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75294297-0C5A-46CD-A47F-CEB51E197C5D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Other Rate Base" sheetId="2" r:id="rId1"/>
    <sheet name="NWN BS_10-16-20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C54" i="2" l="1"/>
  <c r="B54" i="2"/>
  <c r="C23" i="2"/>
  <c r="B23" i="2"/>
  <c r="C18" i="2" l="1"/>
  <c r="D18" i="2"/>
  <c r="E18" i="2"/>
  <c r="F18" i="2"/>
  <c r="G18" i="2"/>
  <c r="H18" i="2"/>
  <c r="I18" i="2"/>
  <c r="J18" i="2"/>
  <c r="K18" i="2"/>
  <c r="L18" i="2"/>
  <c r="M18" i="2"/>
  <c r="N18" i="2"/>
  <c r="O18" i="2"/>
  <c r="A18" i="2"/>
  <c r="P52" i="2" l="1"/>
  <c r="D52" i="2"/>
  <c r="E52" i="2"/>
  <c r="F52" i="2"/>
  <c r="G52" i="2"/>
  <c r="H52" i="2"/>
  <c r="I52" i="2"/>
  <c r="J52" i="2"/>
  <c r="K52" i="2"/>
  <c r="L52" i="2"/>
  <c r="M52" i="2"/>
  <c r="N52" i="2"/>
  <c r="O52" i="2"/>
  <c r="C52" i="2"/>
  <c r="K51" i="2"/>
  <c r="D44" i="2"/>
  <c r="D51" i="2" s="1"/>
  <c r="E44" i="2"/>
  <c r="E51" i="2" s="1"/>
  <c r="F44" i="2"/>
  <c r="F51" i="2" s="1"/>
  <c r="G44" i="2"/>
  <c r="G51" i="2" s="1"/>
  <c r="H44" i="2"/>
  <c r="H51" i="2" s="1"/>
  <c r="I44" i="2"/>
  <c r="I51" i="2" s="1"/>
  <c r="J44" i="2"/>
  <c r="J51" i="2" s="1"/>
  <c r="K44" i="2"/>
  <c r="L44" i="2"/>
  <c r="L51" i="2" s="1"/>
  <c r="M44" i="2"/>
  <c r="M51" i="2" s="1"/>
  <c r="N44" i="2"/>
  <c r="N51" i="2" s="1"/>
  <c r="O44" i="2"/>
  <c r="O51" i="2" s="1"/>
  <c r="C44" i="2"/>
  <c r="C51" i="2" s="1"/>
  <c r="C56" i="2" l="1"/>
  <c r="D41" i="2" l="1"/>
  <c r="E41" i="2"/>
  <c r="F41" i="2"/>
  <c r="G41" i="2"/>
  <c r="H41" i="2"/>
  <c r="I41" i="2"/>
  <c r="J41" i="2"/>
  <c r="K41" i="2"/>
  <c r="L41" i="2"/>
  <c r="M41" i="2"/>
  <c r="N41" i="2"/>
  <c r="O41" i="2"/>
  <c r="D42" i="2"/>
  <c r="E42" i="2"/>
  <c r="F42" i="2"/>
  <c r="G42" i="2"/>
  <c r="H42" i="2"/>
  <c r="I42" i="2"/>
  <c r="J42" i="2"/>
  <c r="K42" i="2"/>
  <c r="L42" i="2"/>
  <c r="M42" i="2"/>
  <c r="N42" i="2"/>
  <c r="O42" i="2"/>
  <c r="D43" i="2"/>
  <c r="E43" i="2"/>
  <c r="F43" i="2"/>
  <c r="G43" i="2"/>
  <c r="H43" i="2"/>
  <c r="I43" i="2"/>
  <c r="J43" i="2"/>
  <c r="K43" i="2"/>
  <c r="L43" i="2"/>
  <c r="M43" i="2"/>
  <c r="N43" i="2"/>
  <c r="O43" i="2"/>
  <c r="D45" i="2"/>
  <c r="E45" i="2"/>
  <c r="F45" i="2"/>
  <c r="G45" i="2"/>
  <c r="H45" i="2"/>
  <c r="I45" i="2"/>
  <c r="J45" i="2"/>
  <c r="K45" i="2"/>
  <c r="L45" i="2"/>
  <c r="M45" i="2"/>
  <c r="N45" i="2"/>
  <c r="O45" i="2"/>
  <c r="D46" i="2"/>
  <c r="E46" i="2"/>
  <c r="F46" i="2"/>
  <c r="G46" i="2"/>
  <c r="H46" i="2"/>
  <c r="I46" i="2"/>
  <c r="J46" i="2"/>
  <c r="K46" i="2"/>
  <c r="L46" i="2"/>
  <c r="M46" i="2"/>
  <c r="N46" i="2"/>
  <c r="O46" i="2"/>
  <c r="D47" i="2"/>
  <c r="E47" i="2"/>
  <c r="F47" i="2"/>
  <c r="G47" i="2"/>
  <c r="H47" i="2"/>
  <c r="I47" i="2"/>
  <c r="J47" i="2"/>
  <c r="K47" i="2"/>
  <c r="L47" i="2"/>
  <c r="M47" i="2"/>
  <c r="N47" i="2"/>
  <c r="O47" i="2"/>
  <c r="D48" i="2"/>
  <c r="E48" i="2"/>
  <c r="F48" i="2"/>
  <c r="G48" i="2"/>
  <c r="H48" i="2"/>
  <c r="I48" i="2"/>
  <c r="J48" i="2"/>
  <c r="K48" i="2"/>
  <c r="L48" i="2"/>
  <c r="M48" i="2"/>
  <c r="N48" i="2"/>
  <c r="O48" i="2"/>
  <c r="C42" i="2"/>
  <c r="C43" i="2"/>
  <c r="C45" i="2"/>
  <c r="C46" i="2"/>
  <c r="C47" i="2"/>
  <c r="C48" i="2"/>
  <c r="C41" i="2"/>
  <c r="A48" i="2"/>
  <c r="B48" i="2"/>
  <c r="A42" i="2"/>
  <c r="B42" i="2"/>
  <c r="A43" i="2"/>
  <c r="B43" i="2"/>
  <c r="A44" i="2"/>
  <c r="B44" i="2"/>
  <c r="A45" i="2"/>
  <c r="B45" i="2"/>
  <c r="A46" i="2"/>
  <c r="B46" i="2"/>
  <c r="A47" i="2"/>
  <c r="B47" i="2"/>
  <c r="B41" i="2"/>
  <c r="A41" i="2"/>
  <c r="D37" i="2"/>
  <c r="E37" i="2"/>
  <c r="F37" i="2"/>
  <c r="G37" i="2"/>
  <c r="H37" i="2"/>
  <c r="I37" i="2"/>
  <c r="J37" i="2"/>
  <c r="K37" i="2"/>
  <c r="L37" i="2"/>
  <c r="M37" i="2"/>
  <c r="N37" i="2"/>
  <c r="O37" i="2"/>
  <c r="C37" i="2"/>
  <c r="B37" i="2"/>
  <c r="D29" i="2"/>
  <c r="E29" i="2"/>
  <c r="F29" i="2"/>
  <c r="G29" i="2"/>
  <c r="H29" i="2"/>
  <c r="I29" i="2"/>
  <c r="J29" i="2"/>
  <c r="K29" i="2"/>
  <c r="L29" i="2"/>
  <c r="M29" i="2"/>
  <c r="N29" i="2"/>
  <c r="O29" i="2"/>
  <c r="D30" i="2"/>
  <c r="E30" i="2"/>
  <c r="F30" i="2"/>
  <c r="G30" i="2"/>
  <c r="H30" i="2"/>
  <c r="I30" i="2"/>
  <c r="J30" i="2"/>
  <c r="K30" i="2"/>
  <c r="L30" i="2"/>
  <c r="M30" i="2"/>
  <c r="N30" i="2"/>
  <c r="O30" i="2"/>
  <c r="D31" i="2"/>
  <c r="E31" i="2"/>
  <c r="F31" i="2"/>
  <c r="G31" i="2"/>
  <c r="H31" i="2"/>
  <c r="I31" i="2"/>
  <c r="J31" i="2"/>
  <c r="K31" i="2"/>
  <c r="L31" i="2"/>
  <c r="M31" i="2"/>
  <c r="N31" i="2"/>
  <c r="O31" i="2"/>
  <c r="D32" i="2"/>
  <c r="E32" i="2"/>
  <c r="F32" i="2"/>
  <c r="G32" i="2"/>
  <c r="H32" i="2"/>
  <c r="I32" i="2"/>
  <c r="J32" i="2"/>
  <c r="K32" i="2"/>
  <c r="L32" i="2"/>
  <c r="M32" i="2"/>
  <c r="N32" i="2"/>
  <c r="O32" i="2"/>
  <c r="D33" i="2"/>
  <c r="E33" i="2"/>
  <c r="F33" i="2"/>
  <c r="G33" i="2"/>
  <c r="H33" i="2"/>
  <c r="I33" i="2"/>
  <c r="J33" i="2"/>
  <c r="K33" i="2"/>
  <c r="L33" i="2"/>
  <c r="M33" i="2"/>
  <c r="N33" i="2"/>
  <c r="O33" i="2"/>
  <c r="D34" i="2"/>
  <c r="E34" i="2"/>
  <c r="F34" i="2"/>
  <c r="G34" i="2"/>
  <c r="H34" i="2"/>
  <c r="I34" i="2"/>
  <c r="J34" i="2"/>
  <c r="K34" i="2"/>
  <c r="L34" i="2"/>
  <c r="M34" i="2"/>
  <c r="N34" i="2"/>
  <c r="O34" i="2"/>
  <c r="C34" i="2"/>
  <c r="C33" i="2"/>
  <c r="C32" i="2"/>
  <c r="C31" i="2"/>
  <c r="C30" i="2"/>
  <c r="C29" i="2"/>
  <c r="B29" i="2"/>
  <c r="B30" i="2"/>
  <c r="B31" i="2"/>
  <c r="B32" i="2"/>
  <c r="B33" i="2"/>
  <c r="B34" i="2"/>
  <c r="A34" i="2"/>
  <c r="A33" i="2"/>
  <c r="A32" i="2"/>
  <c r="A31" i="2"/>
  <c r="A30" i="2"/>
  <c r="A29" i="2"/>
  <c r="D3" i="2"/>
  <c r="E3" i="2"/>
  <c r="F3" i="2"/>
  <c r="G3" i="2"/>
  <c r="H3" i="2"/>
  <c r="I3" i="2"/>
  <c r="J3" i="2"/>
  <c r="K3" i="2"/>
  <c r="L3" i="2"/>
  <c r="M3" i="2"/>
  <c r="N3" i="2"/>
  <c r="O3" i="2"/>
  <c r="D4" i="2"/>
  <c r="E4" i="2"/>
  <c r="F4" i="2"/>
  <c r="G4" i="2"/>
  <c r="H4" i="2"/>
  <c r="I4" i="2"/>
  <c r="J4" i="2"/>
  <c r="K4" i="2"/>
  <c r="L4" i="2"/>
  <c r="M4" i="2"/>
  <c r="N4" i="2"/>
  <c r="O4" i="2"/>
  <c r="D5" i="2"/>
  <c r="E5" i="2"/>
  <c r="F5" i="2"/>
  <c r="G5" i="2"/>
  <c r="H5" i="2"/>
  <c r="I5" i="2"/>
  <c r="J5" i="2"/>
  <c r="K5" i="2"/>
  <c r="L5" i="2"/>
  <c r="M5" i="2"/>
  <c r="N5" i="2"/>
  <c r="O5" i="2"/>
  <c r="D6" i="2"/>
  <c r="E6" i="2"/>
  <c r="F6" i="2"/>
  <c r="G6" i="2"/>
  <c r="H6" i="2"/>
  <c r="I6" i="2"/>
  <c r="J6" i="2"/>
  <c r="K6" i="2"/>
  <c r="L6" i="2"/>
  <c r="M6" i="2"/>
  <c r="N6" i="2"/>
  <c r="O6" i="2"/>
  <c r="D7" i="2"/>
  <c r="E7" i="2"/>
  <c r="F7" i="2"/>
  <c r="G7" i="2"/>
  <c r="H7" i="2"/>
  <c r="I7" i="2"/>
  <c r="J7" i="2"/>
  <c r="K7" i="2"/>
  <c r="L7" i="2"/>
  <c r="M7" i="2"/>
  <c r="N7" i="2"/>
  <c r="O7" i="2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D12" i="2"/>
  <c r="E12" i="2"/>
  <c r="F12" i="2"/>
  <c r="G12" i="2"/>
  <c r="H12" i="2"/>
  <c r="I12" i="2"/>
  <c r="J12" i="2"/>
  <c r="K12" i="2"/>
  <c r="L12" i="2"/>
  <c r="M12" i="2"/>
  <c r="N12" i="2"/>
  <c r="O12" i="2"/>
  <c r="D13" i="2"/>
  <c r="D17" i="2" s="1"/>
  <c r="E13" i="2"/>
  <c r="E17" i="2" s="1"/>
  <c r="F13" i="2"/>
  <c r="F17" i="2" s="1"/>
  <c r="G13" i="2"/>
  <c r="G17" i="2" s="1"/>
  <c r="H13" i="2"/>
  <c r="H17" i="2" s="1"/>
  <c r="I13" i="2"/>
  <c r="I17" i="2" s="1"/>
  <c r="J13" i="2"/>
  <c r="J17" i="2" s="1"/>
  <c r="K13" i="2"/>
  <c r="K17" i="2" s="1"/>
  <c r="L13" i="2"/>
  <c r="L17" i="2" s="1"/>
  <c r="M13" i="2"/>
  <c r="M17" i="2" s="1"/>
  <c r="N13" i="2"/>
  <c r="N17" i="2" s="1"/>
  <c r="O13" i="2"/>
  <c r="O17" i="2" s="1"/>
  <c r="D14" i="2"/>
  <c r="E14" i="2"/>
  <c r="F14" i="2"/>
  <c r="G14" i="2"/>
  <c r="H14" i="2"/>
  <c r="I14" i="2"/>
  <c r="J14" i="2"/>
  <c r="K14" i="2"/>
  <c r="L14" i="2"/>
  <c r="M14" i="2"/>
  <c r="N14" i="2"/>
  <c r="O14" i="2"/>
  <c r="C4" i="2"/>
  <c r="C5" i="2"/>
  <c r="C6" i="2"/>
  <c r="C7" i="2"/>
  <c r="C8" i="2"/>
  <c r="C9" i="2"/>
  <c r="C10" i="2"/>
  <c r="C11" i="2"/>
  <c r="C12" i="2"/>
  <c r="C13" i="2"/>
  <c r="C17" i="2" s="1"/>
  <c r="C14" i="2"/>
  <c r="C3" i="2"/>
  <c r="A12" i="2"/>
  <c r="B12" i="2"/>
  <c r="A13" i="2"/>
  <c r="A17" i="2" s="1"/>
  <c r="B13" i="2"/>
  <c r="A14" i="2"/>
  <c r="B14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B3" i="2"/>
  <c r="A3" i="2"/>
  <c r="C20" i="2" l="1"/>
  <c r="N20" i="2"/>
  <c r="F20" i="2"/>
  <c r="C15" i="2"/>
  <c r="J20" i="2"/>
  <c r="G36" i="2"/>
  <c r="D49" i="2"/>
  <c r="O20" i="2"/>
  <c r="C36" i="2"/>
  <c r="I36" i="2"/>
  <c r="N15" i="2"/>
  <c r="N22" i="2" s="1"/>
  <c r="O36" i="2"/>
  <c r="F15" i="2"/>
  <c r="M49" i="2"/>
  <c r="K49" i="2"/>
  <c r="N36" i="2"/>
  <c r="F36" i="2"/>
  <c r="P37" i="2"/>
  <c r="N49" i="2"/>
  <c r="J49" i="2"/>
  <c r="I15" i="2"/>
  <c r="M15" i="2"/>
  <c r="E15" i="2"/>
  <c r="M36" i="2"/>
  <c r="E36" i="2"/>
  <c r="E49" i="2"/>
  <c r="I49" i="2"/>
  <c r="O15" i="2"/>
  <c r="L15" i="2"/>
  <c r="D15" i="2"/>
  <c r="L36" i="2"/>
  <c r="D36" i="2"/>
  <c r="K15" i="2"/>
  <c r="K36" i="2"/>
  <c r="O49" i="2"/>
  <c r="G49" i="2"/>
  <c r="G15" i="2"/>
  <c r="J15" i="2"/>
  <c r="J22" i="2" s="1"/>
  <c r="H15" i="2"/>
  <c r="J36" i="2"/>
  <c r="C49" i="2"/>
  <c r="G20" i="2"/>
  <c r="H36" i="2"/>
  <c r="H49" i="2"/>
  <c r="L49" i="2"/>
  <c r="L20" i="2"/>
  <c r="M20" i="2"/>
  <c r="K20" i="2"/>
  <c r="I20" i="2"/>
  <c r="H20" i="2"/>
  <c r="E20" i="2"/>
  <c r="D20" i="2"/>
  <c r="F49" i="2"/>
  <c r="D54" i="2"/>
  <c r="D56" i="2" s="1"/>
  <c r="C22" i="2" l="1"/>
  <c r="O22" i="2"/>
  <c r="K22" i="2"/>
  <c r="P20" i="2"/>
  <c r="H22" i="2"/>
  <c r="E22" i="2"/>
  <c r="D22" i="2"/>
  <c r="M22" i="2"/>
  <c r="G22" i="2"/>
  <c r="L22" i="2"/>
  <c r="I22" i="2"/>
  <c r="F22" i="2"/>
  <c r="P15" i="2"/>
  <c r="P36" i="2"/>
  <c r="E54" i="2"/>
  <c r="E56" i="2" s="1"/>
  <c r="P22" i="2" l="1"/>
  <c r="F54" i="2"/>
  <c r="F56" i="2" s="1"/>
  <c r="G54" i="2" l="1"/>
  <c r="G56" i="2" s="1"/>
  <c r="H54" i="2" l="1"/>
  <c r="H56" i="2" s="1"/>
  <c r="I54" i="2" l="1"/>
  <c r="I56" i="2" s="1"/>
  <c r="J54" i="2" l="1"/>
  <c r="J56" i="2" s="1"/>
  <c r="K54" i="2" l="1"/>
  <c r="K56" i="2" s="1"/>
  <c r="L54" i="2" l="1"/>
  <c r="L56" i="2" s="1"/>
  <c r="M54" i="2" l="1"/>
  <c r="M56" i="2" s="1"/>
  <c r="N54" i="2" l="1"/>
  <c r="N56" i="2" s="1"/>
  <c r="O54" i="2" l="1"/>
  <c r="O56" i="2" s="1"/>
  <c r="P56" i="2" l="1"/>
  <c r="C25" i="2" l="1"/>
  <c r="D23" i="2" l="1"/>
  <c r="D25" i="2" s="1"/>
  <c r="E23" i="2" l="1"/>
  <c r="E25" i="2" s="1"/>
  <c r="F23" i="2" l="1"/>
  <c r="F25" i="2" s="1"/>
  <c r="G23" i="2" l="1"/>
  <c r="G25" i="2" s="1"/>
  <c r="H23" i="2" l="1"/>
  <c r="H25" i="2" s="1"/>
  <c r="I23" i="2" l="1"/>
  <c r="I25" i="2" s="1"/>
  <c r="J23" i="2" l="1"/>
  <c r="J25" i="2" s="1"/>
  <c r="K23" i="2" l="1"/>
  <c r="K25" i="2" s="1"/>
  <c r="L23" i="2" l="1"/>
  <c r="L25" i="2" s="1"/>
  <c r="M23" i="2" l="1"/>
  <c r="M25" i="2" s="1"/>
  <c r="N23" i="2" l="1"/>
  <c r="N25" i="2" s="1"/>
  <c r="O23" i="2" l="1"/>
  <c r="O25" i="2" s="1"/>
  <c r="P25" i="2" l="1"/>
</calcChain>
</file>

<file path=xl/sharedStrings.xml><?xml version="1.0" encoding="utf-8"?>
<sst xmlns="http://schemas.openxmlformats.org/spreadsheetml/2006/main" count="3930" uniqueCount="2492">
  <si>
    <t>NCS BEX Standard BS3 Query</t>
  </si>
  <si>
    <t>Cumulative Balance</t>
  </si>
  <si>
    <t>Fiscal year/period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</si>
  <si>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</si>
  <si>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</si>
  <si>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</si>
  <si>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</si>
  <si>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</si>
  <si>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</si>
  <si>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</si>
  <si>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</si>
  <si>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</si>
  <si>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</si>
  <si>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</si>
  <si>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</si>
  <si>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</si>
  <si>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Overall Result</t>
  </si>
  <si>
    <t>G/L Account</t>
  </si>
  <si>
    <t>Balance Sheet Acct</t>
  </si>
  <si>
    <t>$</t>
  </si>
  <si>
    <t>ASSETS</t>
  </si>
  <si>
    <t>50018</t>
  </si>
  <si>
    <t>PLANT</t>
  </si>
  <si>
    <t>50019</t>
  </si>
  <si>
    <t>LEASED ASSETS - FINA</t>
  </si>
  <si>
    <t>5001111</t>
  </si>
  <si>
    <t>FINANCE LEASED ASSET</t>
  </si>
  <si>
    <t>5001112</t>
  </si>
  <si>
    <t>FIN UTIL LEAS ASSET</t>
  </si>
  <si>
    <t>NWN/101601</t>
  </si>
  <si>
    <t>X</t>
  </si>
  <si>
    <t>FIN UTIL LEA ACC DEP</t>
  </si>
  <si>
    <t>NWN/108601</t>
  </si>
  <si>
    <t>UTILITY PLANT - NET</t>
  </si>
  <si>
    <t>500114</t>
  </si>
  <si>
    <t>UTILITY PLANT &amp; GAS</t>
  </si>
  <si>
    <t>500118</t>
  </si>
  <si>
    <t>UTILITY PLANT</t>
  </si>
  <si>
    <t>500115</t>
  </si>
  <si>
    <t>UTIL PLANT IN SVCE</t>
  </si>
  <si>
    <t>NWN/101000</t>
  </si>
  <si>
    <t>PLANT RECLASS-LEASE</t>
  </si>
  <si>
    <t>NWN/101500</t>
  </si>
  <si>
    <t>N. MIST GROSS PT OFF</t>
  </si>
  <si>
    <t>NWN/101501</t>
  </si>
  <si>
    <t>UTIL PL IN SVCE CNVS</t>
  </si>
  <si>
    <t>NWN/101666</t>
  </si>
  <si>
    <t>PROP HELD/FUT USE</t>
  </si>
  <si>
    <t>NWN/105000</t>
  </si>
  <si>
    <t>COMPL CONST NOT CLAS</t>
  </si>
  <si>
    <t>NWN/106000</t>
  </si>
  <si>
    <t>N. MIST CON COMP NYC</t>
  </si>
  <si>
    <t>NWN/106001</t>
  </si>
  <si>
    <t>CONST WORK IN PROGR</t>
  </si>
  <si>
    <t>NWN/107000</t>
  </si>
  <si>
    <t>NWN/107666</t>
  </si>
  <si>
    <t>CWIP - 250 Taylor HQ</t>
  </si>
  <si>
    <t>NWN/107700</t>
  </si>
  <si>
    <t>CWIP UTILITY</t>
  </si>
  <si>
    <t>NWN/107707</t>
  </si>
  <si>
    <t>GAS STORED UNDERGROU</t>
  </si>
  <si>
    <t>500116</t>
  </si>
  <si>
    <t>GAS STORED UNDRGRD-B</t>
  </si>
  <si>
    <t>NWN/117001</t>
  </si>
  <si>
    <t>GAS STORED UNDRGRD-A</t>
  </si>
  <si>
    <t>NWN/117002</t>
  </si>
  <si>
    <t>NWN/117003</t>
  </si>
  <si>
    <t>NWN/117004</t>
  </si>
  <si>
    <t>GAS STORED UNDRGRD-R</t>
  </si>
  <si>
    <t>NWN/117005</t>
  </si>
  <si>
    <t>GAS STORED UNDRGRD-S</t>
  </si>
  <si>
    <t>NWN/117006</t>
  </si>
  <si>
    <t>GAS STORED UNDGRRD-S</t>
  </si>
  <si>
    <t>NWN/117007</t>
  </si>
  <si>
    <t>GAS STORED UNDRGRD-N</t>
  </si>
  <si>
    <t>NWN/117008</t>
  </si>
  <si>
    <t>LESS:ACCUMULATED DEP</t>
  </si>
  <si>
    <t>500122</t>
  </si>
  <si>
    <t>RWIP-REMOVAL-B CHARG</t>
  </si>
  <si>
    <t>NWN/108001</t>
  </si>
  <si>
    <t>SWIP-SALV UTILITY PL</t>
  </si>
  <si>
    <t>NWN/108002</t>
  </si>
  <si>
    <t>SWIP-SALV TRANSP C C</t>
  </si>
  <si>
    <t>NWN/108003</t>
  </si>
  <si>
    <t>SWIP-SALV POWER EQUI</t>
  </si>
  <si>
    <t>NWN/108004</t>
  </si>
  <si>
    <t>N. MIST SWIP</t>
  </si>
  <si>
    <t>NWN/108005</t>
  </si>
  <si>
    <t>RESERVE ADJ FOR AMOR</t>
  </si>
  <si>
    <t>NWN/108009</t>
  </si>
  <si>
    <t>ACCUM DEPR UT-GAINLO</t>
  </si>
  <si>
    <t>NWN/108010</t>
  </si>
  <si>
    <t>DEP PROV-UTIL PLANT</t>
  </si>
  <si>
    <t>NWN/108011</t>
  </si>
  <si>
    <t>DEP PROV-TRANS EQUIP</t>
  </si>
  <si>
    <t>NWN/108012</t>
  </si>
  <si>
    <t>A/D-TRANS EQUIP PROV</t>
  </si>
  <si>
    <t>NWN/108013</t>
  </si>
  <si>
    <t>A/D-POWER EQUIP PROV</t>
  </si>
  <si>
    <t>NWN/108014</t>
  </si>
  <si>
    <t>DEP PROV-POWER EQUIP</t>
  </si>
  <si>
    <t>NWN/108015</t>
  </si>
  <si>
    <t>N. MIST UTL PL DEPR</t>
  </si>
  <si>
    <t>NWN/108016</t>
  </si>
  <si>
    <t>PLANT RECLASS-DEPR</t>
  </si>
  <si>
    <t>NWN/108500</t>
  </si>
  <si>
    <t>N. MIST ACC DEPR OFF</t>
  </si>
  <si>
    <t>NWN/108501</t>
  </si>
  <si>
    <t>COST OF REMOVAL</t>
  </si>
  <si>
    <t>NWN/108666</t>
  </si>
  <si>
    <t>OTHER PROPERTY</t>
  </si>
  <si>
    <t>500113</t>
  </si>
  <si>
    <t>NON-UTILITY PROPERTY</t>
  </si>
  <si>
    <t>500119</t>
  </si>
  <si>
    <t>NON-UTIL PROP-DOCK</t>
  </si>
  <si>
    <t>NWN/121001</t>
  </si>
  <si>
    <t>NON-UTIL PROP-LAND</t>
  </si>
  <si>
    <t>NWN/121002</t>
  </si>
  <si>
    <t>NON-UTIL PROP-OIL ST</t>
  </si>
  <si>
    <t>NWN/121003</t>
  </si>
  <si>
    <t>NON-UTIL PROP-APPL C</t>
  </si>
  <si>
    <t>NWN/121007</t>
  </si>
  <si>
    <t>NON-UTIL PROP-STORAG</t>
  </si>
  <si>
    <t>NWN/121008</t>
  </si>
  <si>
    <t>NON-UTIL PROP-GARDEN</t>
  </si>
  <si>
    <t>NWN/121044</t>
  </si>
  <si>
    <t>NON-UTIL PROP-MISC</t>
  </si>
  <si>
    <t>NWN/121045</t>
  </si>
  <si>
    <t>CONST WORK IN PROGRE</t>
  </si>
  <si>
    <t>NWN/121107</t>
  </si>
  <si>
    <t>GAS STD UNGRD-ST HEL</t>
  </si>
  <si>
    <t>NWN/121117</t>
  </si>
  <si>
    <t>600 Comp Maint-Costs</t>
  </si>
  <si>
    <t>NWN/121201</t>
  </si>
  <si>
    <t>CWIP NON UTILITY</t>
  </si>
  <si>
    <t>NWN/121707</t>
  </si>
  <si>
    <t>LESS: ACCUM DEP - NO</t>
  </si>
  <si>
    <t>500120</t>
  </si>
  <si>
    <t>SWIP-SALV NON UTILIT</t>
  </si>
  <si>
    <t>NWN/122002</t>
  </si>
  <si>
    <t>ACCUM DEP NONUTILITY</t>
  </si>
  <si>
    <t>NWN/122026</t>
  </si>
  <si>
    <t>DEP PROV-DOCK/OIL TK</t>
  </si>
  <si>
    <t>NWN/122027</t>
  </si>
  <si>
    <t>DEP PROV-INT STOR</t>
  </si>
  <si>
    <t>NWN/122028</t>
  </si>
  <si>
    <t>NWN/122029</t>
  </si>
  <si>
    <t>CURRENT ASSETS</t>
  </si>
  <si>
    <t>500110</t>
  </si>
  <si>
    <t>CASH &amp; TEMPORARY INV</t>
  </si>
  <si>
    <t>500117</t>
  </si>
  <si>
    <t>CASH - WELLS FARGO G</t>
  </si>
  <si>
    <t>NWN/131001</t>
  </si>
  <si>
    <t>CASH - BANK OF AMERI</t>
  </si>
  <si>
    <t>NWN/131006</t>
  </si>
  <si>
    <t>NWN Health Reimburse</t>
  </si>
  <si>
    <t>NWN/131025</t>
  </si>
  <si>
    <t>US BANK 2901 - REMIT</t>
  </si>
  <si>
    <t>NWN/131040</t>
  </si>
  <si>
    <t>US BANK 2919 - ELECT</t>
  </si>
  <si>
    <t>NWN/131041</t>
  </si>
  <si>
    <t>US BANK 2927 - SECUR</t>
  </si>
  <si>
    <t>NWN/131042</t>
  </si>
  <si>
    <t>US BANK 9971 - ONLIN</t>
  </si>
  <si>
    <t>NWN/131044</t>
  </si>
  <si>
    <t>US BANK 2950 - CONCE</t>
  </si>
  <si>
    <t>NWN/131045</t>
  </si>
  <si>
    <t>CASH - WELLS - PAYRO</t>
  </si>
  <si>
    <t>NWN/131051</t>
  </si>
  <si>
    <t>CASH - WELLS - AP</t>
  </si>
  <si>
    <t>NWN/131052</t>
  </si>
  <si>
    <t>CASH - WF GAS STORAG</t>
  </si>
  <si>
    <t>NWN/131060</t>
  </si>
  <si>
    <t>TREASURY WF CLEARING</t>
  </si>
  <si>
    <t>NWN/131530</t>
  </si>
  <si>
    <t>TREASURY WF WIRE CLE</t>
  </si>
  <si>
    <t>NWN/131535</t>
  </si>
  <si>
    <t>Accts Pay WF Clearin</t>
  </si>
  <si>
    <t>NWN/131540</t>
  </si>
  <si>
    <t>Accts Pay WF-AP Clea</t>
  </si>
  <si>
    <t>NWN/131541</t>
  </si>
  <si>
    <t>PAYROLL WF CLEARING</t>
  </si>
  <si>
    <t>NWN/131550</t>
  </si>
  <si>
    <t>Towers Watson Clring</t>
  </si>
  <si>
    <t>NWN/131555</t>
  </si>
  <si>
    <t>PMT PROC CASH CLEAR</t>
  </si>
  <si>
    <t>NWN/131600</t>
  </si>
  <si>
    <t>Gen Actg USB Clearin</t>
  </si>
  <si>
    <t>NWN/131621</t>
  </si>
  <si>
    <t>Appl Ctr BofA Cleari</t>
  </si>
  <si>
    <t>NWN/131710</t>
  </si>
  <si>
    <t>RECLASS - O/S CHECKS</t>
  </si>
  <si>
    <t>NWN/131999</t>
  </si>
  <si>
    <t>EDC &amp; ESRIP CASH</t>
  </si>
  <si>
    <t>NWN/134036</t>
  </si>
  <si>
    <t>DDC CASH</t>
  </si>
  <si>
    <t>NWN/134037</t>
  </si>
  <si>
    <t>SUPP TRUST CASH</t>
  </si>
  <si>
    <t>NWN/134038</t>
  </si>
  <si>
    <t>C&amp;CE-RESTRICTED CASH</t>
  </si>
  <si>
    <t>NWN/134300</t>
  </si>
  <si>
    <t>EMPLOYEE EXP ADV</t>
  </si>
  <si>
    <t>NWN/135002</t>
  </si>
  <si>
    <t>PAYROLL ADVANCES 09</t>
  </si>
  <si>
    <t>NWN/135009</t>
  </si>
  <si>
    <t>WORKING FUNDS - SHWD</t>
  </si>
  <si>
    <t>NWN/135110</t>
  </si>
  <si>
    <t>WORKING FUNDS - LAND</t>
  </si>
  <si>
    <t>NWN/135112</t>
  </si>
  <si>
    <t>WORKING FUNDS - APPL</t>
  </si>
  <si>
    <t>NWN/135121</t>
  </si>
  <si>
    <t>NWN/135122</t>
  </si>
  <si>
    <t>WKING FUNDS - ENG -</t>
  </si>
  <si>
    <t>NWN/135135</t>
  </si>
  <si>
    <t>WORKING FUNDS - WC</t>
  </si>
  <si>
    <t>NWN/135140</t>
  </si>
  <si>
    <t>TEMP CASH INVEST</t>
  </si>
  <si>
    <t>NWN/136002</t>
  </si>
  <si>
    <t>ACCOUNTS RECEIVABLE</t>
  </si>
  <si>
    <t>500121</t>
  </si>
  <si>
    <t>A/R-SERVICE</t>
  </si>
  <si>
    <t>NWN/142001</t>
  </si>
  <si>
    <t>A/R Vehicle Parts Re</t>
  </si>
  <si>
    <t>NWN/142005</t>
  </si>
  <si>
    <t>A/R - CONTRA-CLN ENE</t>
  </si>
  <si>
    <t>NWN/142010</t>
  </si>
  <si>
    <t>A/R-OPTIMIZATION REC</t>
  </si>
  <si>
    <t>NWN/142032</t>
  </si>
  <si>
    <t>A/R-COMMERCIAL</t>
  </si>
  <si>
    <t>NWN/142101</t>
  </si>
  <si>
    <t>A/R-INDUSTRIAL FIRM</t>
  </si>
  <si>
    <t>NWN/142102</t>
  </si>
  <si>
    <t>A/R-INDUSTRIAL INT</t>
  </si>
  <si>
    <t>NWN/142103</t>
  </si>
  <si>
    <t>A/R GST TAX PAID</t>
  </si>
  <si>
    <t>NWN/142107</t>
  </si>
  <si>
    <t>A/R-GENERAL</t>
  </si>
  <si>
    <t>NWN/143001</t>
  </si>
  <si>
    <t>A/R-GAP</t>
  </si>
  <si>
    <t>NWN/143006</t>
  </si>
  <si>
    <t>A/R OTHER</t>
  </si>
  <si>
    <t>NWN/143009</t>
  </si>
  <si>
    <t>A/R - INTERSTATE STO</t>
  </si>
  <si>
    <t>NWN/143011</t>
  </si>
  <si>
    <t>A/R Palomar</t>
  </si>
  <si>
    <t>NWN/143016</t>
  </si>
  <si>
    <t>A/R-CITY OF INDEPEND</t>
  </si>
  <si>
    <t>NWN/143019</t>
  </si>
  <si>
    <t>A/R-CITY OF VANCOUVE</t>
  </si>
  <si>
    <t>NWN/143020</t>
  </si>
  <si>
    <t>A/R - P CARDS</t>
  </si>
  <si>
    <t>NWN/143022</t>
  </si>
  <si>
    <t>A/R LIFE INSURANCE</t>
  </si>
  <si>
    <t>NWN/143025</t>
  </si>
  <si>
    <t>A/R - EMPLOYEE POSTA</t>
  </si>
  <si>
    <t>NWN/143026</t>
  </si>
  <si>
    <t>A/R - WC MCRAE</t>
  </si>
  <si>
    <t>NWN/143028</t>
  </si>
  <si>
    <t>A/R - WC POWELL</t>
  </si>
  <si>
    <t>NWN/143029</t>
  </si>
  <si>
    <t>A/R - WC GAUTHIER</t>
  </si>
  <si>
    <t>NWN/143030</t>
  </si>
  <si>
    <t>A/R-CITY OF COTTAGE</t>
  </si>
  <si>
    <t>NWN/143053</t>
  </si>
  <si>
    <t>ACCRUED REVENUE</t>
  </si>
  <si>
    <t>500123</t>
  </si>
  <si>
    <t>ACCRUED REVENUES</t>
  </si>
  <si>
    <t>NWN/173001</t>
  </si>
  <si>
    <t>ACCRUED REV UNBILLED</t>
  </si>
  <si>
    <t>NWN/173003</t>
  </si>
  <si>
    <t>ALLOWANCE FOR UNCOLL</t>
  </si>
  <si>
    <t>500124</t>
  </si>
  <si>
    <t>PROV-UNCOLL RESIDEN</t>
  </si>
  <si>
    <t>NWN/144011</t>
  </si>
  <si>
    <t>PROV-UNCOLL COMMER</t>
  </si>
  <si>
    <t>NWN/144012</t>
  </si>
  <si>
    <t>PROV-UNCOLL IND FIRM</t>
  </si>
  <si>
    <t>NWN/144013</t>
  </si>
  <si>
    <t>PROV-UNCOLL IND INT</t>
  </si>
  <si>
    <t>NWN/144014</t>
  </si>
  <si>
    <t>PROV-UNCOLL UNBILLED</t>
  </si>
  <si>
    <t>NWN/144020</t>
  </si>
  <si>
    <t>NWN/144021</t>
  </si>
  <si>
    <t>PROV-UNCOLL MISC</t>
  </si>
  <si>
    <t>NWN/144025</t>
  </si>
  <si>
    <t>REGULATORY ASSETS -</t>
  </si>
  <si>
    <t>500125</t>
  </si>
  <si>
    <t>REG ASSETS - OTHER</t>
  </si>
  <si>
    <t>500198</t>
  </si>
  <si>
    <t>ASSET CONS. RECLASS</t>
  </si>
  <si>
    <t>NWN/182301</t>
  </si>
  <si>
    <t>CUR REG ASSETS - TAX</t>
  </si>
  <si>
    <t>NWN/182302</t>
  </si>
  <si>
    <t>ENV ASSET ST RECLASS</t>
  </si>
  <si>
    <t>NWN/182303</t>
  </si>
  <si>
    <t>PENSION - CURRENT</t>
  </si>
  <si>
    <t>500129</t>
  </si>
  <si>
    <t>PENSION CUR REG ASST</t>
  </si>
  <si>
    <t>NWN/182300</t>
  </si>
  <si>
    <t>ST SEC DEF REG PEN I</t>
  </si>
  <si>
    <t>NWN/182305</t>
  </si>
  <si>
    <t>REG ASSET - FV OF DE</t>
  </si>
  <si>
    <t>500130</t>
  </si>
  <si>
    <t>FAS133 S.T. REG LOSS</t>
  </si>
  <si>
    <t>NWN/192640</t>
  </si>
  <si>
    <t>NWN/192645</t>
  </si>
  <si>
    <t>PHY OPT-ST LOSS REG</t>
  </si>
  <si>
    <t>NWN/192647</t>
  </si>
  <si>
    <t>FV OF DERIVATIVES -</t>
  </si>
  <si>
    <t>500126</t>
  </si>
  <si>
    <t>FAS 133 S.T. GAIN SW</t>
  </si>
  <si>
    <t>NWN/186640</t>
  </si>
  <si>
    <t>FASFAS 133 S.T. GAIN</t>
  </si>
  <si>
    <t>NWN/186645</t>
  </si>
  <si>
    <t>PHYSICAL OPT-ST GAIN</t>
  </si>
  <si>
    <t>NWN/186647</t>
  </si>
  <si>
    <t>INVENTORIES OF GAS &amp;</t>
  </si>
  <si>
    <t>500127</t>
  </si>
  <si>
    <t>INVENTORY - GAS</t>
  </si>
  <si>
    <t>500131</t>
  </si>
  <si>
    <t>UNDRGRD STG MIST BRU</t>
  </si>
  <si>
    <t>NWN/164012</t>
  </si>
  <si>
    <t>GAS STRD-WRK GAS-NMI</t>
  </si>
  <si>
    <t>NWN/164013</t>
  </si>
  <si>
    <t>UNDRGRD STG-J P. 2F</t>
  </si>
  <si>
    <t>NWN/164016</t>
  </si>
  <si>
    <t>STORAGE-TRANS CAN</t>
  </si>
  <si>
    <t>NWN/164017</t>
  </si>
  <si>
    <t>LNG STORAGE-GASCO</t>
  </si>
  <si>
    <t>NWN/164021</t>
  </si>
  <si>
    <t>LNG STORAGE-PLYMOUTH</t>
  </si>
  <si>
    <t>NWN/164022</t>
  </si>
  <si>
    <t>LNG STORAGE-NEWPORT</t>
  </si>
  <si>
    <t>NWN/164023</t>
  </si>
  <si>
    <t>UNDRGRD STG - OPTN</t>
  </si>
  <si>
    <t>NWN/164032</t>
  </si>
  <si>
    <t>INVENTORY - MATERIAL</t>
  </si>
  <si>
    <t>500132</t>
  </si>
  <si>
    <t>MAT &amp; SUPPLIES-GEN</t>
  </si>
  <si>
    <t>NWN/154001</t>
  </si>
  <si>
    <t>PURCHASED APPL-PTLD-</t>
  </si>
  <si>
    <t>NWN/154003</t>
  </si>
  <si>
    <t>MAT &amp; SUPP-GAR TOOLS</t>
  </si>
  <si>
    <t>NWN/154005</t>
  </si>
  <si>
    <t>MAT &amp; SUPPLIES-GARAG</t>
  </si>
  <si>
    <t>NWN/154007</t>
  </si>
  <si>
    <t>MAT &amp; SUPPLIES-POSTA</t>
  </si>
  <si>
    <t>NWN/154010</t>
  </si>
  <si>
    <t>INVEN RESERVE - UTIL</t>
  </si>
  <si>
    <t>NWN/154038</t>
  </si>
  <si>
    <t>INVEN RESERVE - APP</t>
  </si>
  <si>
    <t>NWN/154039</t>
  </si>
  <si>
    <t>MAT &amp; SUPPLIES-ODORA</t>
  </si>
  <si>
    <t>NWN/154040</t>
  </si>
  <si>
    <t>INVENTORY-OFFICE SUP</t>
  </si>
  <si>
    <t>NWN/154050</t>
  </si>
  <si>
    <t>MAT &amp; SUPP-DIESEL AU</t>
  </si>
  <si>
    <t>NWN/154071</t>
  </si>
  <si>
    <t>MAT &amp; SUPP-UNLEADED</t>
  </si>
  <si>
    <t>NWN/154073</t>
  </si>
  <si>
    <t>MAT &amp; SUPP-SMPE</t>
  </si>
  <si>
    <t>NWN/154085</t>
  </si>
  <si>
    <t>CONVERSION INV BALAN</t>
  </si>
  <si>
    <t>NWN/154666</t>
  </si>
  <si>
    <t>STORES EXP-INV ADJ</t>
  </si>
  <si>
    <t>NWN/163002</t>
  </si>
  <si>
    <t>STORES EXP-FREIGHT</t>
  </si>
  <si>
    <t>NWN/163003</t>
  </si>
  <si>
    <t>PREPAIDS &amp; OTHER</t>
  </si>
  <si>
    <t>500128</t>
  </si>
  <si>
    <t>PREPAIDS</t>
  </si>
  <si>
    <t>500133</t>
  </si>
  <si>
    <t>PREPMTS-NOTE DISC</t>
  </si>
  <si>
    <t>NWN/165008</t>
  </si>
  <si>
    <t>PREPMTS-NETWORK HARD</t>
  </si>
  <si>
    <t>NWN/165009</t>
  </si>
  <si>
    <t>VIRTUAL STORAGE</t>
  </si>
  <si>
    <t>NWN/165010</t>
  </si>
  <si>
    <t>PREPMTS-PROP TAXES</t>
  </si>
  <si>
    <t>NWN/165011</t>
  </si>
  <si>
    <t>PREPMTS-OTHER TAXES</t>
  </si>
  <si>
    <t>NWN/165012</t>
  </si>
  <si>
    <t>Prepaid Income Tax</t>
  </si>
  <si>
    <t>NWN/165013</t>
  </si>
  <si>
    <t>VIRTUAL STORAGE-TMC</t>
  </si>
  <si>
    <t>NWN/165014</t>
  </si>
  <si>
    <t>PREPD LEASES &amp; MAINT</t>
  </si>
  <si>
    <t>NWN/165015</t>
  </si>
  <si>
    <t>PREPAID NT SYSTEM EX</t>
  </si>
  <si>
    <t>NWN/165018</t>
  </si>
  <si>
    <t>PREPMTS-BONUS</t>
  </si>
  <si>
    <t>NWN/165019</t>
  </si>
  <si>
    <t>PREPMTS-NETWORK OPER</t>
  </si>
  <si>
    <t>NWN/165020</t>
  </si>
  <si>
    <t>PRE-PD ANNUAL TRIMET</t>
  </si>
  <si>
    <t>NWN/165021</t>
  </si>
  <si>
    <t>PREPMTS-INSURANCE</t>
  </si>
  <si>
    <t>NWN/165031</t>
  </si>
  <si>
    <t>PREPMTS-MISC</t>
  </si>
  <si>
    <t>NWN/165070</t>
  </si>
  <si>
    <t>PPD STORAGE RENT</t>
  </si>
  <si>
    <t>NWN/165071</t>
  </si>
  <si>
    <t>PREPMTS-NPC DEM CHGE</t>
  </si>
  <si>
    <t>NWN/165130</t>
  </si>
  <si>
    <t>PREPMTS-DEC-NOV DEM</t>
  </si>
  <si>
    <t>NWN/165131</t>
  </si>
  <si>
    <t>OTHER AS - LEASE IND</t>
  </si>
  <si>
    <t>NWN/165800</t>
  </si>
  <si>
    <t>WC INS Recover - ST</t>
  </si>
  <si>
    <t>NWN/174100</t>
  </si>
  <si>
    <t>OTHER CURRENT - CASH</t>
  </si>
  <si>
    <t>500134</t>
  </si>
  <si>
    <t>Cash in Escrow</t>
  </si>
  <si>
    <t>NWN/134200</t>
  </si>
  <si>
    <t>US BANK-OLGA INVEST</t>
  </si>
  <si>
    <t>NWN/136100</t>
  </si>
  <si>
    <t>US BANK-OLIEE INVEST</t>
  </si>
  <si>
    <t>NWN/136104</t>
  </si>
  <si>
    <t>SMART ENERGY INVEST</t>
  </si>
  <si>
    <t>NWN/136105</t>
  </si>
  <si>
    <t>N. MIST ST LEASE REC</t>
  </si>
  <si>
    <t>NWN/172502</t>
  </si>
  <si>
    <t>PROP HELD FOR SALE</t>
  </si>
  <si>
    <t>NWN/174008</t>
  </si>
  <si>
    <t>INVESTMENT IN SUBSID</t>
  </si>
  <si>
    <t>500111</t>
  </si>
  <si>
    <t>INTERCOMPANY RECEIVA</t>
  </si>
  <si>
    <t>500135</t>
  </si>
  <si>
    <t>A/R INTERCO-HLD</t>
  </si>
  <si>
    <t>NWN/146010</t>
  </si>
  <si>
    <t>A/R INTERCO-WTR SR</t>
  </si>
  <si>
    <t>NWN/146012</t>
  </si>
  <si>
    <t>A/R INTERCO-WTR SRE</t>
  </si>
  <si>
    <t>NWN/146013</t>
  </si>
  <si>
    <t>A/R INTERCO - NNGFC</t>
  </si>
  <si>
    <t>NWN/146016</t>
  </si>
  <si>
    <t>A/R INTERCO-NWNEN</t>
  </si>
  <si>
    <t>NWN/146031</t>
  </si>
  <si>
    <t>A/R INTERCO-NWNWTR</t>
  </si>
  <si>
    <t>NWN/146035</t>
  </si>
  <si>
    <t>A/R INTERCO - GRS</t>
  </si>
  <si>
    <t>NWN/146040</t>
  </si>
  <si>
    <t>A/R INTERCO-NWNGS</t>
  </si>
  <si>
    <t>NWN/146042</t>
  </si>
  <si>
    <t>A/R INTER NNG FIN</t>
  </si>
  <si>
    <t>NWN/146050</t>
  </si>
  <si>
    <t>A/R INTER NW BIOGAS</t>
  </si>
  <si>
    <t>NWN/146060</t>
  </si>
  <si>
    <t>A/R TAX SHARE-HLD</t>
  </si>
  <si>
    <t>NWN/146800</t>
  </si>
  <si>
    <t>500136</t>
  </si>
  <si>
    <t>NORTHWEST ENERGY COR</t>
  </si>
  <si>
    <t>NWN/123030</t>
  </si>
  <si>
    <t>INVEST - GILL RANCH</t>
  </si>
  <si>
    <t>NWN/124062</t>
  </si>
  <si>
    <t>INVESTMENTS, DEFERRE</t>
  </si>
  <si>
    <t>500112</t>
  </si>
  <si>
    <t>OPERATING LEASED ASS</t>
  </si>
  <si>
    <t>5001109</t>
  </si>
  <si>
    <t>ROU UTIL LEASE ASSET</t>
  </si>
  <si>
    <t>NWN/101600</t>
  </si>
  <si>
    <t>ROU UTIL LS ASS-250</t>
  </si>
  <si>
    <t>NWN/101602</t>
  </si>
  <si>
    <t>ROU UTIL LEAS ACC DE</t>
  </si>
  <si>
    <t>NWN/108600</t>
  </si>
  <si>
    <t>ROU UTIL LEASA/D-250</t>
  </si>
  <si>
    <t>NWN/108602</t>
  </si>
  <si>
    <t>REG ASSET - LONG TER</t>
  </si>
  <si>
    <t>500138</t>
  </si>
  <si>
    <t>UNAMORTIZED LOSS ON</t>
  </si>
  <si>
    <t>500142</t>
  </si>
  <si>
    <t>UNAMTZD LOSS 9.80%</t>
  </si>
  <si>
    <t>NWN/189006</t>
  </si>
  <si>
    <t>UNAMTZD LOSS 9.75%</t>
  </si>
  <si>
    <t>NWN/189008</t>
  </si>
  <si>
    <t>UNAMTZD EXPENSE 5.62</t>
  </si>
  <si>
    <t>NWN/189013</t>
  </si>
  <si>
    <t>500143</t>
  </si>
  <si>
    <t>FAS133 L.T. REG LOSS</t>
  </si>
  <si>
    <t>NWN/192630</t>
  </si>
  <si>
    <t>NWN/192635</t>
  </si>
  <si>
    <t>PHY OPT-LT LOSS REG</t>
  </si>
  <si>
    <t>NWN/192637</t>
  </si>
  <si>
    <t>INCOME TAX ASSET</t>
  </si>
  <si>
    <t>500144</t>
  </si>
  <si>
    <t>FAS 109 DFED ASSET</t>
  </si>
  <si>
    <t>NWN/186016</t>
  </si>
  <si>
    <t>Tax - AFUDC Eq Rec</t>
  </si>
  <si>
    <t>NWN/186020</t>
  </si>
  <si>
    <t>TAX NMEP AFDUCT EQ R</t>
  </si>
  <si>
    <t>NWN/186033</t>
  </si>
  <si>
    <t>REG REC. - ENVIRONME</t>
  </si>
  <si>
    <t>500145</t>
  </si>
  <si>
    <t>ENVIRONMENTAL RESERV</t>
  </si>
  <si>
    <t>NWN/186011</t>
  </si>
  <si>
    <t>2003 ENVIR INV-GASCO</t>
  </si>
  <si>
    <t>NWN/186145</t>
  </si>
  <si>
    <t>2003 ENVIR INV-EUGEN</t>
  </si>
  <si>
    <t>NWN/186146</t>
  </si>
  <si>
    <t>2003 ENVIR INV-WACKE</t>
  </si>
  <si>
    <t>NWN/186147</t>
  </si>
  <si>
    <t>2003 ENVIR INV-PORTL</t>
  </si>
  <si>
    <t>NWN/186148</t>
  </si>
  <si>
    <t>2003 ENVIR INV-FRONT</t>
  </si>
  <si>
    <t>NWN/186149</t>
  </si>
  <si>
    <t>TAR DEPOSIT EARLY AC</t>
  </si>
  <si>
    <t>NWN/186151</t>
  </si>
  <si>
    <t>OREGON STEEL MILLS</t>
  </si>
  <si>
    <t>NWN/186152</t>
  </si>
  <si>
    <t>CENTRAL SERVICE CENT</t>
  </si>
  <si>
    <t>NWN/186153</t>
  </si>
  <si>
    <t>FR AMERICAN SCHOOL</t>
  </si>
  <si>
    <t>NWN/186154</t>
  </si>
  <si>
    <t>TUALATIN UNDERGROUND</t>
  </si>
  <si>
    <t>NWN/186155</t>
  </si>
  <si>
    <t>GASCO INTEREST RESER</t>
  </si>
  <si>
    <t>NWN/186158</t>
  </si>
  <si>
    <t>ENV SEC DEF REG INT</t>
  </si>
  <si>
    <t>NWN/186159</t>
  </si>
  <si>
    <t>OR-ENVIRON RECOVERY</t>
  </si>
  <si>
    <t>NWN/186160</t>
  </si>
  <si>
    <t>ENV BASE RATE DEFERR</t>
  </si>
  <si>
    <t>NWN/186161</t>
  </si>
  <si>
    <t>GASCO - WASH</t>
  </si>
  <si>
    <t>NWN/186175</t>
  </si>
  <si>
    <t>CENT SERV CENT-WASH</t>
  </si>
  <si>
    <t>NWN/186176</t>
  </si>
  <si>
    <t>TARBODY - WASH</t>
  </si>
  <si>
    <t>NWN/186177</t>
  </si>
  <si>
    <t>PDX HARBOR - WASH</t>
  </si>
  <si>
    <t>NWN/186178</t>
  </si>
  <si>
    <t>SILTRONIC - WASH</t>
  </si>
  <si>
    <t>NWN/186179</t>
  </si>
  <si>
    <t>WA-ENVIRON RECOVERY</t>
  </si>
  <si>
    <t>NWN/186180</t>
  </si>
  <si>
    <t>ENVIR WA Int &amp; Spend</t>
  </si>
  <si>
    <t>NWN/186181</t>
  </si>
  <si>
    <t>ENVIRO POST PRUDENCE</t>
  </si>
  <si>
    <t>NWN/186182</t>
  </si>
  <si>
    <t>ENVIRON. SRRM AMORT.</t>
  </si>
  <si>
    <t>NWN/186183</t>
  </si>
  <si>
    <t>PENSIONS - LONG TERM</t>
  </si>
  <si>
    <t>500146</t>
  </si>
  <si>
    <t>DBP PENSION COSTS</t>
  </si>
  <si>
    <t>NWN/186404</t>
  </si>
  <si>
    <t>FAS 106 COSTS</t>
  </si>
  <si>
    <t>NWN/186406</t>
  </si>
  <si>
    <t>DEFERRED GAS COST RE</t>
  </si>
  <si>
    <t>500147</t>
  </si>
  <si>
    <t>WACOG - ACCR. OR</t>
  </si>
  <si>
    <t>NWN/191400</t>
  </si>
  <si>
    <t>AMORT OR WACOG</t>
  </si>
  <si>
    <t>NWN/191401</t>
  </si>
  <si>
    <t>SEC DEF INT RV WACOG</t>
  </si>
  <si>
    <t>NWN/191402</t>
  </si>
  <si>
    <t>DEMAND - ACCR OR</t>
  </si>
  <si>
    <t>NWN/191410</t>
  </si>
  <si>
    <t>AMORT OR DEMAND</t>
  </si>
  <si>
    <t>NWN/191411</t>
  </si>
  <si>
    <t>DEMAND - ACCR COOS B</t>
  </si>
  <si>
    <t>NWN/191417</t>
  </si>
  <si>
    <t>WACOG - ACCR. WA</t>
  </si>
  <si>
    <t>NWN/191420</t>
  </si>
  <si>
    <t>AMORT WA  WACOG</t>
  </si>
  <si>
    <t>NWN/191421</t>
  </si>
  <si>
    <t>DEMAND - ACCR WA</t>
  </si>
  <si>
    <t>NWN/191430</t>
  </si>
  <si>
    <t>AMORT WA DEMAND</t>
  </si>
  <si>
    <t>NWN/191431</t>
  </si>
  <si>
    <t>OR DEMAND ACCR VOLU</t>
  </si>
  <si>
    <t>NWN/191450</t>
  </si>
  <si>
    <t>OR WAGOC EQUAL 00-0</t>
  </si>
  <si>
    <t>NWN/191451</t>
  </si>
  <si>
    <t>SEC DEF INT REV DMND</t>
  </si>
  <si>
    <t>NWN/191452</t>
  </si>
  <si>
    <t>REG ASSETS - LT - OT</t>
  </si>
  <si>
    <t>500148</t>
  </si>
  <si>
    <t>UNBILLED REVENUE INC</t>
  </si>
  <si>
    <t>NWN/186203</t>
  </si>
  <si>
    <t>250 TAYLOR LEASE DEF</t>
  </si>
  <si>
    <t>NWN/186225</t>
  </si>
  <si>
    <t>OR CAT DEFERRAL</t>
  </si>
  <si>
    <t>NWN/186227</t>
  </si>
  <si>
    <t>OR CAT ASC 740 ADJ</t>
  </si>
  <si>
    <t>NWN/186229</t>
  </si>
  <si>
    <t>SEC DEF INT REV IND</t>
  </si>
  <si>
    <t>NWN/186231</t>
  </si>
  <si>
    <t>DEF OR INDSTRIAL DSM</t>
  </si>
  <si>
    <t>NWN/186232</t>
  </si>
  <si>
    <t>AMORT OR DSM-INDUSTR</t>
  </si>
  <si>
    <t>NWN/186233</t>
  </si>
  <si>
    <t>DEF WA GREAT PROGRAM</t>
  </si>
  <si>
    <t>NWN/186234</t>
  </si>
  <si>
    <t>AMORT WA GREAT PRGM</t>
  </si>
  <si>
    <t>NWN/186235</t>
  </si>
  <si>
    <t>DEFER OR PUC FEE</t>
  </si>
  <si>
    <t>NWN/186236</t>
  </si>
  <si>
    <t>AMORT OR PUC FEE</t>
  </si>
  <si>
    <t>NWN/186237</t>
  </si>
  <si>
    <t>OR DEF WARM - Res</t>
  </si>
  <si>
    <t>NWN/186238</t>
  </si>
  <si>
    <t>Amort OR DEF WARM R</t>
  </si>
  <si>
    <t>NWN/186239</t>
  </si>
  <si>
    <t>OR DEF WARM - Com</t>
  </si>
  <si>
    <t>NWN/186244</t>
  </si>
  <si>
    <t>Amort OR DEF WARM C</t>
  </si>
  <si>
    <t>NWN/186245</t>
  </si>
  <si>
    <t>OR DEFERRED WARM</t>
  </si>
  <si>
    <t>NWN/186248</t>
  </si>
  <si>
    <t>WS Pen Reg Asset-OR</t>
  </si>
  <si>
    <t>NWN/186250</t>
  </si>
  <si>
    <t>West States CP - OR</t>
  </si>
  <si>
    <t>NWN/186251</t>
  </si>
  <si>
    <t>WS Pen Reg Asset-WA</t>
  </si>
  <si>
    <t>NWN/186254</t>
  </si>
  <si>
    <t>West States CP - WA</t>
  </si>
  <si>
    <t>NWN/186257</t>
  </si>
  <si>
    <t>OR COM 31 DECOUP DEF</t>
  </si>
  <si>
    <t>NWN/186265</t>
  </si>
  <si>
    <t>OR COM 31 DECOUP AMR</t>
  </si>
  <si>
    <t>NWN/186266</t>
  </si>
  <si>
    <t>SEC ADJ COM 31 D DEF</t>
  </si>
  <si>
    <t>NWN/186268</t>
  </si>
  <si>
    <t>OR COM 3 DECOUP AMRT</t>
  </si>
  <si>
    <t>NWN/186269</t>
  </si>
  <si>
    <t>OR COMM 3 DECOUP DEF</t>
  </si>
  <si>
    <t>NWN/186270</t>
  </si>
  <si>
    <t>OR COM COMB AMORT</t>
  </si>
  <si>
    <t>NWN/186271</t>
  </si>
  <si>
    <t>SEC INT ADJ COM DECG</t>
  </si>
  <si>
    <t>NWN/186272</t>
  </si>
  <si>
    <t>SEC INT ADJ RES DECG</t>
  </si>
  <si>
    <t>NWN/186273</t>
  </si>
  <si>
    <t>Amort-SEC Def. Int</t>
  </si>
  <si>
    <t>NWN/186274</t>
  </si>
  <si>
    <t>DECOUP DEF OR - RES</t>
  </si>
  <si>
    <t>NWN/186275</t>
  </si>
  <si>
    <t>INTERVENER FUNDING</t>
  </si>
  <si>
    <t>NWN/186276</t>
  </si>
  <si>
    <t>AMORT OR DECOUP-RES</t>
  </si>
  <si>
    <t>NWN/186277</t>
  </si>
  <si>
    <t>NWIGU INTERVENOR MAT</t>
  </si>
  <si>
    <t>NWN/186278</t>
  </si>
  <si>
    <t>WA-OR SITES RESERVE</t>
  </si>
  <si>
    <t>NWN/186280</t>
  </si>
  <si>
    <t>WA-OR SITES DEFERRAL</t>
  </si>
  <si>
    <t>NWN/186281</t>
  </si>
  <si>
    <t>OR INSUR CARRYFWD</t>
  </si>
  <si>
    <t>NWN/186282</t>
  </si>
  <si>
    <t>DEFER- INTERV ISSUE</t>
  </si>
  <si>
    <t>NWN/186284</t>
  </si>
  <si>
    <t>SB 844 Deferral</t>
  </si>
  <si>
    <t>NWN/186285</t>
  </si>
  <si>
    <t>AMORT - CUB INTERVEN</t>
  </si>
  <si>
    <t>NWN/186286</t>
  </si>
  <si>
    <t>SB 844 Reserve</t>
  </si>
  <si>
    <t>NWN/186287</t>
  </si>
  <si>
    <t>AMORT - NWIGU INTERV</t>
  </si>
  <si>
    <t>NWN/186288</t>
  </si>
  <si>
    <t>SMART ENERGY DEFEF</t>
  </si>
  <si>
    <t>NWN/186304</t>
  </si>
  <si>
    <t>WA ENERGY EFFICIENCY</t>
  </si>
  <si>
    <t>NWN/186310</t>
  </si>
  <si>
    <t>AMORT SCH 178 RESID.</t>
  </si>
  <si>
    <t>NWN/186311</t>
  </si>
  <si>
    <t>WA - AUDIT RESIDENTI</t>
  </si>
  <si>
    <t>NWN/186312</t>
  </si>
  <si>
    <t>WA - LOW INCOME WEAT</t>
  </si>
  <si>
    <t>NWN/186314</t>
  </si>
  <si>
    <t>WA - WA - LIEE AMORT</t>
  </si>
  <si>
    <t>NWN/186315</t>
  </si>
  <si>
    <t>AMORT WA DSM</t>
  </si>
  <si>
    <t>NWN/186316</t>
  </si>
  <si>
    <t>ENG EFF DEF - HISTOR</t>
  </si>
  <si>
    <t>NWN/186317</t>
  </si>
  <si>
    <t>ENG EFF DEF - TRUEUP</t>
  </si>
  <si>
    <t>NWN/186318</t>
  </si>
  <si>
    <t>PENSION BALANCING-OR</t>
  </si>
  <si>
    <t>NWN/186370</t>
  </si>
  <si>
    <t>SEC DEFD REG PEN INT</t>
  </si>
  <si>
    <t>NWN/186375</t>
  </si>
  <si>
    <t>MLT FAM SCHD405 PMTS</t>
  </si>
  <si>
    <t>NWN/186380</t>
  </si>
  <si>
    <t>MLT FAM SCHD4 AMORT</t>
  </si>
  <si>
    <t>NWN/186381</t>
  </si>
  <si>
    <t>ISS STUDY DEFERRAL</t>
  </si>
  <si>
    <t>NWN/186420</t>
  </si>
  <si>
    <t>DEF ISS OPTM STU AMR</t>
  </si>
  <si>
    <t>NWN/186421</t>
  </si>
  <si>
    <t>OR COVID19 UNCOL DEF</t>
  </si>
  <si>
    <t>NWN/186430</t>
  </si>
  <si>
    <t>OR COVID19 OTHER DEF</t>
  </si>
  <si>
    <t>NWN/186432</t>
  </si>
  <si>
    <t>WA COVID19 UNCOL DEF</t>
  </si>
  <si>
    <t>NWN/186434</t>
  </si>
  <si>
    <t>WA COVID19 OTHER DEF</t>
  </si>
  <si>
    <t>NWN/186436</t>
  </si>
  <si>
    <t>OR COVID UNCOL DEF R</t>
  </si>
  <si>
    <t>NWN/186438</t>
  </si>
  <si>
    <t>OR COVID OTHER DEF R</t>
  </si>
  <si>
    <t>NWN/186439</t>
  </si>
  <si>
    <t>WA COVID UNCOL DEF R</t>
  </si>
  <si>
    <t>NWN/186440</t>
  </si>
  <si>
    <t>WA COVID OTHER DEF R</t>
  </si>
  <si>
    <t>NWN/186441</t>
  </si>
  <si>
    <t>OR COVID COST SAV DE</t>
  </si>
  <si>
    <t>NWN/186442</t>
  </si>
  <si>
    <t>WA COVID COST SAV DE</t>
  </si>
  <si>
    <t>NWN/186443</t>
  </si>
  <si>
    <t>NWN/186500</t>
  </si>
  <si>
    <t>500139</t>
  </si>
  <si>
    <t>FAS133 L.T. GAIN SW&amp;</t>
  </si>
  <si>
    <t>NWN/186630</t>
  </si>
  <si>
    <t>FAS 133 L.T. GAIN PH</t>
  </si>
  <si>
    <t>NWN/186635</t>
  </si>
  <si>
    <t>LEASE RECEIVABLE - L</t>
  </si>
  <si>
    <t>5001114</t>
  </si>
  <si>
    <t>LEASE RECEIVABLE- LT</t>
  </si>
  <si>
    <t>NWN/172500</t>
  </si>
  <si>
    <t>N. MIST LT LEASE REC</t>
  </si>
  <si>
    <t>NWN/172501</t>
  </si>
  <si>
    <t>OTHER INVESTMENTS</t>
  </si>
  <si>
    <t>500140</t>
  </si>
  <si>
    <t>500150</t>
  </si>
  <si>
    <t>INVEST - NW BIOGAS</t>
  </si>
  <si>
    <t>NWN/124040</t>
  </si>
  <si>
    <t>INVEST - PALOMAR PIP</t>
  </si>
  <si>
    <t>NWN/124059</t>
  </si>
  <si>
    <t>INVEST - VANCOUVER</t>
  </si>
  <si>
    <t>NWN/124301</t>
  </si>
  <si>
    <t>INVESTMENT IN LIFE I</t>
  </si>
  <si>
    <t>500151</t>
  </si>
  <si>
    <t>CSV EDC LIFE INSUR</t>
  </si>
  <si>
    <t>NWN/124100</t>
  </si>
  <si>
    <t>CSV DDC W/ TOLI</t>
  </si>
  <si>
    <t>NWN/124101</t>
  </si>
  <si>
    <t>CSV COLI 6/19 YE</t>
  </si>
  <si>
    <t>NWN/124102</t>
  </si>
  <si>
    <t>CSV ESRIP W/ TOLI</t>
  </si>
  <si>
    <t>NWN/124104</t>
  </si>
  <si>
    <t>NWN/124107</t>
  </si>
  <si>
    <t>NWN/124108</t>
  </si>
  <si>
    <t>CSV TODD LIFE INSUR</t>
  </si>
  <si>
    <t>NWN/124109</t>
  </si>
  <si>
    <t>SUP TRUST DC PLAN</t>
  </si>
  <si>
    <t>NWN/124110</t>
  </si>
  <si>
    <t>NWN/124111</t>
  </si>
  <si>
    <t>SUP TRUST SERP PLAN</t>
  </si>
  <si>
    <t>NWN/124112</t>
  </si>
  <si>
    <t>NWN/124113</t>
  </si>
  <si>
    <t>OTHER ASSETS</t>
  </si>
  <si>
    <t>500141</t>
  </si>
  <si>
    <t>OTHER ASSETS - MISC.</t>
  </si>
  <si>
    <t>500153</t>
  </si>
  <si>
    <t>CLOUD UTIL PLANT INS</t>
  </si>
  <si>
    <t>NWN/101003</t>
  </si>
  <si>
    <t>CLOUD UTL PL DEPR</t>
  </si>
  <si>
    <t>NWN/108018</t>
  </si>
  <si>
    <t>A/R-INSURANCE RECOV</t>
  </si>
  <si>
    <t>NWN/143008</t>
  </si>
  <si>
    <t>Long Term Prepaids</t>
  </si>
  <si>
    <t>NWN/165900</t>
  </si>
  <si>
    <t>WC INS Recover - LT</t>
  </si>
  <si>
    <t>NWN/174101</t>
  </si>
  <si>
    <t>UNAMT DEBT EXP LOC</t>
  </si>
  <si>
    <t>NWN/181500</t>
  </si>
  <si>
    <t>PDX CNG PRJ - TAX CR</t>
  </si>
  <si>
    <t>NWN/186031</t>
  </si>
  <si>
    <t>Def Ince-Sng Fam Con</t>
  </si>
  <si>
    <t>NWN/186700</t>
  </si>
  <si>
    <t>Acc Amort - DI - SFC</t>
  </si>
  <si>
    <t>NWN/186701</t>
  </si>
  <si>
    <t>Def Ince-Mltf Mult M</t>
  </si>
  <si>
    <t>NWN/186710</t>
  </si>
  <si>
    <t>Acc Amort - DI - MMM</t>
  </si>
  <si>
    <t>NWN/186711</t>
  </si>
  <si>
    <t>COMP MAINT 2009 Cost</t>
  </si>
  <si>
    <t>NWN/186800</t>
  </si>
  <si>
    <t>COMP MAINT AMORT2013</t>
  </si>
  <si>
    <t>NWN/186801</t>
  </si>
  <si>
    <t>LG COMP MAINT 17 Cst</t>
  </si>
  <si>
    <t>NWN/186802</t>
  </si>
  <si>
    <t>LRG COMP MAINT AMORT</t>
  </si>
  <si>
    <t>NWN/186803</t>
  </si>
  <si>
    <t>N LNG COMP MAINT Exp</t>
  </si>
  <si>
    <t>NWN/186804</t>
  </si>
  <si>
    <t>N LNG COMP MAINT Amo</t>
  </si>
  <si>
    <t>NWN/186805</t>
  </si>
  <si>
    <t>Mist 500 Compr Main</t>
  </si>
  <si>
    <t>NWN/186806</t>
  </si>
  <si>
    <t>Mist600Comp Maint-18</t>
  </si>
  <si>
    <t>NWN/186808</t>
  </si>
  <si>
    <t>Mist 600 Comp Amort</t>
  </si>
  <si>
    <t>NWN/186809</t>
  </si>
  <si>
    <t>NWN/186810</t>
  </si>
  <si>
    <t>NWN/186811</t>
  </si>
  <si>
    <t>2019 GC300 COMP COST</t>
  </si>
  <si>
    <t>NWN/186812</t>
  </si>
  <si>
    <t>2019 GC300 COMP AMOR</t>
  </si>
  <si>
    <t>NWN/186813</t>
  </si>
  <si>
    <t>2019 GC400 COMP COST</t>
  </si>
  <si>
    <t>NWN/186814</t>
  </si>
  <si>
    <t>2019 GC400 COMP AMOR</t>
  </si>
  <si>
    <t>NWN/186815</t>
  </si>
  <si>
    <t>2019 GC500 COMP COST</t>
  </si>
  <si>
    <t>NWN/186816</t>
  </si>
  <si>
    <t>2019 GC600 COMP COST</t>
  </si>
  <si>
    <t>NWN/186818</t>
  </si>
  <si>
    <t>2019 GC600 COMP AMOR</t>
  </si>
  <si>
    <t>NWN/186819</t>
  </si>
  <si>
    <t>2019 GC600 COMP UT C</t>
  </si>
  <si>
    <t>NWN/186820</t>
  </si>
  <si>
    <t>2019 GC600 COMP UT A</t>
  </si>
  <si>
    <t>NWN/186821</t>
  </si>
  <si>
    <t>SALEM COMP REBUI COS</t>
  </si>
  <si>
    <t>NWN/186822</t>
  </si>
  <si>
    <t>DELL LEASE DEFERRED</t>
  </si>
  <si>
    <t>NWN/186900</t>
  </si>
  <si>
    <t>LEASE CLEARING</t>
  </si>
  <si>
    <t>NWN/199991</t>
  </si>
  <si>
    <t>LEASE ASSET CLEARING</t>
  </si>
  <si>
    <t>NWN/199992</t>
  </si>
  <si>
    <t>CIS SUSPENSE</t>
  </si>
  <si>
    <t>NWN/199998</t>
  </si>
  <si>
    <t>SUSPENSE</t>
  </si>
  <si>
    <t>NWN/199999</t>
  </si>
  <si>
    <t>CLEARING ACCOUNTS</t>
  </si>
  <si>
    <t>500154</t>
  </si>
  <si>
    <t>PRELIMINARY SURVEYS</t>
  </si>
  <si>
    <t>NWN/183002</t>
  </si>
  <si>
    <t>CLEARING</t>
  </si>
  <si>
    <t>NWN/184000</t>
  </si>
  <si>
    <t>CLEARING - MULT CNTY</t>
  </si>
  <si>
    <t>NWN/184100</t>
  </si>
  <si>
    <t>ACCOUNT ADJUSTMENTS</t>
  </si>
  <si>
    <t>NWN/184900</t>
  </si>
  <si>
    <t>CAPITAL IO SETTLE</t>
  </si>
  <si>
    <t>NWN/184999</t>
  </si>
  <si>
    <t>NON-UTILITY LEASEHOL</t>
  </si>
  <si>
    <t>NWN/186005</t>
  </si>
  <si>
    <t>AMT OF NON-UTILITY L</t>
  </si>
  <si>
    <t>NWN/186006</t>
  </si>
  <si>
    <t>VANCOUVER LEASEHOLD</t>
  </si>
  <si>
    <t>NWN/186008</t>
  </si>
  <si>
    <t>LH Imp-250 Taylor HQ</t>
  </si>
  <si>
    <t>NWN/186021</t>
  </si>
  <si>
    <t>AMT-LH 250 Taylor HQ</t>
  </si>
  <si>
    <t>NWN/186022</t>
  </si>
  <si>
    <t>OPS LEASEHOLD IMPROV</t>
  </si>
  <si>
    <t>NWN/186026</t>
  </si>
  <si>
    <t>AMORT - OPS LEASEHOL</t>
  </si>
  <si>
    <t>NWN/186028</t>
  </si>
  <si>
    <t>ALBANY LEASEHOLD IMP</t>
  </si>
  <si>
    <t>NWN/186042</t>
  </si>
  <si>
    <t>AMORT - ALB LEASEHOL</t>
  </si>
  <si>
    <t>NWN/186043</t>
  </si>
  <si>
    <t>Livingston Tower LHI</t>
  </si>
  <si>
    <t>NWN/186044</t>
  </si>
  <si>
    <t>LIVING TOWNE LHI AMO</t>
  </si>
  <si>
    <t>NWN/186045</t>
  </si>
  <si>
    <t>ONE NECK BEND LHI</t>
  </si>
  <si>
    <t>NWN/186046</t>
  </si>
  <si>
    <t>ONENECK BEND LHI AMR</t>
  </si>
  <si>
    <t>NWN/186047</t>
  </si>
  <si>
    <t>ST. HONORE LHI COSTS</t>
  </si>
  <si>
    <t>NWN/186048</t>
  </si>
  <si>
    <t>DAIRY BUIL LHI COSTS</t>
  </si>
  <si>
    <t>NWN/186050</t>
  </si>
  <si>
    <t>CAPITALIZATION AND L</t>
  </si>
  <si>
    <t>500165</t>
  </si>
  <si>
    <t>INTERCOMPANY LIABILI</t>
  </si>
  <si>
    <t>500195</t>
  </si>
  <si>
    <t>A/P INTERCO-HLD</t>
  </si>
  <si>
    <t>NWN/234010</t>
  </si>
  <si>
    <t>A/P INTERCO-NWNGS</t>
  </si>
  <si>
    <t>NWN/234042</t>
  </si>
  <si>
    <t>A/P TAX SHARE-HLD</t>
  </si>
  <si>
    <t>NWN/234800</t>
  </si>
  <si>
    <t>A/P TAX SHARE-NW ENE</t>
  </si>
  <si>
    <t>NWN/234905</t>
  </si>
  <si>
    <t>CAPITALIZATION</t>
  </si>
  <si>
    <t>500155</t>
  </si>
  <si>
    <t>TOTAL STOCK AND RETA</t>
  </si>
  <si>
    <t>500158</t>
  </si>
  <si>
    <t>TOTAL COMMON STOCK</t>
  </si>
  <si>
    <t>500160</t>
  </si>
  <si>
    <t>COMMON STOCK</t>
  </si>
  <si>
    <t>500166</t>
  </si>
  <si>
    <t>NWN/201000</t>
  </si>
  <si>
    <t>COMMON STOCK - NO PA</t>
  </si>
  <si>
    <t>NWN/201100</t>
  </si>
  <si>
    <t>CAPITAL</t>
  </si>
  <si>
    <t>NWN/211400</t>
  </si>
  <si>
    <t>CS EXP - DRIP &amp; ESPP</t>
  </si>
  <si>
    <t>NWN/214001</t>
  </si>
  <si>
    <t>CS EXP - ISSUANCE</t>
  </si>
  <si>
    <t>NWN/214002</t>
  </si>
  <si>
    <t>PREMIUM AND INSTALL</t>
  </si>
  <si>
    <t>500167</t>
  </si>
  <si>
    <t>PREM-CAP STOCK-OTHER</t>
  </si>
  <si>
    <t>NWN/207001</t>
  </si>
  <si>
    <t>APIC - STOCK BASED C</t>
  </si>
  <si>
    <t>NWN/207003</t>
  </si>
  <si>
    <t>APIC - LTIP</t>
  </si>
  <si>
    <t>NWN/207004</t>
  </si>
  <si>
    <t>APIC - OTHER</t>
  </si>
  <si>
    <t>NWN/207010</t>
  </si>
  <si>
    <t>REDUCTION IN PAR - C</t>
  </si>
  <si>
    <t>NWN/209000</t>
  </si>
  <si>
    <t>APIC - REAQRD PRFD S</t>
  </si>
  <si>
    <t>NWN/210000</t>
  </si>
  <si>
    <t>INST RECD-STOCK-EMP</t>
  </si>
  <si>
    <t>NWN/212001</t>
  </si>
  <si>
    <t>ACCUM. OTHER COMP. I</t>
  </si>
  <si>
    <t>500161</t>
  </si>
  <si>
    <t>OTHER COMP INCOME</t>
  </si>
  <si>
    <t>NWN/218000</t>
  </si>
  <si>
    <t>RETAINED EARNINGS</t>
  </si>
  <si>
    <t>500162</t>
  </si>
  <si>
    <t>500163</t>
  </si>
  <si>
    <t>NWN/216000</t>
  </si>
  <si>
    <t>UNDIST EARN-NNG FINA</t>
  </si>
  <si>
    <t>NWN/216016</t>
  </si>
  <si>
    <t>UNDIST EARN - NW ENE</t>
  </si>
  <si>
    <t>NWN/216018</t>
  </si>
  <si>
    <t>R/E - KB PIPELINE</t>
  </si>
  <si>
    <t>NWN/216100</t>
  </si>
  <si>
    <t>R/E-EARNINGS-FIN</t>
  </si>
  <si>
    <t>NWN/216999</t>
  </si>
  <si>
    <t>UNDISTRIBUTED RETAIN</t>
  </si>
  <si>
    <t>500164</t>
  </si>
  <si>
    <t>RESIDENTIAL</t>
  </si>
  <si>
    <t>NWN/400100</t>
  </si>
  <si>
    <t>#</t>
  </si>
  <si>
    <t>COMMERCIAL</t>
  </si>
  <si>
    <t>NWN/400200</t>
  </si>
  <si>
    <t>FIRM</t>
  </si>
  <si>
    <t>NWN/400300</t>
  </si>
  <si>
    <t>INDUSTRIAL</t>
  </si>
  <si>
    <t>NWN/400400</t>
  </si>
  <si>
    <t>UNBILLED</t>
  </si>
  <si>
    <t>NWN/400600</t>
  </si>
  <si>
    <t>NWN/401200</t>
  </si>
  <si>
    <t>NWN/401300</t>
  </si>
  <si>
    <t>INTERRUPTIBLE</t>
  </si>
  <si>
    <t>NWN/401400</t>
  </si>
  <si>
    <t>BALANCING CHR</t>
  </si>
  <si>
    <t>NWN/401800</t>
  </si>
  <si>
    <t>OVERRUN</t>
  </si>
  <si>
    <t>NWN/401900</t>
  </si>
  <si>
    <t>RATE ADJUSTMENT</t>
  </si>
  <si>
    <t>NWN/402000</t>
  </si>
  <si>
    <t>MISC GAS REVENUE</t>
  </si>
  <si>
    <t>NWN/403000</t>
  </si>
  <si>
    <t>INTEREST INCOME</t>
  </si>
  <si>
    <t>NWN/411000</t>
  </si>
  <si>
    <t>AFUDC - DEBT</t>
  </si>
  <si>
    <t>NWN/411200</t>
  </si>
  <si>
    <t>AFUDC - EQUITY</t>
  </si>
  <si>
    <t>NWN/411201</t>
  </si>
  <si>
    <t>MERCHANDISE SALES</t>
  </si>
  <si>
    <t>NWN/413000</t>
  </si>
  <si>
    <t>RENT INCOME</t>
  </si>
  <si>
    <t>NWN/414000</t>
  </si>
  <si>
    <t>STORAGE INCOME</t>
  </si>
  <si>
    <t>NWN/415000</t>
  </si>
  <si>
    <t>MISC NON OP</t>
  </si>
  <si>
    <t>NWN/416000</t>
  </si>
  <si>
    <t>INCOME FROM SUB</t>
  </si>
  <si>
    <t>NWN/421000</t>
  </si>
  <si>
    <t>NWN/450100</t>
  </si>
  <si>
    <t>NWN/450200</t>
  </si>
  <si>
    <t>INDUSTRIAL - FIRM</t>
  </si>
  <si>
    <t>NWN/450300</t>
  </si>
  <si>
    <t>INDUSTRIAL - INTERRU</t>
  </si>
  <si>
    <t>NWN/450400</t>
  </si>
  <si>
    <t>NWN/460100</t>
  </si>
  <si>
    <t>NWN/460200</t>
  </si>
  <si>
    <t>NWN/460300</t>
  </si>
  <si>
    <t>NWN/460400</t>
  </si>
  <si>
    <t>NWN/461200</t>
  </si>
  <si>
    <t>NWN/461300</t>
  </si>
  <si>
    <t>NWN/461400</t>
  </si>
  <si>
    <t>SAP to BI DIFF FIX</t>
  </si>
  <si>
    <t>NWN/499999</t>
  </si>
  <si>
    <t>SALARY PAYROLL</t>
  </si>
  <si>
    <t>NWN/500100</t>
  </si>
  <si>
    <t>SALARY  OVERTIME</t>
  </si>
  <si>
    <t>NWN/500106</t>
  </si>
  <si>
    <t>OFFICE PAYROLL</t>
  </si>
  <si>
    <t>NWN/500200</t>
  </si>
  <si>
    <t>HOURLY PAYROLL</t>
  </si>
  <si>
    <t>NWN/500300</t>
  </si>
  <si>
    <t>HOURLY DOUBLE PAY</t>
  </si>
  <si>
    <t>NWN/500301</t>
  </si>
  <si>
    <t>HOURLY REGULAR  PAY</t>
  </si>
  <si>
    <t>NWN/500305</t>
  </si>
  <si>
    <t>HOURLY OVERTIME PAY</t>
  </si>
  <si>
    <t>NWN/500306</t>
  </si>
  <si>
    <t>ON CALL ASSIGN. PAY</t>
  </si>
  <si>
    <t>NWN/500307</t>
  </si>
  <si>
    <t>P/T HOURLY PAYROLL</t>
  </si>
  <si>
    <t>NWN/500400</t>
  </si>
  <si>
    <t>SALARY BONUS PAYROLL</t>
  </si>
  <si>
    <t>NWN/500500</t>
  </si>
  <si>
    <t>HOURLY BONUS PAYROLL</t>
  </si>
  <si>
    <t>NWN/500700</t>
  </si>
  <si>
    <t>SALARY P/T PAYROLL</t>
  </si>
  <si>
    <t>NWN/500800</t>
  </si>
  <si>
    <t>VACATION, SICK &amp; HOL</t>
  </si>
  <si>
    <t>NWN/500900</t>
  </si>
  <si>
    <t>PAYROLL OVERHEAD</t>
  </si>
  <si>
    <t>NWN/501000</t>
  </si>
  <si>
    <t>CONSTRUCTION OH</t>
  </si>
  <si>
    <t>NWN/501001</t>
  </si>
  <si>
    <t>CONSTRUCTION OH - CI</t>
  </si>
  <si>
    <t>NWN/501002</t>
  </si>
  <si>
    <t>CONS OH - OVER (UNDE</t>
  </si>
  <si>
    <t>NWN/501003</t>
  </si>
  <si>
    <t>PAYROLL OH - OFFICER</t>
  </si>
  <si>
    <t>NWN/501005</t>
  </si>
  <si>
    <t>EDUCATION</t>
  </si>
  <si>
    <t>NWN/501100</t>
  </si>
  <si>
    <t>AUTO ALLOWANCE</t>
  </si>
  <si>
    <t>NWN/501200</t>
  </si>
  <si>
    <t>COMMISSIONS</t>
  </si>
  <si>
    <t>NWN/501300</t>
  </si>
  <si>
    <t>MATERIALS</t>
  </si>
  <si>
    <t>NWN/501400</t>
  </si>
  <si>
    <t>MATERIALS - CONS INV</t>
  </si>
  <si>
    <t>NWN/501401</t>
  </si>
  <si>
    <t>MATERIALS -CONS PIPE</t>
  </si>
  <si>
    <t>NWN/501402</t>
  </si>
  <si>
    <t>MAT CONS -PIPE SCRAP</t>
  </si>
  <si>
    <t>NWN/501403</t>
  </si>
  <si>
    <t>MATERIALS - PIPE</t>
  </si>
  <si>
    <t>NWN/501404</t>
  </si>
  <si>
    <t>MATERIALS - INTERMED</t>
  </si>
  <si>
    <t>NWN/501407</t>
  </si>
  <si>
    <t>MATERIALS - PACKERS</t>
  </si>
  <si>
    <t>NWN/501409</t>
  </si>
  <si>
    <t>MATERIALS - TUBING</t>
  </si>
  <si>
    <t>NWN/501412</t>
  </si>
  <si>
    <t>MATERIALS - GRAVEL</t>
  </si>
  <si>
    <t>NWN/501414</t>
  </si>
  <si>
    <t>MATERIALS - OTHER</t>
  </si>
  <si>
    <t>NWN/501415</t>
  </si>
  <si>
    <t>MATERIALS - FTGS &amp; V</t>
  </si>
  <si>
    <t>NWN/501416</t>
  </si>
  <si>
    <t>TANGIBLE EXPENSE</t>
  </si>
  <si>
    <t>NWN/501435</t>
  </si>
  <si>
    <t>RESIDENTIAL METERS</t>
  </si>
  <si>
    <t>NWN/501440</t>
  </si>
  <si>
    <t>MATERIALS - AGGREG</t>
  </si>
  <si>
    <t>NWN/501459</t>
  </si>
  <si>
    <t>MATERIALS - SAND</t>
  </si>
  <si>
    <t>NWN/501470</t>
  </si>
  <si>
    <t>MILEAGE REIMBURSE</t>
  </si>
  <si>
    <t>NWN/501500</t>
  </si>
  <si>
    <t>TRANSPORTATION</t>
  </si>
  <si>
    <t>NWN/501600</t>
  </si>
  <si>
    <t>EQUIPMENT</t>
  </si>
  <si>
    <t>NWN/501700</t>
  </si>
  <si>
    <t>FURNITURE</t>
  </si>
  <si>
    <t>NWN/501800</t>
  </si>
  <si>
    <t>DUES/MEMBERSHIP</t>
  </si>
  <si>
    <t>NWN/501900</t>
  </si>
  <si>
    <t>OFFICE CONTRACT WORK</t>
  </si>
  <si>
    <t>NWN/502000</t>
  </si>
  <si>
    <t>OTHER CONTRACT WORK</t>
  </si>
  <si>
    <t>NWN/502100</t>
  </si>
  <si>
    <t>CASING AND OTHER CRE</t>
  </si>
  <si>
    <t>NWN/502102</t>
  </si>
  <si>
    <t>DRILLING</t>
  </si>
  <si>
    <t>NWN/502104</t>
  </si>
  <si>
    <t>ENGINEERING</t>
  </si>
  <si>
    <t>NWN/502105</t>
  </si>
  <si>
    <t>ENVIRONMENTAL</t>
  </si>
  <si>
    <t>NWN/502106</t>
  </si>
  <si>
    <t>LOCATION RESTORATION</t>
  </si>
  <si>
    <t>NWN/502108</t>
  </si>
  <si>
    <t>DIRECTIONAL DRILLING</t>
  </si>
  <si>
    <t>NWN/502111</t>
  </si>
  <si>
    <t>SURVEYS</t>
  </si>
  <si>
    <t>NWN/502113</t>
  </si>
  <si>
    <t>TRUCKING AND HAULING</t>
  </si>
  <si>
    <t>NWN/502114</t>
  </si>
  <si>
    <t>SIDEBOOM</t>
  </si>
  <si>
    <t>NWN/502115</t>
  </si>
  <si>
    <t>TRACKHOE</t>
  </si>
  <si>
    <t>NWN/502116</t>
  </si>
  <si>
    <t>INSPECTION</t>
  </si>
  <si>
    <t>NWN/502118</t>
  </si>
  <si>
    <t>BID MAIN WORK</t>
  </si>
  <si>
    <t>NWN/502125</t>
  </si>
  <si>
    <t>DIRECTIONAL BORE</t>
  </si>
  <si>
    <t>NWN/502126</t>
  </si>
  <si>
    <t>FENCING</t>
  </si>
  <si>
    <t>NWN/502127</t>
  </si>
  <si>
    <t>WELDING</t>
  </si>
  <si>
    <t>NWN/502129</t>
  </si>
  <si>
    <t>INTANGIBLE EXPENSE</t>
  </si>
  <si>
    <t>NWN/502130</t>
  </si>
  <si>
    <t>CONCRETE PAVING</t>
  </si>
  <si>
    <t>NWN/502134</t>
  </si>
  <si>
    <t>OTHER CONTRACTING</t>
  </si>
  <si>
    <t>NWN/502140</t>
  </si>
  <si>
    <t>VACUUM TRUCK</t>
  </si>
  <si>
    <t>NWN/502160</t>
  </si>
  <si>
    <t>DUMP TRUCK</t>
  </si>
  <si>
    <t>NWN/502165</t>
  </si>
  <si>
    <t>FLAGGING</t>
  </si>
  <si>
    <t>NWN/502170</t>
  </si>
  <si>
    <t>GEO LOGICAL  SVC</t>
  </si>
  <si>
    <t>NWN/502171</t>
  </si>
  <si>
    <t>ASPHALT PAVING</t>
  </si>
  <si>
    <t>NWN/502180</t>
  </si>
  <si>
    <t>CONSULTING</t>
  </si>
  <si>
    <t>NWN/502190</t>
  </si>
  <si>
    <t>SAW CUTS</t>
  </si>
  <si>
    <t>NWN/502195</t>
  </si>
  <si>
    <t>TRANSPORTATION SERVI</t>
  </si>
  <si>
    <t>NWN/502199</t>
  </si>
  <si>
    <t>BENEFITS</t>
  </si>
  <si>
    <t>NWN/502200</t>
  </si>
  <si>
    <t>BENEFIT-ENHANCED401K</t>
  </si>
  <si>
    <t>NWN/502220</t>
  </si>
  <si>
    <t>RENTS AND LEASES</t>
  </si>
  <si>
    <t>NWN/502300</t>
  </si>
  <si>
    <t>TOOLS AND EQUIP RENT</t>
  </si>
  <si>
    <t>NWN/502302</t>
  </si>
  <si>
    <t>EASEMENTS</t>
  </si>
  <si>
    <t>NWN/502330</t>
  </si>
  <si>
    <t>LARGE EQUIPMENT RENT</t>
  </si>
  <si>
    <t>NWN/502357</t>
  </si>
  <si>
    <t>ROU UTIL LEA RENT EX</t>
  </si>
  <si>
    <t>NWN/502360</t>
  </si>
  <si>
    <t>NON-LEASE COMP EXP</t>
  </si>
  <si>
    <t>NWN/502362</t>
  </si>
  <si>
    <t>STORAGE LEASES</t>
  </si>
  <si>
    <t>NWN/502390</t>
  </si>
  <si>
    <t>MISCELLANEOUS</t>
  </si>
  <si>
    <t>NWN/502400</t>
  </si>
  <si>
    <t>CIAC RECEIPTS</t>
  </si>
  <si>
    <t>NWN/502401</t>
  </si>
  <si>
    <t>P CARD UNCODED CHARG</t>
  </si>
  <si>
    <t>NWN/502466</t>
  </si>
  <si>
    <t>BANK CHARGES</t>
  </si>
  <si>
    <t>NWN/502500</t>
  </si>
  <si>
    <t>UTILITIES</t>
  </si>
  <si>
    <t>NWN/502600</t>
  </si>
  <si>
    <t>TELEPHONE</t>
  </si>
  <si>
    <t>NWN/502700</t>
  </si>
  <si>
    <t>POSTAGE</t>
  </si>
  <si>
    <t>NWN/502800</t>
  </si>
  <si>
    <t>COMPANY GAS USE</t>
  </si>
  <si>
    <t>NWN/502900</t>
  </si>
  <si>
    <t>OFFICE SUPPLIES</t>
  </si>
  <si>
    <t>NWN/503000</t>
  </si>
  <si>
    <t>PRINTING</t>
  </si>
  <si>
    <t>NWN/503100</t>
  </si>
  <si>
    <t>BOOKS AND MAGAZINES</t>
  </si>
  <si>
    <t>NWN/503200</t>
  </si>
  <si>
    <t>REFRESHMENTS</t>
  </si>
  <si>
    <t>NWN/503300</t>
  </si>
  <si>
    <t>TOOL EXPENSE</t>
  </si>
  <si>
    <t>NWN/503400</t>
  </si>
  <si>
    <t>MOTOR OIL</t>
  </si>
  <si>
    <t>NWN/503500</t>
  </si>
  <si>
    <t>COPIER LEASE/MAINT</t>
  </si>
  <si>
    <t>NWN/503600</t>
  </si>
  <si>
    <t>DEPRECIATION</t>
  </si>
  <si>
    <t>NWN/503700</t>
  </si>
  <si>
    <t>FIN LEAS DEPR</t>
  </si>
  <si>
    <t>NWN/503760</t>
  </si>
  <si>
    <t>TAXES</t>
  </si>
  <si>
    <t>NWN/503800</t>
  </si>
  <si>
    <t>MULT CO BUS TAX</t>
  </si>
  <si>
    <t>NWN/503803</t>
  </si>
  <si>
    <t>TAXES-OTHER</t>
  </si>
  <si>
    <t>NWN/503806</t>
  </si>
  <si>
    <t>TAXES-PROPERTY</t>
  </si>
  <si>
    <t>NWN/503808</t>
  </si>
  <si>
    <t>INC TAX-FED STORAGE</t>
  </si>
  <si>
    <t>NWN/503811</t>
  </si>
  <si>
    <t>INC TAX-FEDL NONOP</t>
  </si>
  <si>
    <t>NWN/503812</t>
  </si>
  <si>
    <t>INC TAX - FED OPER</t>
  </si>
  <si>
    <t>NWN/503813</t>
  </si>
  <si>
    <t>NONOP OR EXC TAX</t>
  </si>
  <si>
    <t>NWN/503816</t>
  </si>
  <si>
    <t>OR EXCISE TAX-NONOP</t>
  </si>
  <si>
    <t>NWN/503817</t>
  </si>
  <si>
    <t>STAT EXCISE TAX-OPER</t>
  </si>
  <si>
    <t>NWN/503818</t>
  </si>
  <si>
    <t>DEFD EXCISE TAX-OR</t>
  </si>
  <si>
    <t>NWN/503819</t>
  </si>
  <si>
    <t>DEFD FED STORAGE TAX</t>
  </si>
  <si>
    <t>NWN/503820</t>
  </si>
  <si>
    <t>DEFD FEDL INC TAX</t>
  </si>
  <si>
    <t>NWN/503821</t>
  </si>
  <si>
    <t>DEFD NONOP TAX-FED</t>
  </si>
  <si>
    <t>NWN/503822</t>
  </si>
  <si>
    <t>DEFD STATE TAX</t>
  </si>
  <si>
    <t>NWN/503824</t>
  </si>
  <si>
    <t>OR DEFD EX TAX-NONOP</t>
  </si>
  <si>
    <t>NWN/503825</t>
  </si>
  <si>
    <t>DEFD EX TAX CR-OR</t>
  </si>
  <si>
    <t>NWN/503826</t>
  </si>
  <si>
    <t>DEFD EXCISE TAX-OR-C</t>
  </si>
  <si>
    <t>NWN/503827</t>
  </si>
  <si>
    <t>DEFD FEDL INC TAX-CR</t>
  </si>
  <si>
    <t>NWN/503828</t>
  </si>
  <si>
    <t>DEFD INC TAX CR-FEDL</t>
  </si>
  <si>
    <t>NWN/503829</t>
  </si>
  <si>
    <t>ITC-DEFERRED</t>
  </si>
  <si>
    <t>NWN/503831</t>
  </si>
  <si>
    <t>ITC-RESTORED</t>
  </si>
  <si>
    <t>NWN/503832</t>
  </si>
  <si>
    <t>TAXES -WA CAPITAL CO</t>
  </si>
  <si>
    <t>NWN/503840</t>
  </si>
  <si>
    <t>INSURANCE</t>
  </si>
  <si>
    <t>NWN/503900</t>
  </si>
  <si>
    <t>CASH DISCOUNT</t>
  </si>
  <si>
    <t>NWN/504000</t>
  </si>
  <si>
    <t>PAYSTATION COMMISSIO</t>
  </si>
  <si>
    <t>NWN/504100</t>
  </si>
  <si>
    <t xml:space="preserve"> REGULATORY DEFEERAL</t>
  </si>
  <si>
    <t>NWN/504200</t>
  </si>
  <si>
    <t>CASH RECEIPTS</t>
  </si>
  <si>
    <t>NWN/504300</t>
  </si>
  <si>
    <t>BENEFITS - BU HEALTH</t>
  </si>
  <si>
    <t>NWN/504305</t>
  </si>
  <si>
    <t>AMORTIZATION</t>
  </si>
  <si>
    <t>NWN/504400</t>
  </si>
  <si>
    <t>BAD DEBT EXPENSE</t>
  </si>
  <si>
    <t>NWN/504500</t>
  </si>
  <si>
    <t>DEALER RELATIONS</t>
  </si>
  <si>
    <t>NWN/504600</t>
  </si>
  <si>
    <t>PARKING</t>
  </si>
  <si>
    <t>NWN/504700</t>
  </si>
  <si>
    <t>LAUNDRY</t>
  </si>
  <si>
    <t>NWN/504800</t>
  </si>
  <si>
    <t>UNIFORMS</t>
  </si>
  <si>
    <t>NWN/504900</t>
  </si>
  <si>
    <t>CLOTHING</t>
  </si>
  <si>
    <t>NWN/504950</t>
  </si>
  <si>
    <t>LEGAL FEES</t>
  </si>
  <si>
    <t>NWN/505000</t>
  </si>
  <si>
    <t>PROFESSIONAL SERVICE</t>
  </si>
  <si>
    <t>NWN/505100</t>
  </si>
  <si>
    <t>ADVERTISING</t>
  </si>
  <si>
    <t>NWN/505200</t>
  </si>
  <si>
    <t>CUSTOMER RECOVERY</t>
  </si>
  <si>
    <t>NWN/505300</t>
  </si>
  <si>
    <t>NWN/505400</t>
  </si>
  <si>
    <t>REPAIRS AND MAINT</t>
  </si>
  <si>
    <t>NWN/505500</t>
  </si>
  <si>
    <t>SOFTWARE MAINT</t>
  </si>
  <si>
    <t>NWN/505600</t>
  </si>
  <si>
    <t>COLLECTION FEES</t>
  </si>
  <si>
    <t>NWN/505700</t>
  </si>
  <si>
    <t>MEAL TICKETS</t>
  </si>
  <si>
    <t>NWN/505800</t>
  </si>
  <si>
    <t>HARDWARE MAINT</t>
  </si>
  <si>
    <t>NWN/505900</t>
  </si>
  <si>
    <t>PENSION CONTRIBUTION</t>
  </si>
  <si>
    <t>NWN/506000</t>
  </si>
  <si>
    <t>SECURITY</t>
  </si>
  <si>
    <t>NWN/506100</t>
  </si>
  <si>
    <t>PERMITS AND FEES</t>
  </si>
  <si>
    <t>NWN/506200</t>
  </si>
  <si>
    <t>CONS PERMITS - REG</t>
  </si>
  <si>
    <t>NWN/506245</t>
  </si>
  <si>
    <t>CELLULAR PHONES</t>
  </si>
  <si>
    <t>NWN/506300</t>
  </si>
  <si>
    <t>DONATIONS</t>
  </si>
  <si>
    <t>NWN/506400</t>
  </si>
  <si>
    <t>UNLEADED FUEL</t>
  </si>
  <si>
    <t>NWN/506500</t>
  </si>
  <si>
    <t>DIESEL FUEL</t>
  </si>
  <si>
    <t>NWN/506600</t>
  </si>
  <si>
    <t>INVENTORY ADJUSTMENT</t>
  </si>
  <si>
    <t>NWN/506800</t>
  </si>
  <si>
    <t>PLANT TRANSFERS</t>
  </si>
  <si>
    <t>NWN/506801</t>
  </si>
  <si>
    <t>RETIREMENTS</t>
  </si>
  <si>
    <t>NWN/506804</t>
  </si>
  <si>
    <t>DAMAGES</t>
  </si>
  <si>
    <t>NWN/506810</t>
  </si>
  <si>
    <t>REBATES</t>
  </si>
  <si>
    <t>NWN/507000</t>
  </si>
  <si>
    <t xml:space="preserve"> RESEARCH AND DEV</t>
  </si>
  <si>
    <t>NWN/507100</t>
  </si>
  <si>
    <t>DIRECTOR FEES</t>
  </si>
  <si>
    <t>NWN/507400</t>
  </si>
  <si>
    <t>CORPORATE IDENTITY</t>
  </si>
  <si>
    <t>NWN/507500</t>
  </si>
  <si>
    <t>SMALL TOOLS</t>
  </si>
  <si>
    <t>NWN/507700</t>
  </si>
  <si>
    <t>5-ORDER DISTRIBUTION</t>
  </si>
  <si>
    <t>NWN/508000</t>
  </si>
  <si>
    <t>GARAGE OVERHEAD</t>
  </si>
  <si>
    <t>NWN/508200</t>
  </si>
  <si>
    <t>ADMINISTRATIVE EXPEN</t>
  </si>
  <si>
    <t>NWN/508400</t>
  </si>
  <si>
    <t>SHARED SERVICES COST</t>
  </si>
  <si>
    <t>NWN/508410</t>
  </si>
  <si>
    <t xml:space="preserve"> INVENTORY DIFF</t>
  </si>
  <si>
    <t>NWN/509100</t>
  </si>
  <si>
    <t>NWN/511111</t>
  </si>
  <si>
    <t>MEALS AND ENTERTAIN</t>
  </si>
  <si>
    <t>NWN/512100</t>
  </si>
  <si>
    <t>TRAVEL IN TERRITORY</t>
  </si>
  <si>
    <t>NWN/512200</t>
  </si>
  <si>
    <t>CONFERENCE TRAVEL</t>
  </si>
  <si>
    <t>NWN/513100</t>
  </si>
  <si>
    <t>BUSINESS TRAVEL</t>
  </si>
  <si>
    <t>NWN/513200</t>
  </si>
  <si>
    <t>EMPLOYEE AWARDS</t>
  </si>
  <si>
    <t>NWN/522000</t>
  </si>
  <si>
    <t>EMPLOYEE AWRDS MLS &amp;</t>
  </si>
  <si>
    <t>NWN/522100</t>
  </si>
  <si>
    <t>NON EMPLOYEE GIFTS</t>
  </si>
  <si>
    <t>NWN/522200</t>
  </si>
  <si>
    <t>BUILDER SIGNS</t>
  </si>
  <si>
    <t>NWN/524100</t>
  </si>
  <si>
    <t>CLAIMS &amp; ACCRUALS</t>
  </si>
  <si>
    <t>NWN/524200</t>
  </si>
  <si>
    <t>INTEREST EXPENSE</t>
  </si>
  <si>
    <t>NWN/530100</t>
  </si>
  <si>
    <t>DIVIDEND EXPENSE</t>
  </si>
  <si>
    <t>NWN/530200</t>
  </si>
  <si>
    <t>AFUDC DEBT</t>
  </si>
  <si>
    <t>NWN/531200</t>
  </si>
  <si>
    <t>AFUDC EQUITY</t>
  </si>
  <si>
    <t>NWN/531201</t>
  </si>
  <si>
    <t>DEMAND CHARGES</t>
  </si>
  <si>
    <t>NWN/540100</t>
  </si>
  <si>
    <t>COMMODITY CHARGES</t>
  </si>
  <si>
    <t>NWN/540200</t>
  </si>
  <si>
    <t>EQUALIZATION</t>
  </si>
  <si>
    <t>NWN/540300</t>
  </si>
  <si>
    <t>LNG</t>
  </si>
  <si>
    <t>NWN/540600</t>
  </si>
  <si>
    <t>NWN/540700</t>
  </si>
  <si>
    <t>DEFERRAL</t>
  </si>
  <si>
    <t>NWN/540800</t>
  </si>
  <si>
    <t>UNDERGROUND STORAGE</t>
  </si>
  <si>
    <t>NWN/540900</t>
  </si>
  <si>
    <t>COMMODITY AMORT</t>
  </si>
  <si>
    <t>NWN/541000</t>
  </si>
  <si>
    <t>DMG Write-Offs</t>
  </si>
  <si>
    <t>NWN/561000</t>
  </si>
  <si>
    <t>ORDERS NOT SOLD W/O</t>
  </si>
  <si>
    <t>NWN/562000</t>
  </si>
  <si>
    <t>P CARD SUSPENSE</t>
  </si>
  <si>
    <t>NWN/566666</t>
  </si>
  <si>
    <t>SALARY PAYROLL ZTFSO</t>
  </si>
  <si>
    <t>NWN/588105</t>
  </si>
  <si>
    <t>INTERCO PAYROLL</t>
  </si>
  <si>
    <t>NWN/589999</t>
  </si>
  <si>
    <t>MISC. EXPENSE BUDGET</t>
  </si>
  <si>
    <t>NWN/599900</t>
  </si>
  <si>
    <t>CAPITAL ORD SETTLE</t>
  </si>
  <si>
    <t>NWN/599999</t>
  </si>
  <si>
    <t>LONG TERM DEBT</t>
  </si>
  <si>
    <t>500159</t>
  </si>
  <si>
    <t>DEBT ISSUANCE COST</t>
  </si>
  <si>
    <t>NWN/181000</t>
  </si>
  <si>
    <t>UNAMT DEBT DIS 9.05%</t>
  </si>
  <si>
    <t>NWN/181026</t>
  </si>
  <si>
    <t>UNAMT DEBT DIS 8.31%</t>
  </si>
  <si>
    <t>NWN/181073</t>
  </si>
  <si>
    <t>UNAMT DEBT DIS 6.52%</t>
  </si>
  <si>
    <t>NWN/181074</t>
  </si>
  <si>
    <t>UNAMT DEBT DIS 7.05%</t>
  </si>
  <si>
    <t>NWN/181075</t>
  </si>
  <si>
    <t>UNAMT DEBT DIS 7.00%</t>
  </si>
  <si>
    <t>NWN/181076</t>
  </si>
  <si>
    <t>UNAMT DEBT DIS 6.65%</t>
  </si>
  <si>
    <t>NWN/181079</t>
  </si>
  <si>
    <t>NWN/181081</t>
  </si>
  <si>
    <t>UNAMT DEBT DIS 7.63%</t>
  </si>
  <si>
    <t>NWN/181085</t>
  </si>
  <si>
    <t>UNAMT DEBT DIS 7.74%</t>
  </si>
  <si>
    <t>NWN/181086</t>
  </si>
  <si>
    <t>UNAMT DEBT DIS 7.85%</t>
  </si>
  <si>
    <t>NWN/181087</t>
  </si>
  <si>
    <t>UNAMT DEBT DIS 7.72%</t>
  </si>
  <si>
    <t>NWN/181088</t>
  </si>
  <si>
    <t>UNAMT DEBT DIS 5.82%</t>
  </si>
  <si>
    <t>NWN/181094</t>
  </si>
  <si>
    <t>UNAMT DEBT DISC 5.66</t>
  </si>
  <si>
    <t>NWN/181095</t>
  </si>
  <si>
    <t>UNAMT DEBT DISC 5.62</t>
  </si>
  <si>
    <t>NWN/181097</t>
  </si>
  <si>
    <t>UNAMT DEBT DISC 5.25</t>
  </si>
  <si>
    <t>NWN/181100</t>
  </si>
  <si>
    <t>UNAMT DEBT DISC 5.37</t>
  </si>
  <si>
    <t>NWN/181102</t>
  </si>
  <si>
    <t>UNAMT DEBT DISC3.176</t>
  </si>
  <si>
    <t>NWN/181104</t>
  </si>
  <si>
    <t>UNAMT DEBT DISC4.000</t>
  </si>
  <si>
    <t>NWN/181105</t>
  </si>
  <si>
    <t>UNAMT DEBT DISC3.542</t>
  </si>
  <si>
    <t>NWN/181106</t>
  </si>
  <si>
    <t>UNAMT DEBT DISC 1.54</t>
  </si>
  <si>
    <t>NWN/181107</t>
  </si>
  <si>
    <t>UNAMT DEBT DISC 4.13</t>
  </si>
  <si>
    <t>NWN/181109</t>
  </si>
  <si>
    <t>UNAMT DEBT DISC 2.82</t>
  </si>
  <si>
    <t>NWN/181110</t>
  </si>
  <si>
    <t>UNAMT DEBT DISC 3.21</t>
  </si>
  <si>
    <t>NWN/181111</t>
  </si>
  <si>
    <t>UNAMT DEBT DISC 3.68</t>
  </si>
  <si>
    <t>NWN/181112</t>
  </si>
  <si>
    <t>UNAMT DEBT DISC 4.11</t>
  </si>
  <si>
    <t>NWN/181113</t>
  </si>
  <si>
    <t>UNAMT DEBT DISC 3.86</t>
  </si>
  <si>
    <t>NWN/181114</t>
  </si>
  <si>
    <t>UNAMT DEBT DISC 3.14</t>
  </si>
  <si>
    <t>NWN/181115</t>
  </si>
  <si>
    <t>UNAMT DEBT DISC X.XX</t>
  </si>
  <si>
    <t>NWN/181116</t>
  </si>
  <si>
    <t>MRTG 22 SUPP INDENTU</t>
  </si>
  <si>
    <t>NWN/181996</t>
  </si>
  <si>
    <t>2016 SHELF REGISTRAT</t>
  </si>
  <si>
    <t>NWN/181997</t>
  </si>
  <si>
    <t>2007 SHELF REGISTRAT</t>
  </si>
  <si>
    <t>NWN/181998</t>
  </si>
  <si>
    <t>SHELF REGISTRATION</t>
  </si>
  <si>
    <t>NWN/181999</t>
  </si>
  <si>
    <t>CURR PORTION LT DEBT</t>
  </si>
  <si>
    <t>NWN/221001</t>
  </si>
  <si>
    <t>BONDS 9.05% - 2021</t>
  </si>
  <si>
    <t>NWN/221026</t>
  </si>
  <si>
    <t>SEC MTN'S 8.26%-2014</t>
  </si>
  <si>
    <t>NWN/221072</t>
  </si>
  <si>
    <t>SEC MTN'S 8.31%-2019</t>
  </si>
  <si>
    <t>NWN/221073</t>
  </si>
  <si>
    <t>SEC MTN'S 6.52%-2025</t>
  </si>
  <si>
    <t>NWN/221074</t>
  </si>
  <si>
    <t>SEC MTN'S 7.05%-2026</t>
  </si>
  <si>
    <t>NWN/221075</t>
  </si>
  <si>
    <t>SEC MTN'S 7.00%-2027</t>
  </si>
  <si>
    <t>NWN/221076</t>
  </si>
  <si>
    <t>SEC MTN'S 6.65%-2027</t>
  </si>
  <si>
    <t>NWN/221079</t>
  </si>
  <si>
    <t>SEC MTN'S 6.65%-2028</t>
  </si>
  <si>
    <t>NWN/221081</t>
  </si>
  <si>
    <t>SEC MTN'S 7.63%-2019</t>
  </si>
  <si>
    <t>NWN/221085</t>
  </si>
  <si>
    <t>SEC MTN'S 7.74%-2030</t>
  </si>
  <si>
    <t>NWN/221086</t>
  </si>
  <si>
    <t>SEC MTN'S 7.85%-2030</t>
  </si>
  <si>
    <t>NWN/221087</t>
  </si>
  <si>
    <t>SEC MTN'S 7.72%-2025</t>
  </si>
  <si>
    <t>NWN/221088</t>
  </si>
  <si>
    <t>SEC MTN'S 5.82%-2032</t>
  </si>
  <si>
    <t>NWN/221094</t>
  </si>
  <si>
    <t>SEC MTN'S 5.66%-2033</t>
  </si>
  <si>
    <t>NWN/221095</t>
  </si>
  <si>
    <t>SEC MTN'S 5.62%-2023</t>
  </si>
  <si>
    <t>NWN/221097</t>
  </si>
  <si>
    <t>SEC MTN'S 4.70%-2015</t>
  </si>
  <si>
    <t>NWN/221099</t>
  </si>
  <si>
    <t>SEC MTN'S 5.25%-2035</t>
  </si>
  <si>
    <t>NWN/221100</t>
  </si>
  <si>
    <t>SEC MTN'S 5.37%-2020</t>
  </si>
  <si>
    <t>NWN/221102</t>
  </si>
  <si>
    <t>SEC MTN'S3.176%-2021</t>
  </si>
  <si>
    <t>NWN/221104</t>
  </si>
  <si>
    <t>PRVT BOND 4.00%-2042</t>
  </si>
  <si>
    <t>NWN/221105</t>
  </si>
  <si>
    <t>SEC MTN'S3.542%-2023</t>
  </si>
  <si>
    <t>NWN/221106</t>
  </si>
  <si>
    <t>SEC MTN'S3.21%-2026</t>
  </si>
  <si>
    <t>NWN/221108</t>
  </si>
  <si>
    <t>SEC MTN'S4.13%-2046</t>
  </si>
  <si>
    <t>NWN/221109</t>
  </si>
  <si>
    <t>SEC MTN'S2.822%-2027</t>
  </si>
  <si>
    <t>NWN/221110</t>
  </si>
  <si>
    <t>SEC MTN'S3.68%-2047</t>
  </si>
  <si>
    <t>NWN/221112</t>
  </si>
  <si>
    <t>SEC MTN'S4.11%-2048</t>
  </si>
  <si>
    <t>NWN/221113</t>
  </si>
  <si>
    <t>SEC MTN'S3.869%-2049</t>
  </si>
  <si>
    <t>NWN/221114</t>
  </si>
  <si>
    <t>SEC MTN'S3.141%-2029</t>
  </si>
  <si>
    <t>NWN/221115</t>
  </si>
  <si>
    <t>SEC MTN'SX.XXX%-20XX</t>
  </si>
  <si>
    <t>NWN/221116</t>
  </si>
  <si>
    <t>CURRENT LIABILITIES</t>
  </si>
  <si>
    <t>500156</t>
  </si>
  <si>
    <t>CURRENT PORTION OF L</t>
  </si>
  <si>
    <t>5001108</t>
  </si>
  <si>
    <t>FIN UTIL LEAS ST LIA</t>
  </si>
  <si>
    <t>NWN/243602</t>
  </si>
  <si>
    <t>5001107</t>
  </si>
  <si>
    <t>ROU UTIL LEAS ST LIA</t>
  </si>
  <si>
    <t>NWN/243600</t>
  </si>
  <si>
    <t>NOTES PAYABLE</t>
  </si>
  <si>
    <t>500168</t>
  </si>
  <si>
    <t>N/P COM PAPER</t>
  </si>
  <si>
    <t>NWN/231002</t>
  </si>
  <si>
    <t>N/P BANK LOAN</t>
  </si>
  <si>
    <t>NWN/231003</t>
  </si>
  <si>
    <t>N/P BANK LOAN-BI LAT</t>
  </si>
  <si>
    <t>NWN/231004</t>
  </si>
  <si>
    <t>500169</t>
  </si>
  <si>
    <t>NWN/174000</t>
  </si>
  <si>
    <t>NWN/239001</t>
  </si>
  <si>
    <t>ACCOUNTS PAYABLE</t>
  </si>
  <si>
    <t>500170</t>
  </si>
  <si>
    <t>GR/IR</t>
  </si>
  <si>
    <t>NWN/232000</t>
  </si>
  <si>
    <t>A/P VOUCHERS</t>
  </si>
  <si>
    <t>NWN/232001</t>
  </si>
  <si>
    <t>CLN ENERGY WORKS PDX</t>
  </si>
  <si>
    <t>NWN/232010</t>
  </si>
  <si>
    <t>A/P ACCRUED INV</t>
  </si>
  <si>
    <t>NWN/232014</t>
  </si>
  <si>
    <t>A/P-TRADE-INV GEN</t>
  </si>
  <si>
    <t>NWN/232017</t>
  </si>
  <si>
    <t>A/P OFFICE PAYROLL</t>
  </si>
  <si>
    <t>NWN/232021</t>
  </si>
  <si>
    <t>A/P HOURLY PAYROLL</t>
  </si>
  <si>
    <t>NWN/232022</t>
  </si>
  <si>
    <t>A/P PENSION</t>
  </si>
  <si>
    <t>NWN/232024</t>
  </si>
  <si>
    <t>FLEX SPENDING ACCT</t>
  </si>
  <si>
    <t>NWN/232025</t>
  </si>
  <si>
    <t>ACCRUED SEVERANCE</t>
  </si>
  <si>
    <t>NWN/232026</t>
  </si>
  <si>
    <t>KEY GOAL BONUS ACCRU</t>
  </si>
  <si>
    <t>NWN/232027</t>
  </si>
  <si>
    <t>PERFORMANCE BONUS AC</t>
  </si>
  <si>
    <t>NWN/232028</t>
  </si>
  <si>
    <t>HEALTH SAVINGS ACCT</t>
  </si>
  <si>
    <t>NWN/232031</t>
  </si>
  <si>
    <t>A/P HOURLY PTO-BARGA</t>
  </si>
  <si>
    <t>NWN/232032</t>
  </si>
  <si>
    <t>DEMAND CHARGE EQUALI</t>
  </si>
  <si>
    <t>NWN/232040</t>
  </si>
  <si>
    <t>OTHER OVERHEAD EXEC</t>
  </si>
  <si>
    <t>NWN/232098</t>
  </si>
  <si>
    <t>OTHER OVERHEAD ALLOC</t>
  </si>
  <si>
    <t>NWN/232099</t>
  </si>
  <si>
    <t>OT/DB OVERHEAD ALLOC</t>
  </si>
  <si>
    <t>NWN/232100</t>
  </si>
  <si>
    <t>NWN/232109</t>
  </si>
  <si>
    <t>A/P TAX LEVY/GARNISH</t>
  </si>
  <si>
    <t>NWN/232202</t>
  </si>
  <si>
    <t>A/P - CONCUR</t>
  </si>
  <si>
    <t>NWN/232210</t>
  </si>
  <si>
    <t>A/P UNION DUES-GAS W</t>
  </si>
  <si>
    <t>NWN/232211</t>
  </si>
  <si>
    <t>A/P UNION DUES-OFFIC</t>
  </si>
  <si>
    <t>NWN/232212</t>
  </si>
  <si>
    <t>A/P NW RESOURCE CR U</t>
  </si>
  <si>
    <t>NWN/232213</t>
  </si>
  <si>
    <t>A/P EMP SAVING BOND</t>
  </si>
  <si>
    <t>NWN/232217</t>
  </si>
  <si>
    <t>A/P NGPAC</t>
  </si>
  <si>
    <t>NWN/232218</t>
  </si>
  <si>
    <t>A/P EMP SAVINGS PLAN</t>
  </si>
  <si>
    <t>NWN/232219</t>
  </si>
  <si>
    <t>A/P OREGON FOOD BANK</t>
  </si>
  <si>
    <t>NWN/232220</t>
  </si>
  <si>
    <t>A/P UN WAY-GENERAL</t>
  </si>
  <si>
    <t>NWN/232221</t>
  </si>
  <si>
    <t>A/P BLACK UNITED FUN</t>
  </si>
  <si>
    <t>NWN/232222</t>
  </si>
  <si>
    <t>A/P ENVIRON FUND</t>
  </si>
  <si>
    <t>NWN/232223</t>
  </si>
  <si>
    <t>A/P PARKING</t>
  </si>
  <si>
    <t>NWN/232230</t>
  </si>
  <si>
    <t>A/P EQUAL PAY BAL</t>
  </si>
  <si>
    <t>NWN/232232</t>
  </si>
  <si>
    <t>COG LIABILITY</t>
  </si>
  <si>
    <t>NWN/232233</t>
  </si>
  <si>
    <t>A/P GAS TRANSP IMBAL</t>
  </si>
  <si>
    <t>NWN/232235</t>
  </si>
  <si>
    <t>A/P MELODY TEPPOLA</t>
  </si>
  <si>
    <t>NWN/232239</t>
  </si>
  <si>
    <t>A/P WORK FOR ART</t>
  </si>
  <si>
    <t>NWN/232242</t>
  </si>
  <si>
    <t>NWN/232249</t>
  </si>
  <si>
    <t>A/P YOURCAUSE</t>
  </si>
  <si>
    <t>NWN/232250</t>
  </si>
  <si>
    <t>OTHER BONUS LIAB</t>
  </si>
  <si>
    <t>NWN/232400</t>
  </si>
  <si>
    <t>A/P LTIP &amp; PERF AWAR</t>
  </si>
  <si>
    <t>NWN/232450</t>
  </si>
  <si>
    <t>Safety Gear Enhanc F</t>
  </si>
  <si>
    <t>NWN/232500</t>
  </si>
  <si>
    <t>RECLASS - CHECK O/D</t>
  </si>
  <si>
    <t>NWN/232999</t>
  </si>
  <si>
    <t>TX COL PAY-FED W/H</t>
  </si>
  <si>
    <t>NWN/241001</t>
  </si>
  <si>
    <t>TX COL PAY-SOC SEC W</t>
  </si>
  <si>
    <t>NWN/241002</t>
  </si>
  <si>
    <t>TX COL PAY-ST W/H</t>
  </si>
  <si>
    <t>NWN/241003</t>
  </si>
  <si>
    <t>TX COL PAY-FED W/H P</t>
  </si>
  <si>
    <t>NWN/241006</t>
  </si>
  <si>
    <t>TX COL PAY-ST W/H PE</t>
  </si>
  <si>
    <t>NWN/241007</t>
  </si>
  <si>
    <t>NWN/241011</t>
  </si>
  <si>
    <t>NWN/241012</t>
  </si>
  <si>
    <t>NWN/241013</t>
  </si>
  <si>
    <t>TX COL PAY-CALIF W/H</t>
  </si>
  <si>
    <t>NWN/241023</t>
  </si>
  <si>
    <t>TX COL PAY-MEDICARE</t>
  </si>
  <si>
    <t>NWN/241031</t>
  </si>
  <si>
    <t>NWN/241041</t>
  </si>
  <si>
    <t>TAXES ACCRUED</t>
  </si>
  <si>
    <t>500171</t>
  </si>
  <si>
    <t>TAX ACC-OPER PROP-OR</t>
  </si>
  <si>
    <t>NWN/236011</t>
  </si>
  <si>
    <t>TAX ACC-OPER PROP-WA</t>
  </si>
  <si>
    <t>NWN/236012</t>
  </si>
  <si>
    <t>TAX ACC-BUSINESS-WA</t>
  </si>
  <si>
    <t>NWN/236015</t>
  </si>
  <si>
    <t>TAX ACC-COMPENSATING</t>
  </si>
  <si>
    <t>NWN/236016</t>
  </si>
  <si>
    <t>OR CAT</t>
  </si>
  <si>
    <t>NWN/236017</t>
  </si>
  <si>
    <t>TAX ACC-FED-2010</t>
  </si>
  <si>
    <t>NWN/236020</t>
  </si>
  <si>
    <t>TAX ACC-FED-2017</t>
  </si>
  <si>
    <t>NWN/236027</t>
  </si>
  <si>
    <t>TAX ACC-FED-2018</t>
  </si>
  <si>
    <t>NWN/236028</t>
  </si>
  <si>
    <t>TAX ACC-FED-2019</t>
  </si>
  <si>
    <t>NWN/236029</t>
  </si>
  <si>
    <t>TAX ACC-ST-2010</t>
  </si>
  <si>
    <t>NWN/236030</t>
  </si>
  <si>
    <t>TAX ACC-ST-2017</t>
  </si>
  <si>
    <t>NWN/236037</t>
  </si>
  <si>
    <t>TAX ACC-ST-2018</t>
  </si>
  <si>
    <t>NWN/236038</t>
  </si>
  <si>
    <t>TAX ACC-ST-2019</t>
  </si>
  <si>
    <t>NWN/236039</t>
  </si>
  <si>
    <t>TAX ACC-FRAN-WA</t>
  </si>
  <si>
    <t>NWN/236045</t>
  </si>
  <si>
    <t>TAX ACC-FRAN-UNBLD</t>
  </si>
  <si>
    <t>NWN/236046</t>
  </si>
  <si>
    <t>TAX ACC-FRAN-UNB WAR</t>
  </si>
  <si>
    <t>NWN/236047</t>
  </si>
  <si>
    <t>TAX ACC-PR DFD 6.2%</t>
  </si>
  <si>
    <t>NWN/236049</t>
  </si>
  <si>
    <t>TAX ACC-SO CLAC 98</t>
  </si>
  <si>
    <t>NWN/236050</t>
  </si>
  <si>
    <t>TAX ACC-PAYROLL</t>
  </si>
  <si>
    <t>NWN/236051</t>
  </si>
  <si>
    <t>TAX ACC-UNEMP-OR</t>
  </si>
  <si>
    <t>NWN/236052</t>
  </si>
  <si>
    <t>TAX ACC-UNEMP-WA</t>
  </si>
  <si>
    <t>NWN/236053</t>
  </si>
  <si>
    <t>TAX ACC-FED UNEMP</t>
  </si>
  <si>
    <t>NWN/236054</t>
  </si>
  <si>
    <t>TAX ACC-FED UNEMP-WA</t>
  </si>
  <si>
    <t>NWN/236055</t>
  </si>
  <si>
    <t>TAX ACC-PAYROLL-SOC</t>
  </si>
  <si>
    <t>NWN/236056</t>
  </si>
  <si>
    <t>TAX ACC-PAYROLL-TRI-</t>
  </si>
  <si>
    <t>NWN/236057</t>
  </si>
  <si>
    <t>TAX ACC-LANE CO TRAN</t>
  </si>
  <si>
    <t>NWN/236058</t>
  </si>
  <si>
    <t>TAX ACC-PAYROLL-MEDI</t>
  </si>
  <si>
    <t>NWN/236059</t>
  </si>
  <si>
    <t>TAX ACC-CALIF. SUI</t>
  </si>
  <si>
    <t>NWN/236061</t>
  </si>
  <si>
    <t>TAX ACC-UNEMP-OR GS</t>
  </si>
  <si>
    <t>NWN/236062</t>
  </si>
  <si>
    <t>TAX ACC-FED UNEMP-OR</t>
  </si>
  <si>
    <t>NWN/236064</t>
  </si>
  <si>
    <t>NWN/236066</t>
  </si>
  <si>
    <t>NWN/236067</t>
  </si>
  <si>
    <t>NWN/236069</t>
  </si>
  <si>
    <t>TAX ACC-PAYROLL SEVE</t>
  </si>
  <si>
    <t>NWN/236076</t>
  </si>
  <si>
    <t>TAX ACC BONUS</t>
  </si>
  <si>
    <t>NWN/236078</t>
  </si>
  <si>
    <t>TAX ACC-CA-2018</t>
  </si>
  <si>
    <t>NWN/236088</t>
  </si>
  <si>
    <t>TAX ACC-MULT CO</t>
  </si>
  <si>
    <t>NWN/236100</t>
  </si>
  <si>
    <t>FRAN TAX - PORTLAND</t>
  </si>
  <si>
    <t>NWN/236101</t>
  </si>
  <si>
    <t>FRAN TAX - ALBANY</t>
  </si>
  <si>
    <t>NWN/236102</t>
  </si>
  <si>
    <t>FRAN TAX - AURORA</t>
  </si>
  <si>
    <t>NWN/236103</t>
  </si>
  <si>
    <t>FRAN TAX - CORVALLIS</t>
  </si>
  <si>
    <t>NWN/236104</t>
  </si>
  <si>
    <t>FRAN TAX - FAIRVIEW</t>
  </si>
  <si>
    <t>NWN/236105</t>
  </si>
  <si>
    <t>FRAN TAX - GERVAIS</t>
  </si>
  <si>
    <t>NWN/236106</t>
  </si>
  <si>
    <t>FRAN TAX - HUBBARD</t>
  </si>
  <si>
    <t>NWN/236107</t>
  </si>
  <si>
    <t>FRAN TAX - LEBANON</t>
  </si>
  <si>
    <t>NWN/236108</t>
  </si>
  <si>
    <t>FRAN TAX - MILWAUKIE</t>
  </si>
  <si>
    <t>NWN/236109</t>
  </si>
  <si>
    <t>FRANTAX - MT ANGEL</t>
  </si>
  <si>
    <t>NWN/236110</t>
  </si>
  <si>
    <t>FRAN TAX - SALEM</t>
  </si>
  <si>
    <t>NWN/236111</t>
  </si>
  <si>
    <t>FRANTAX - SILVERTON</t>
  </si>
  <si>
    <t>NWN/236112</t>
  </si>
  <si>
    <t>FRAN TAX - TROUTDALE</t>
  </si>
  <si>
    <t>NWN/236113</t>
  </si>
  <si>
    <t>FRAN TAX - WEST LINN</t>
  </si>
  <si>
    <t>NWN/236114</t>
  </si>
  <si>
    <t>FRAN TAX - WOODBURN</t>
  </si>
  <si>
    <t>NWN/236115</t>
  </si>
  <si>
    <t>FRAN TAX - BEAVERTON</t>
  </si>
  <si>
    <t>NWN/236117</t>
  </si>
  <si>
    <t>FRAN TAX - DALLAS</t>
  </si>
  <si>
    <t>NWN/236118</t>
  </si>
  <si>
    <t>FRAN TAX - MONMOUTH</t>
  </si>
  <si>
    <t>NWN/236119</t>
  </si>
  <si>
    <t>FRAN TAX - INDEPENDE</t>
  </si>
  <si>
    <t>NWN/236120</t>
  </si>
  <si>
    <t>FRANTAX - TUALATIN</t>
  </si>
  <si>
    <t>NWN/236121</t>
  </si>
  <si>
    <t>FRAN TAX - LAKE OSWE</t>
  </si>
  <si>
    <t>NWN/236122</t>
  </si>
  <si>
    <t>FRAN TAX - NEWBERG</t>
  </si>
  <si>
    <t>NWN/236123</t>
  </si>
  <si>
    <t>FRAN TAX - SHERWOOD</t>
  </si>
  <si>
    <t>NWN/236124</t>
  </si>
  <si>
    <t>FRAN TAX - HILLSBORO</t>
  </si>
  <si>
    <t>NWN/236125</t>
  </si>
  <si>
    <t>FRAN TAX - FOREST GR</t>
  </si>
  <si>
    <t>NWN/236128</t>
  </si>
  <si>
    <t>FRAN TAX - CORNELIUS</t>
  </si>
  <si>
    <t>NWN/236129</t>
  </si>
  <si>
    <t>FRAN TAX - GRESHAM</t>
  </si>
  <si>
    <t>NWN/236130</t>
  </si>
  <si>
    <t>FRAN TAX - GLADSTONE</t>
  </si>
  <si>
    <t>NWN/236131</t>
  </si>
  <si>
    <t>FRAN TAX - OREGON CI</t>
  </si>
  <si>
    <t>NWN/236132</t>
  </si>
  <si>
    <t>FRAN TAX - WOOD VILL</t>
  </si>
  <si>
    <t>NWN/236133</t>
  </si>
  <si>
    <t>FRAN TAX - EUGENE</t>
  </si>
  <si>
    <t>NWN/236134</t>
  </si>
  <si>
    <t>FRAN TAX - SPRINGFIE</t>
  </si>
  <si>
    <t>NWN/236135</t>
  </si>
  <si>
    <t>FRAN TAX - THE DALLE</t>
  </si>
  <si>
    <t>NWN/236136</t>
  </si>
  <si>
    <t>FRAN TAX - TURNER</t>
  </si>
  <si>
    <t>NWN/236137</t>
  </si>
  <si>
    <t>FRAN TAX - COBURG</t>
  </si>
  <si>
    <t>NWN/236138</t>
  </si>
  <si>
    <t>FRAN TAX - ST HELENS</t>
  </si>
  <si>
    <t>NWN/236139</t>
  </si>
  <si>
    <t>FRANTAX - SCAPPOOSE</t>
  </si>
  <si>
    <t>NWN/236140</t>
  </si>
  <si>
    <t>FRAN TAX - TIGARD</t>
  </si>
  <si>
    <t>NWN/236141</t>
  </si>
  <si>
    <t>FRAN TAX - SWEET HOM</t>
  </si>
  <si>
    <t>NWN/236142</t>
  </si>
  <si>
    <t>FRAN TAX - HOOD RIVE</t>
  </si>
  <si>
    <t>NWN/236145</t>
  </si>
  <si>
    <t>FRANTAX - STAYTON</t>
  </si>
  <si>
    <t>NWN/236146</t>
  </si>
  <si>
    <t>FRANTAX - AUMSVILLE</t>
  </si>
  <si>
    <t>NWN/236147</t>
  </si>
  <si>
    <t>FRANTAX - LYONS</t>
  </si>
  <si>
    <t>NWN/236148</t>
  </si>
  <si>
    <t>FRANTAX - MILL CITY</t>
  </si>
  <si>
    <t>NWN/236149</t>
  </si>
  <si>
    <t>FRAN TAX - JUNCTION</t>
  </si>
  <si>
    <t>NWN/236152</t>
  </si>
  <si>
    <t>FRAN TAX - COTTAGE G</t>
  </si>
  <si>
    <t>NWN/236153</t>
  </si>
  <si>
    <t>FRAN TAX - CRESWELL</t>
  </si>
  <si>
    <t>NWN/236154</t>
  </si>
  <si>
    <t>FRAN TAX - COLUMBIA</t>
  </si>
  <si>
    <t>NWN/236155</t>
  </si>
  <si>
    <t>FRANTAX - PHILOMATH</t>
  </si>
  <si>
    <t>NWN/236156</t>
  </si>
  <si>
    <t>FRAN TAX - DONALD</t>
  </si>
  <si>
    <t>NWN/236158</t>
  </si>
  <si>
    <t>FRAN TAX - MCMINNVIL</t>
  </si>
  <si>
    <t>NWN/236159</t>
  </si>
  <si>
    <t>FRAN TAX - AMITY</t>
  </si>
  <si>
    <t>NWN/236160</t>
  </si>
  <si>
    <t>FRAN TAX - HALSEY</t>
  </si>
  <si>
    <t>NWN/236161</t>
  </si>
  <si>
    <t>FRAN TAX - HARRISBUR</t>
  </si>
  <si>
    <t>NWN/236162</t>
  </si>
  <si>
    <t>FRAN TAX - BROWNSVIL</t>
  </si>
  <si>
    <t>NWN/236163</t>
  </si>
  <si>
    <t>FRAN TAX - NORTH PLA</t>
  </si>
  <si>
    <t>NWN/236165</t>
  </si>
  <si>
    <t>FRAN TAX - ASTORIA</t>
  </si>
  <si>
    <t>NWN/236166</t>
  </si>
  <si>
    <t>FRAN TAX - CLATSKANI</t>
  </si>
  <si>
    <t>NWN/236167</t>
  </si>
  <si>
    <t>FRAN TAX - JEFFERSON</t>
  </si>
  <si>
    <t>NWN/236168</t>
  </si>
  <si>
    <t>FRAN TAX - SCIO</t>
  </si>
  <si>
    <t>NWN/236169</t>
  </si>
  <si>
    <t>FRAN TAX - SUBLIMITY</t>
  </si>
  <si>
    <t>NWN/236170</t>
  </si>
  <si>
    <t>FRAN TAX - MOLALLA</t>
  </si>
  <si>
    <t>NWN/236171</t>
  </si>
  <si>
    <t>FRAN TAX - BARLOW</t>
  </si>
  <si>
    <t>NWN/236172</t>
  </si>
  <si>
    <t>FRAN TAX - WILLAMINA</t>
  </si>
  <si>
    <t>NWN/236173</t>
  </si>
  <si>
    <t>FRAN TAX - WATERLOO</t>
  </si>
  <si>
    <t>NWN/236174</t>
  </si>
  <si>
    <t>FRAN TAX - SODAVILLE</t>
  </si>
  <si>
    <t>NWN/236175</t>
  </si>
  <si>
    <t>FRAN TAX - RAINIER</t>
  </si>
  <si>
    <t>NWN/236176</t>
  </si>
  <si>
    <t>FRAN TAX - GEARHART</t>
  </si>
  <si>
    <t>NWN/236177</t>
  </si>
  <si>
    <t>FRAN TAX - WARRENTON</t>
  </si>
  <si>
    <t>NWN/236179</t>
  </si>
  <si>
    <t>FRAN TAX - SEASIDE</t>
  </si>
  <si>
    <t>NWN/236180</t>
  </si>
  <si>
    <t>FRAN TAX - SHERIDAN</t>
  </si>
  <si>
    <t>NWN/236181</t>
  </si>
  <si>
    <t>FRAN TAX - TOLEDO</t>
  </si>
  <si>
    <t>NWN/236182</t>
  </si>
  <si>
    <t>FRAN TAX - NEWPORT</t>
  </si>
  <si>
    <t>NWN/236183</t>
  </si>
  <si>
    <t>FRAN TAX - BANKS</t>
  </si>
  <si>
    <t>NWN/236184</t>
  </si>
  <si>
    <t>FRAN TAX - LINCOLN C</t>
  </si>
  <si>
    <t>NWN/236185</t>
  </si>
  <si>
    <t>FRAN TAX - SILETZ</t>
  </si>
  <si>
    <t>NWN/236186</t>
  </si>
  <si>
    <t>FRAN TAX - SANDY</t>
  </si>
  <si>
    <t>NWN/236187</t>
  </si>
  <si>
    <t>FRAN TAX - CANBY</t>
  </si>
  <si>
    <t>NWN/236189</t>
  </si>
  <si>
    <t>FRAN TAX - KING CITY</t>
  </si>
  <si>
    <t>NWN/236190</t>
  </si>
  <si>
    <t>FRAN TAX - HAPPY VAL</t>
  </si>
  <si>
    <t>NWN/236191</t>
  </si>
  <si>
    <t>FRAN TAX - DURHAM</t>
  </si>
  <si>
    <t>NWN/236192</t>
  </si>
  <si>
    <t>FRAN TAX - DUNDEE</t>
  </si>
  <si>
    <t>NWN/236193</t>
  </si>
  <si>
    <t>FRAN TAX - MAYWOOD P</t>
  </si>
  <si>
    <t>NWN/236194</t>
  </si>
  <si>
    <t>FRAN TAX - WILSONVIL</t>
  </si>
  <si>
    <t>NWN/236195</t>
  </si>
  <si>
    <t>FRAN TAX - JOHNSON C</t>
  </si>
  <si>
    <t>NWN/236196</t>
  </si>
  <si>
    <t>FRAN TAX - RIVERGROV</t>
  </si>
  <si>
    <t>NWN/236197</t>
  </si>
  <si>
    <t>FRAN TAX - TANGENT</t>
  </si>
  <si>
    <t>NWN/236198</t>
  </si>
  <si>
    <t>FRAN TAX - DEPOE BAY</t>
  </si>
  <si>
    <t>NWN/236199</t>
  </si>
  <si>
    <t>FRAN TAX - MILLERSBU</t>
  </si>
  <si>
    <t>NWN/236200</t>
  </si>
  <si>
    <t>FRAN TAX - ADAIR VIL</t>
  </si>
  <si>
    <t>NWN/236213</t>
  </si>
  <si>
    <t>FRAN TAX - KEIZER</t>
  </si>
  <si>
    <t>NWN/236214</t>
  </si>
  <si>
    <t>FRAN TAX - LAFAYETTE</t>
  </si>
  <si>
    <t>NWN/236215</t>
  </si>
  <si>
    <t>FRAN TAX - CANNON BE</t>
  </si>
  <si>
    <t>NWN/236217</t>
  </si>
  <si>
    <t>FRAN TAX - VERNONIA</t>
  </si>
  <si>
    <t>NWN/236218</t>
  </si>
  <si>
    <t>FRAN TAX - COOS BAY</t>
  </si>
  <si>
    <t>NWN/236225</t>
  </si>
  <si>
    <t>FRAN TAX - NORTH BEN</t>
  </si>
  <si>
    <t>NWN/236226</t>
  </si>
  <si>
    <t>FRAN TAX - MYRTLE PO</t>
  </si>
  <si>
    <t>NWN/236229</t>
  </si>
  <si>
    <t>FRAN TAX - COQUILLE</t>
  </si>
  <si>
    <t>NWN/236230</t>
  </si>
  <si>
    <t>FRAN TAX - DAMASCUS</t>
  </si>
  <si>
    <t>NWN/236232</t>
  </si>
  <si>
    <t>WASH EXCISE TAX PYMN</t>
  </si>
  <si>
    <t>NWN/236995</t>
  </si>
  <si>
    <t>INCOME TAX RECLASS</t>
  </si>
  <si>
    <t>NWN/236998</t>
  </si>
  <si>
    <t>FRANCHISE TAX - WA</t>
  </si>
  <si>
    <t>NWN/236999</t>
  </si>
  <si>
    <t>INTEREST ACCRUED</t>
  </si>
  <si>
    <t>500172</t>
  </si>
  <si>
    <t>INT ACC-9.05% BND-20</t>
  </si>
  <si>
    <t>NWN/237026</t>
  </si>
  <si>
    <t>INT ACC-COMMIT COMMI</t>
  </si>
  <si>
    <t>NWN/237032</t>
  </si>
  <si>
    <t>INT ACC-8.26% NOTES</t>
  </si>
  <si>
    <t>NWN/237072</t>
  </si>
  <si>
    <t>INT ACC-8.31% NOTES</t>
  </si>
  <si>
    <t>NWN/237073</t>
  </si>
  <si>
    <t>INT ACC-6.52% NOTES</t>
  </si>
  <si>
    <t>NWN/237074</t>
  </si>
  <si>
    <t>INT ACC-7.05% NOTE</t>
  </si>
  <si>
    <t>NWN/237075</t>
  </si>
  <si>
    <t>INT ACC-7.00% NOTE</t>
  </si>
  <si>
    <t>NWN/237076</t>
  </si>
  <si>
    <t>NWN/237078</t>
  </si>
  <si>
    <t>INT ACC-6.65% NOTE</t>
  </si>
  <si>
    <t>NWN/237079</t>
  </si>
  <si>
    <t>INT ACC-6.60% NOTE</t>
  </si>
  <si>
    <t>NWN/237080</t>
  </si>
  <si>
    <t>NWN/237081</t>
  </si>
  <si>
    <t>INT ACC-7.63% NOTE</t>
  </si>
  <si>
    <t>NWN/237085</t>
  </si>
  <si>
    <t>INT ACC-7.74% NOTE</t>
  </si>
  <si>
    <t>NWN/237086</t>
  </si>
  <si>
    <t>INT ACC-7.85% NOTE</t>
  </si>
  <si>
    <t>NWN/237087</t>
  </si>
  <si>
    <t>INT ACC-7.72% NOTE</t>
  </si>
  <si>
    <t>NWN/237088</t>
  </si>
  <si>
    <t>INT ACC-5.82% NOTE</t>
  </si>
  <si>
    <t>NWN/237094</t>
  </si>
  <si>
    <t xml:space="preserve"> INT ACC-5.66% NOTE</t>
  </si>
  <si>
    <t>NWN/237095</t>
  </si>
  <si>
    <t>INT ACC-5.62% NOTE</t>
  </si>
  <si>
    <t>NWN/237097</t>
  </si>
  <si>
    <t>INT ACC-4.7% NOTE</t>
  </si>
  <si>
    <t>NWN/237099</t>
  </si>
  <si>
    <t>INT ACC-5.25% NOTE</t>
  </si>
  <si>
    <t>NWN/237100</t>
  </si>
  <si>
    <t>INT ACC-5.15% NOTE</t>
  </si>
  <si>
    <t>NWN/237101</t>
  </si>
  <si>
    <t>INT ACC-5.37%, 2020</t>
  </si>
  <si>
    <t>NWN/237102</t>
  </si>
  <si>
    <t>INT ACC-3.95%, 2014</t>
  </si>
  <si>
    <t>NWN/237103</t>
  </si>
  <si>
    <t>INT ACC-3.176%, 2021</t>
  </si>
  <si>
    <t>NWN/237104</t>
  </si>
  <si>
    <t>INT ACC-4.00%, 2042</t>
  </si>
  <si>
    <t>NWN/237105</t>
  </si>
  <si>
    <t>INT ACC-3.542%, 2023</t>
  </si>
  <si>
    <t>NWN/237106</t>
  </si>
  <si>
    <t>INT ACC-1.545%, 2018</t>
  </si>
  <si>
    <t>NWN/237107</t>
  </si>
  <si>
    <t>INT ACC-3.211%, 2026</t>
  </si>
  <si>
    <t>NWN/237108</t>
  </si>
  <si>
    <t>INT ACC-4.136%, 2046</t>
  </si>
  <si>
    <t>NWN/237109</t>
  </si>
  <si>
    <t>INT ACC-2.822%, 2027</t>
  </si>
  <si>
    <t>NWN/237110</t>
  </si>
  <si>
    <t>INT ACC-3.685%, 2047</t>
  </si>
  <si>
    <t>NWN/237112</t>
  </si>
  <si>
    <t>INT ACC-4.11%, 2048</t>
  </si>
  <si>
    <t>NWN/237113</t>
  </si>
  <si>
    <t>INT ACC- 3.86%, 2049</t>
  </si>
  <si>
    <t>NWN/237114</t>
  </si>
  <si>
    <t>INT ACC- 3.14%, 2029</t>
  </si>
  <si>
    <t>NWN/237115</t>
  </si>
  <si>
    <t>INT ACC- X.XX%, 20XX</t>
  </si>
  <si>
    <t>NWN/237116</t>
  </si>
  <si>
    <t>ACCRUED INT PAY</t>
  </si>
  <si>
    <t>NWN/237401</t>
  </si>
  <si>
    <t>ACCRUED INT PAY BI L</t>
  </si>
  <si>
    <t>NWN/237402</t>
  </si>
  <si>
    <t>REG LIABILITIES - CU</t>
  </si>
  <si>
    <t>500173</t>
  </si>
  <si>
    <t>REG LIAB - ST - OTHE</t>
  </si>
  <si>
    <t>500199</t>
  </si>
  <si>
    <t>LIABILITY CONS RECL</t>
  </si>
  <si>
    <t>NWN/254000</t>
  </si>
  <si>
    <t>Tax - EDIT -Plant ST</t>
  </si>
  <si>
    <t>NWN/254200</t>
  </si>
  <si>
    <t>REG LIAB-TAX-EDIT-PL</t>
  </si>
  <si>
    <t>NWN/254201</t>
  </si>
  <si>
    <t>REG LIAB-TAX-EDIT-GR</t>
  </si>
  <si>
    <t>NWN/254202</t>
  </si>
  <si>
    <t>Tax - EDIT -Other ST</t>
  </si>
  <si>
    <t>NWN/254205</t>
  </si>
  <si>
    <t>Tax -EDIT-Gas Res ST</t>
  </si>
  <si>
    <t>NWN/254210</t>
  </si>
  <si>
    <t>STOR MARGIN SHARE-OR</t>
  </si>
  <si>
    <t>NWN/254301</t>
  </si>
  <si>
    <t>STOR MARGIN SHARE-WA</t>
  </si>
  <si>
    <t>NWN/254302</t>
  </si>
  <si>
    <t>UNREALIZED OPTIMIZAT</t>
  </si>
  <si>
    <t>NWN/254304</t>
  </si>
  <si>
    <t>PROP GAIN REFUND-OR</t>
  </si>
  <si>
    <t>NWN/254305</t>
  </si>
  <si>
    <t>OR REV REQ TRUE-UP</t>
  </si>
  <si>
    <t>NWN/254310</t>
  </si>
  <si>
    <t>PROP SALE REFUNDS-OR</t>
  </si>
  <si>
    <t>NWN/254315</t>
  </si>
  <si>
    <t>PROP SALE REFUNDS-WA</t>
  </si>
  <si>
    <t>NWN/254317</t>
  </si>
  <si>
    <t>SALE OF OPS LHI-DEFE</t>
  </si>
  <si>
    <t>NWN/254318</t>
  </si>
  <si>
    <t>N. MIST ST DEF GAIN</t>
  </si>
  <si>
    <t>NWN/254400</t>
  </si>
  <si>
    <t>REG LIAB. - FV OF DE</t>
  </si>
  <si>
    <t>500177</t>
  </si>
  <si>
    <t>FAS 133 ST REG GNS</t>
  </si>
  <si>
    <t>NWN/254640</t>
  </si>
  <si>
    <t>NWN/254645</t>
  </si>
  <si>
    <t>PHY OPT ST GAINS REG</t>
  </si>
  <si>
    <t>NWN/254647</t>
  </si>
  <si>
    <t>500174</t>
  </si>
  <si>
    <t>FAS133 S.T.  LOSS SW</t>
  </si>
  <si>
    <t>NWN/262640</t>
  </si>
  <si>
    <t>FAS133 S.T. LOSS PHY</t>
  </si>
  <si>
    <t>NWN/262645</t>
  </si>
  <si>
    <t>PHY OPT ST LOSSES</t>
  </si>
  <si>
    <t>NWN/262648</t>
  </si>
  <si>
    <t>DIVIDENDS DECLARED</t>
  </si>
  <si>
    <t>500175</t>
  </si>
  <si>
    <t>NWN/238000</t>
  </si>
  <si>
    <t>OTHER CURRENT &amp; ACCR</t>
  </si>
  <si>
    <t>500176</t>
  </si>
  <si>
    <t>CUSTOMERS' DEPOSITS</t>
  </si>
  <si>
    <t>500178</t>
  </si>
  <si>
    <t>CUSTOMER DEPOSITS</t>
  </si>
  <si>
    <t>NWN/235000</t>
  </si>
  <si>
    <t>UNPAID DEPOSIT INT</t>
  </si>
  <si>
    <t>NWN/235001</t>
  </si>
  <si>
    <t>APPLIED INITIAL DEPO</t>
  </si>
  <si>
    <t>NWN/235005</t>
  </si>
  <si>
    <t>FRANCHISE TAXES - CU</t>
  </si>
  <si>
    <t>500179</t>
  </si>
  <si>
    <t>NWN/241101</t>
  </si>
  <si>
    <t>NWN/241102</t>
  </si>
  <si>
    <t>NWN/241103</t>
  </si>
  <si>
    <t>NWN/241104</t>
  </si>
  <si>
    <t>NWN/241105</t>
  </si>
  <si>
    <t>NWN/241107</t>
  </si>
  <si>
    <t>NWN/241108</t>
  </si>
  <si>
    <t>NWN/241109</t>
  </si>
  <si>
    <t>FRAN TAX - MT ANGEL</t>
  </si>
  <si>
    <t>NWN/241110</t>
  </si>
  <si>
    <t>NWN/241111</t>
  </si>
  <si>
    <t>FRAN TAX - SILVERTON</t>
  </si>
  <si>
    <t>NWN/241112</t>
  </si>
  <si>
    <t>NWN/241113</t>
  </si>
  <si>
    <t>NWN/241114</t>
  </si>
  <si>
    <t>NWN/241115</t>
  </si>
  <si>
    <t>NWN/241117</t>
  </si>
  <si>
    <t>NWN/241118</t>
  </si>
  <si>
    <t>NWN/241119</t>
  </si>
  <si>
    <t>NWN/241120</t>
  </si>
  <si>
    <t>FRAN TAX - TUALATIN</t>
  </si>
  <si>
    <t>NWN/241121</t>
  </si>
  <si>
    <t>NWN/241122</t>
  </si>
  <si>
    <t>NWN/241123</t>
  </si>
  <si>
    <t>NWN/241124</t>
  </si>
  <si>
    <t>NWN/241128</t>
  </si>
  <si>
    <t>NWN/241129</t>
  </si>
  <si>
    <t>NWN/241130</t>
  </si>
  <si>
    <t>FRAN TAX - Gladstone</t>
  </si>
  <si>
    <t>NWN/241131</t>
  </si>
  <si>
    <t>NWN/241132</t>
  </si>
  <si>
    <t>NWN/241133</t>
  </si>
  <si>
    <t>NWN/241134</t>
  </si>
  <si>
    <t>NWN/241135</t>
  </si>
  <si>
    <t>NWN/241136</t>
  </si>
  <si>
    <t>NWN/241137</t>
  </si>
  <si>
    <t>NWN/241139</t>
  </si>
  <si>
    <t>FRAN TAX - SCAPPOOSE</t>
  </si>
  <si>
    <t>NWN/241140</t>
  </si>
  <si>
    <t>NWN/241141</t>
  </si>
  <si>
    <t>NWN/241142</t>
  </si>
  <si>
    <t>NWN/241145</t>
  </si>
  <si>
    <t>FRAN TAX - STAYTON</t>
  </si>
  <si>
    <t>NWN/241146</t>
  </si>
  <si>
    <t>FRAN TAX - AUMSVILLE</t>
  </si>
  <si>
    <t>NWN/241147</t>
  </si>
  <si>
    <t>NWN/241152</t>
  </si>
  <si>
    <t>NWN/241153</t>
  </si>
  <si>
    <t>NWN/241154</t>
  </si>
  <si>
    <t>NWN/241155</t>
  </si>
  <si>
    <t>FRAN TAX - PHILOMATH</t>
  </si>
  <si>
    <t>NWN/241156</t>
  </si>
  <si>
    <t>NWN/241158</t>
  </si>
  <si>
    <t>NWN/241159</t>
  </si>
  <si>
    <t>NWN/241160</t>
  </si>
  <si>
    <t>NWN/241161</t>
  </si>
  <si>
    <t>NWN/241162</t>
  </si>
  <si>
    <t>NWN/241165</t>
  </si>
  <si>
    <t>NWN/241166</t>
  </si>
  <si>
    <t>NWN/241167</t>
  </si>
  <si>
    <t>NWN/241168</t>
  </si>
  <si>
    <t>NWN/241172</t>
  </si>
  <si>
    <t>NWN/241173</t>
  </si>
  <si>
    <t>NWN/241174</t>
  </si>
  <si>
    <t>NWN/241175</t>
  </si>
  <si>
    <t>NWN/241179</t>
  </si>
  <si>
    <t>NWN/241180</t>
  </si>
  <si>
    <t>NWN/241181</t>
  </si>
  <si>
    <t>NWN/241182</t>
  </si>
  <si>
    <t>NWN/241183</t>
  </si>
  <si>
    <t>NWN/241184</t>
  </si>
  <si>
    <t>NWN/241185</t>
  </si>
  <si>
    <t>NWN/241186</t>
  </si>
  <si>
    <t>NWN/241187</t>
  </si>
  <si>
    <t>NWN/241189</t>
  </si>
  <si>
    <t>NWN/241190</t>
  </si>
  <si>
    <t>NWN/241191</t>
  </si>
  <si>
    <t>NWN/241192</t>
  </si>
  <si>
    <t>NWN/241193</t>
  </si>
  <si>
    <t>NWN/241194</t>
  </si>
  <si>
    <t>NWN/241195</t>
  </si>
  <si>
    <t>NWN/241196</t>
  </si>
  <si>
    <t>NWN/241197</t>
  </si>
  <si>
    <t>NWN/241198</t>
  </si>
  <si>
    <t>NWN/241199</t>
  </si>
  <si>
    <t>NWN/241200</t>
  </si>
  <si>
    <t>NWN/241213</t>
  </si>
  <si>
    <t>NWN/241214</t>
  </si>
  <si>
    <t>NWN/241218</t>
  </si>
  <si>
    <t>NWN/241225</t>
  </si>
  <si>
    <t>NWN/241226</t>
  </si>
  <si>
    <t>NWN/241229</t>
  </si>
  <si>
    <t>NWN/241230</t>
  </si>
  <si>
    <t>NWN/241232</t>
  </si>
  <si>
    <t>FRAN TAX - VANCOUVER</t>
  </si>
  <si>
    <t>NWN/241316</t>
  </si>
  <si>
    <t>FRAN TAX - WASHOUGAL</t>
  </si>
  <si>
    <t>NWN/241326</t>
  </si>
  <si>
    <t>FRAN TAX - CAMAS</t>
  </si>
  <si>
    <t>NWN/241327</t>
  </si>
  <si>
    <t>FRAN TAX - BINGEN</t>
  </si>
  <si>
    <t>NWN/241343</t>
  </si>
  <si>
    <t>FRAN TAX - WHITE SAL</t>
  </si>
  <si>
    <t>NWN/241344</t>
  </si>
  <si>
    <t>FRAN TAX - BATTLEGRO</t>
  </si>
  <si>
    <t>NWN/241350</t>
  </si>
  <si>
    <t>FRAN TAX - RIDGEFIEL</t>
  </si>
  <si>
    <t>NWN/241351</t>
  </si>
  <si>
    <t>FRAN TAX - NORTH BON</t>
  </si>
  <si>
    <t>NWN/241364</t>
  </si>
  <si>
    <t>FRAN TAX - LA CENTER</t>
  </si>
  <si>
    <t>NWN/241419</t>
  </si>
  <si>
    <t>CAPITAL LEASES - CUR</t>
  </si>
  <si>
    <t>500180</t>
  </si>
  <si>
    <t>CAP LEASE CUR DELL</t>
  </si>
  <si>
    <t>NWN/243048</t>
  </si>
  <si>
    <t>OTHER CURRENT LIABIL</t>
  </si>
  <si>
    <t>500181</t>
  </si>
  <si>
    <t>ESRIP LIABILITY CURR</t>
  </si>
  <si>
    <t>NWN/228100</t>
  </si>
  <si>
    <t>SERP LIABILITY CP</t>
  </si>
  <si>
    <t>NWN/228102</t>
  </si>
  <si>
    <t>FAS 106 LIABILITY CU</t>
  </si>
  <si>
    <t>NWN/228106</t>
  </si>
  <si>
    <t>OPTIMIZATION LIAB</t>
  </si>
  <si>
    <t>NWN/232132</t>
  </si>
  <si>
    <t>VS&amp;H O/H ALLOCATION</t>
  </si>
  <si>
    <t>NWN/232199</t>
  </si>
  <si>
    <t>NWN/232209</t>
  </si>
  <si>
    <t>ENVIRON. LIAB. RECLA</t>
  </si>
  <si>
    <t>NWN/242000</t>
  </si>
  <si>
    <t>OTHER LIAB-UNCL OTHE</t>
  </si>
  <si>
    <t>NWN/242003</t>
  </si>
  <si>
    <t>OTHER LIAB-W/C SHIRR</t>
  </si>
  <si>
    <t>NWN/242008</t>
  </si>
  <si>
    <t>OTHER LIAB-EST W/C C</t>
  </si>
  <si>
    <t>NWN/242010</t>
  </si>
  <si>
    <t>OTHER LIAB-W/C GAUTH</t>
  </si>
  <si>
    <t>NWN/242011</t>
  </si>
  <si>
    <t>OTHER LIAB-W/C Powel</t>
  </si>
  <si>
    <t>NWN/242016</t>
  </si>
  <si>
    <t>OTHER LIAB-UNCL CUST</t>
  </si>
  <si>
    <t>NWN/242017</t>
  </si>
  <si>
    <t>OTHER LIA-WC MCRAE</t>
  </si>
  <si>
    <t>NWN/242018</t>
  </si>
  <si>
    <t>O/L - WC Reclass- ST</t>
  </si>
  <si>
    <t>NWN/242019</t>
  </si>
  <si>
    <t>OTHER LIAB-UNCL CAL</t>
  </si>
  <si>
    <t>NWN/242021</t>
  </si>
  <si>
    <t>OTHER LIAB-WK COMP</t>
  </si>
  <si>
    <t>NWN/242057</t>
  </si>
  <si>
    <t>ACCRUED DOE FEE</t>
  </si>
  <si>
    <t>NWN/242059</t>
  </si>
  <si>
    <t>West States C.P.</t>
  </si>
  <si>
    <t>NWN/242063</t>
  </si>
  <si>
    <t>DEALER DEPOSITS - FI</t>
  </si>
  <si>
    <t>NWN/242064</t>
  </si>
  <si>
    <t>DEPOSITS-DISTRIBUTOR</t>
  </si>
  <si>
    <t>NWN/242066</t>
  </si>
  <si>
    <t>DEALER DEPOSITS HVAC</t>
  </si>
  <si>
    <t>NWN/242072</t>
  </si>
  <si>
    <t>NEW CONSTRUCTION</t>
  </si>
  <si>
    <t>NWN/242073</t>
  </si>
  <si>
    <t>OSU / U OF O SPONSOR</t>
  </si>
  <si>
    <t>NWN/242074</t>
  </si>
  <si>
    <t>PUBLIC PURPOSE-OLGA</t>
  </si>
  <si>
    <t>NWN/242100</t>
  </si>
  <si>
    <t>ENERGY ASSIST - DUKE</t>
  </si>
  <si>
    <t>NWN/242101</t>
  </si>
  <si>
    <t>PUBLIC PURPOSE-OGEE</t>
  </si>
  <si>
    <t>NWN/242102</t>
  </si>
  <si>
    <t>PUBLIC PURPOSE-OLIEE</t>
  </si>
  <si>
    <t>NWN/242104</t>
  </si>
  <si>
    <t>SMART ENERGY LIABILI</t>
  </si>
  <si>
    <t>NWN/242105</t>
  </si>
  <si>
    <t>ENERGY ASSISTANCE LI</t>
  </si>
  <si>
    <t>NWN/242107</t>
  </si>
  <si>
    <t>OR HEAT/WILLIAM</t>
  </si>
  <si>
    <t>NWN/242108</t>
  </si>
  <si>
    <t>EASCR</t>
  </si>
  <si>
    <t>NWN/242110</t>
  </si>
  <si>
    <t>OR CARES</t>
  </si>
  <si>
    <t>NWN/242111</t>
  </si>
  <si>
    <t>DEFD REVENUE</t>
  </si>
  <si>
    <t>NWN/242140</t>
  </si>
  <si>
    <t>APP CTR FIN DEP WFB</t>
  </si>
  <si>
    <t>NWN/242145</t>
  </si>
  <si>
    <t>PR CLR TO 602-04580</t>
  </si>
  <si>
    <t>NWN/242910</t>
  </si>
  <si>
    <t>PR CLR TO 602-64580</t>
  </si>
  <si>
    <t>NWN/242916</t>
  </si>
  <si>
    <t>PR CLR TO 602-02005</t>
  </si>
  <si>
    <t>NWN/242920</t>
  </si>
  <si>
    <t>PR CLR TO 602-62005</t>
  </si>
  <si>
    <t>NWN/242926</t>
  </si>
  <si>
    <t>PR CLR TO 603-04610</t>
  </si>
  <si>
    <t>NWN/242980</t>
  </si>
  <si>
    <t>NBU $100 CREDIT PLAN</t>
  </si>
  <si>
    <t>NWN/242990</t>
  </si>
  <si>
    <t>PAYROLL MISC</t>
  </si>
  <si>
    <t>NWN/242999</t>
  </si>
  <si>
    <t>PR CLR TO 603-64610</t>
  </si>
  <si>
    <t>NWN/243000</t>
  </si>
  <si>
    <t>LONG TERM LIABILITIE</t>
  </si>
  <si>
    <t>500157</t>
  </si>
  <si>
    <t>FIN LEASE LIABILITIE</t>
  </si>
  <si>
    <t>5001106</t>
  </si>
  <si>
    <t>FIN UTIL LEASE LIA</t>
  </si>
  <si>
    <t>NWN/227602</t>
  </si>
  <si>
    <t>OPERATING LEASE LIAB</t>
  </si>
  <si>
    <t>5001105</t>
  </si>
  <si>
    <t>ROU UTILIT LEASE LIA</t>
  </si>
  <si>
    <t>NWN/227600</t>
  </si>
  <si>
    <t>DEF INCOME TAX LIAB</t>
  </si>
  <si>
    <t>500182</t>
  </si>
  <si>
    <t>DEFERRED INVESTMENT</t>
  </si>
  <si>
    <t>500187</t>
  </si>
  <si>
    <t>DEFD INV TAX CREDIT</t>
  </si>
  <si>
    <t>NWN/255084</t>
  </si>
  <si>
    <t>DEFERRED TAXES &amp; INV</t>
  </si>
  <si>
    <t>500188</t>
  </si>
  <si>
    <t>DefIncTax-EDIT Remea</t>
  </si>
  <si>
    <t>NWN/283012</t>
  </si>
  <si>
    <t>DEF INC TAX-PROP 109</t>
  </si>
  <si>
    <t>NWN/283013</t>
  </si>
  <si>
    <t>DEF INC TAX-PRE 1981</t>
  </si>
  <si>
    <t>NWN/283015</t>
  </si>
  <si>
    <t>NWN/283016</t>
  </si>
  <si>
    <t>R&amp;E TAX CREDIT</t>
  </si>
  <si>
    <t>NWN/283017</t>
  </si>
  <si>
    <t>DEFINCTAX-AFUDC-FED</t>
  </si>
  <si>
    <t>NWN/283018</t>
  </si>
  <si>
    <t>DEFINCTAX-AFUDC - ST</t>
  </si>
  <si>
    <t>NWN/283019</t>
  </si>
  <si>
    <t>DEF INC TAX-UTIL-REV</t>
  </si>
  <si>
    <t>NWN/283021</t>
  </si>
  <si>
    <t>NWN/283022</t>
  </si>
  <si>
    <t>DEF INC TAX-NON UTIL</t>
  </si>
  <si>
    <t>NWN/283031</t>
  </si>
  <si>
    <t>NWN/283032</t>
  </si>
  <si>
    <t>DEF INC TAX-NMIS FED</t>
  </si>
  <si>
    <t>NWN/283041</t>
  </si>
  <si>
    <t>DEF INC TAX-NMIS STA</t>
  </si>
  <si>
    <t>NWN/283042</t>
  </si>
  <si>
    <t>DEF INC TAX-NM A FED</t>
  </si>
  <si>
    <t>NWN/283043</t>
  </si>
  <si>
    <t>NWN/283044</t>
  </si>
  <si>
    <t>DEF INC TAX-UTIL-DEP</t>
  </si>
  <si>
    <t>NWN/283061</t>
  </si>
  <si>
    <t>NWN/283062</t>
  </si>
  <si>
    <t>DEF INC TAX-UTIL-OTH</t>
  </si>
  <si>
    <t>NWN/283071</t>
  </si>
  <si>
    <t>NWN/283072</t>
  </si>
  <si>
    <t>DEF INC TAX-STOR DEP</t>
  </si>
  <si>
    <t>NWN/283081</t>
  </si>
  <si>
    <t>NWN/283082</t>
  </si>
  <si>
    <t>DEF INC TAX- OCI FED</t>
  </si>
  <si>
    <t>NWN/283096</t>
  </si>
  <si>
    <t>DEF INC TAX- OCI ST</t>
  </si>
  <si>
    <t>NWN/283097</t>
  </si>
  <si>
    <t>DEF ORE TAX-KB</t>
  </si>
  <si>
    <t>NWN/283300</t>
  </si>
  <si>
    <t>DEF INC TAX FED - DB</t>
  </si>
  <si>
    <t>NWN/283304</t>
  </si>
  <si>
    <t>DEF ORE TAX-INV GEN</t>
  </si>
  <si>
    <t>NWN/283305</t>
  </si>
  <si>
    <t>DEF INC TAX FED - FA</t>
  </si>
  <si>
    <t>NWN/283306</t>
  </si>
  <si>
    <t>DEF INC TAX STATE -</t>
  </si>
  <si>
    <t>NWN/283307</t>
  </si>
  <si>
    <t>REGULATORY LIABILITY</t>
  </si>
  <si>
    <t>500183</t>
  </si>
  <si>
    <t>REG LIAB - LT - OTHE</t>
  </si>
  <si>
    <t>5001100</t>
  </si>
  <si>
    <t>NWN/254001</t>
  </si>
  <si>
    <t>N.Mist COH Reg. Liab</t>
  </si>
  <si>
    <t>NWN/254002</t>
  </si>
  <si>
    <t>DEFER NMIST EXPA CR</t>
  </si>
  <si>
    <t>NWN/254003</t>
  </si>
  <si>
    <t>Tax - EDIT -Plant LT</t>
  </si>
  <si>
    <t>NWN/254100</t>
  </si>
  <si>
    <t>NWN/254101</t>
  </si>
  <si>
    <t>NWN/254102</t>
  </si>
  <si>
    <t>Tax - EDIT -Other LT</t>
  </si>
  <si>
    <t>NWN/254105</t>
  </si>
  <si>
    <t>Tax -EDIT-Gas Res LT</t>
  </si>
  <si>
    <t>NWN/254110</t>
  </si>
  <si>
    <t>Tx Rfrm Df-OR ROO-LT</t>
  </si>
  <si>
    <t>NWN/254115</t>
  </si>
  <si>
    <t>Tx Rfrm Df-WA ROO-LT</t>
  </si>
  <si>
    <t>NWN/254120</t>
  </si>
  <si>
    <t>WA INTERIM PER TAX A</t>
  </si>
  <si>
    <t>NWN/254121</t>
  </si>
  <si>
    <t>Tx Rfrm Df-OR Rsv-LT</t>
  </si>
  <si>
    <t>NWN/254125</t>
  </si>
  <si>
    <t>Tx Rfrm Df-WA Rsv-LT</t>
  </si>
  <si>
    <t>NWN/254130</t>
  </si>
  <si>
    <t>LT STOR MRGN SH - OR</t>
  </si>
  <si>
    <t>NWN/254311</t>
  </si>
  <si>
    <t>N. MIST LT DEF GAIN</t>
  </si>
  <si>
    <t>NWN/254401</t>
  </si>
  <si>
    <t>ASSET RETIREMENT OBL</t>
  </si>
  <si>
    <t>500189</t>
  </si>
  <si>
    <t>ASSET RETIRE OBLIGTN</t>
  </si>
  <si>
    <t>NWN/108100</t>
  </si>
  <si>
    <t>NWN/108102</t>
  </si>
  <si>
    <t>N. MIST ARO</t>
  </si>
  <si>
    <t>NWN/108103</t>
  </si>
  <si>
    <t>ACCUM COR NONUTILITY</t>
  </si>
  <si>
    <t>NWN/122100</t>
  </si>
  <si>
    <t>NWN/122102</t>
  </si>
  <si>
    <t>REG LIABILITY - FV O</t>
  </si>
  <si>
    <t>500190</t>
  </si>
  <si>
    <t>FAS 133 LT REG GNS</t>
  </si>
  <si>
    <t>NWN/254630</t>
  </si>
  <si>
    <t>NWN/254635</t>
  </si>
  <si>
    <t>CUSTOMER ADVANCES</t>
  </si>
  <si>
    <t>500191</t>
  </si>
  <si>
    <t>CUST CONTR - RES NEW</t>
  </si>
  <si>
    <t>NWN/252011</t>
  </si>
  <si>
    <t>NWN/252012</t>
  </si>
  <si>
    <t>CUST CONTR - RES CON</t>
  </si>
  <si>
    <t>NWN/252013</t>
  </si>
  <si>
    <t>NWN/252014</t>
  </si>
  <si>
    <t>CUST CONTR - M/F NEW</t>
  </si>
  <si>
    <t>NWN/252021</t>
  </si>
  <si>
    <t>NWN/252022</t>
  </si>
  <si>
    <t>CUST CONTR - M/F CO</t>
  </si>
  <si>
    <t>NWN/252023</t>
  </si>
  <si>
    <t>CUST CONTR - M/F CON</t>
  </si>
  <si>
    <t>NWN/252024</t>
  </si>
  <si>
    <t>CUST CONTR - COMM NE</t>
  </si>
  <si>
    <t>NWN/252031</t>
  </si>
  <si>
    <t>NWN/252032</t>
  </si>
  <si>
    <t>CUST CONTR - COMM CO</t>
  </si>
  <si>
    <t>NWN/252033</t>
  </si>
  <si>
    <t>NWN/252034</t>
  </si>
  <si>
    <t>CUST CONTR - OR IND</t>
  </si>
  <si>
    <t>NWN/252041</t>
  </si>
  <si>
    <t>NWN/252043</t>
  </si>
  <si>
    <t>500184</t>
  </si>
  <si>
    <t>FAS133 L.T. LOSS SW&amp;</t>
  </si>
  <si>
    <t>NWN/262630</t>
  </si>
  <si>
    <t>FAS133 L.T. LOSS PHY</t>
  </si>
  <si>
    <t>NWN/262635</t>
  </si>
  <si>
    <t>PHY OPTIONS LT LOSS</t>
  </si>
  <si>
    <t>NWN/262638</t>
  </si>
  <si>
    <t>PENSION LIABILITY</t>
  </si>
  <si>
    <t>500185</t>
  </si>
  <si>
    <t>ESRIP LIABILITY LONG</t>
  </si>
  <si>
    <t>NWN/228300</t>
  </si>
  <si>
    <t>SERP LIABILITY LONG</t>
  </si>
  <si>
    <t>NWN/228302</t>
  </si>
  <si>
    <t>DBP PENSION LIABILIT</t>
  </si>
  <si>
    <t>NWN/228304</t>
  </si>
  <si>
    <t>FAS 106 LIABILITY LO</t>
  </si>
  <si>
    <t>NWN/228306</t>
  </si>
  <si>
    <t>OTHER LIABILITES</t>
  </si>
  <si>
    <t>500186</t>
  </si>
  <si>
    <t>ENVIRONMENTAL LIABIL</t>
  </si>
  <si>
    <t>500192</t>
  </si>
  <si>
    <t>GASCO PRE 2003</t>
  </si>
  <si>
    <t>NWN/186130</t>
  </si>
  <si>
    <t>SILTRONIC PRE 2003</t>
  </si>
  <si>
    <t>NWN/186133</t>
  </si>
  <si>
    <t>HARBOR PRE 2003</t>
  </si>
  <si>
    <t>NWN/186134</t>
  </si>
  <si>
    <t>ENVIR INV-GASCO</t>
  </si>
  <si>
    <t>NWN/186140</t>
  </si>
  <si>
    <t>ENVIR INV-WACKER</t>
  </si>
  <si>
    <t>NWN/186143</t>
  </si>
  <si>
    <t>ENVIR INV - PORTLAND</t>
  </si>
  <si>
    <t>NWN/186144</t>
  </si>
  <si>
    <t>CAPITAL LEASE - LT</t>
  </si>
  <si>
    <t>500193</t>
  </si>
  <si>
    <t>CAP LS NON-CUR Meter</t>
  </si>
  <si>
    <t>NWN/227586</t>
  </si>
  <si>
    <t>OTHER LIABILITIES -</t>
  </si>
  <si>
    <t>500194</t>
  </si>
  <si>
    <t>O/L - WC Reclass- LT</t>
  </si>
  <si>
    <t>NWN/228200</t>
  </si>
  <si>
    <t>DCP - EXEC AND DIR</t>
  </si>
  <si>
    <t>NWN/228400</t>
  </si>
  <si>
    <t>EDCP</t>
  </si>
  <si>
    <t>NWN/228401</t>
  </si>
  <si>
    <t>DDCP</t>
  </si>
  <si>
    <t>NWN/228402</t>
  </si>
  <si>
    <t>ENVIRON. LIABILITIES</t>
  </si>
  <si>
    <t>NWN/253000</t>
  </si>
  <si>
    <t>MISC NONCUR LIA-RECL</t>
  </si>
  <si>
    <t>NWN/253039</t>
  </si>
  <si>
    <t>Western States Liab</t>
  </si>
  <si>
    <t>NWN/253201</t>
  </si>
  <si>
    <t>West States LT-contr</t>
  </si>
  <si>
    <t>NWN/253205</t>
  </si>
  <si>
    <t>CWIPLiab-250TaylorHQ</t>
  </si>
  <si>
    <t>NWN/253700</t>
  </si>
  <si>
    <t>AUTO SELF-INSURANCE</t>
  </si>
  <si>
    <t>NWN/261001</t>
  </si>
  <si>
    <t>INJ &amp; DAMAGE RES-OPE</t>
  </si>
  <si>
    <t>NWN/262001</t>
  </si>
  <si>
    <t>INJ &amp; DAMAGE RES-CON</t>
  </si>
  <si>
    <t>NWN/262002</t>
  </si>
  <si>
    <t>INJ &amp; DAMAGE RES-HR</t>
  </si>
  <si>
    <t>NWN/262003</t>
  </si>
  <si>
    <t>INJ &amp; DAM RES-EXTRAO</t>
  </si>
  <si>
    <t>NWN/262004</t>
  </si>
  <si>
    <t>INJ &amp; DAM RES-EXT-GA</t>
  </si>
  <si>
    <t>NWN/262140</t>
  </si>
  <si>
    <t>INJ &amp; DAM RES-EUG</t>
  </si>
  <si>
    <t>NWN/262142</t>
  </si>
  <si>
    <t>INJ &amp; DAM RES-EXT-WA</t>
  </si>
  <si>
    <t>NWN/262143</t>
  </si>
  <si>
    <t>INJ &amp; DAM INS-EXT HA</t>
  </si>
  <si>
    <t>NWN/262144</t>
  </si>
  <si>
    <t>INJ &amp; DAM RES-EXT OR</t>
  </si>
  <si>
    <t>NWN/262145</t>
  </si>
  <si>
    <t>INJ &amp; DAM RES-EXT TA</t>
  </si>
  <si>
    <t>NWN/262146</t>
  </si>
  <si>
    <t>INJ &amp; DAM RES-ENV CE</t>
  </si>
  <si>
    <t>NWN/262147</t>
  </si>
  <si>
    <t>INJ &amp; DAM RES-FRONT</t>
  </si>
  <si>
    <t>NWN/262148</t>
  </si>
  <si>
    <t>INJ &amp; DAM RES-FR AM</t>
  </si>
  <si>
    <t>NWN/262149</t>
  </si>
  <si>
    <t>RES OFFSET - ENV GAS</t>
  </si>
  <si>
    <t>NWN/262150</t>
  </si>
  <si>
    <t>RES OFFSET - ENV SIL</t>
  </si>
  <si>
    <t>NWN/262151</t>
  </si>
  <si>
    <t>RES OFFSET - ENV HAR</t>
  </si>
  <si>
    <t>NWN/262152</t>
  </si>
  <si>
    <t>RES OFFSET - ENV TAR</t>
  </si>
  <si>
    <t>NWN/262153</t>
  </si>
  <si>
    <t>RES OFFSET - ENV EUG</t>
  </si>
  <si>
    <t>NWN/262154</t>
  </si>
  <si>
    <t>RES OFFSET - ENV FRO</t>
  </si>
  <si>
    <t>NWN/262155</t>
  </si>
  <si>
    <t>RES OFFSET - ENV STE</t>
  </si>
  <si>
    <t>NWN/262156</t>
  </si>
  <si>
    <t>RES OFFSET - ENV CRT</t>
  </si>
  <si>
    <t>NWN/262157</t>
  </si>
  <si>
    <t>RES OFFSET - FR AMER</t>
  </si>
  <si>
    <t>NWN/262159</t>
  </si>
  <si>
    <t>ACC LIAB-EXEMPT VACA</t>
  </si>
  <si>
    <t>NWN/263002</t>
  </si>
  <si>
    <t>NWN/263012</t>
  </si>
  <si>
    <t>Exclude:</t>
  </si>
  <si>
    <t>Total Exclusion</t>
  </si>
  <si>
    <t>Net Leasehold Improvements</t>
  </si>
  <si>
    <t>Washington Allocation</t>
  </si>
  <si>
    <t>Net Leasehold Improvements - WA</t>
  </si>
  <si>
    <t>AMA</t>
  </si>
  <si>
    <t>ACCOUNT NAME</t>
  </si>
  <si>
    <t>ACCOUNT</t>
  </si>
  <si>
    <t>TOTAL SYSTEM</t>
  </si>
  <si>
    <t>TOTAL Contribution - WA</t>
  </si>
  <si>
    <t>TOTAL Contribution - SYSTEM</t>
  </si>
  <si>
    <t xml:space="preserve">TOTAL Storage/Cushion Gas </t>
  </si>
  <si>
    <t>Remove - Non-utility</t>
  </si>
  <si>
    <t>Remove - Termination</t>
  </si>
  <si>
    <t>Remove - N. 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</si>
</sst>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;#,##0.00;@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AEAEAE"/>
      </bottom>
      <diagonal/>
    </border>
    <border>
      <left style="medium">
        <color indexed="64"/>
      </left>
      <right style="medium">
        <color indexed="64"/>
      </right>
      <top style="medium">
        <color rgb="FFAEAEAE"/>
      </top>
      <bottom style="medium">
        <color rgb="FFAEAEAE"/>
      </bottom>
      <diagonal/>
    </border>
    <border>
      <left style="medium">
        <color indexed="64"/>
      </left>
      <right style="medium">
        <color indexed="64"/>
      </right>
      <top style="medium">
        <color rgb="FFAEAEAE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0">
    <xf numFmtId="0" fontId="0" fillId="0" borderId="0" xfId="0"/>
    <xf numFmtId="49" fontId="18" fillId="33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49" fontId="20" fillId="34" borderId="10" xfId="0" applyNumberFormat="1" applyFont="1" applyFill="1" applyBorder="1" applyAlignment="1">
      <alignment horizontal="right" vertical="center" wrapText="1"/>
    </xf>
    <xf numFmtId="49" fontId="20" fillId="34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right" vertical="center" wrapText="1"/>
    </xf>
    <xf numFmtId="164" fontId="20" fillId="35" borderId="10" xfId="0" applyNumberFormat="1" applyFont="1" applyFill="1" applyBorder="1" applyAlignment="1">
      <alignment horizontal="right" vertical="center" wrapText="1"/>
    </xf>
    <xf numFmtId="49" fontId="0" fillId="36" borderId="10" xfId="0" applyNumberFormat="1" applyFill="1" applyBorder="1" applyAlignment="1">
      <alignment horizontal="left" vertical="center" wrapText="1"/>
    </xf>
    <xf numFmtId="49" fontId="20" fillId="36" borderId="10" xfId="0" applyNumberFormat="1" applyFont="1" applyFill="1" applyBorder="1" applyAlignment="1">
      <alignment horizontal="left" vertical="center" wrapText="1"/>
    </xf>
    <xf numFmtId="164" fontId="20" fillId="37" borderId="10" xfId="0" applyNumberFormat="1" applyFont="1" applyFill="1" applyBorder="1" applyAlignment="1">
      <alignment horizontal="right" vertical="center" wrapText="1"/>
    </xf>
    <xf numFmtId="49" fontId="20" fillId="38" borderId="10" xfId="0" applyNumberFormat="1" applyFont="1" applyFill="1" applyBorder="1" applyAlignment="1">
      <alignment horizontal="left" vertical="center" wrapText="1" indent="1"/>
    </xf>
    <xf numFmtId="49" fontId="0" fillId="38" borderId="10" xfId="0" applyNumberFormat="1" applyFill="1" applyBorder="1" applyAlignment="1">
      <alignment horizontal="left" vertical="center" wrapText="1"/>
    </xf>
    <xf numFmtId="49" fontId="20" fillId="38" borderId="10" xfId="0" applyNumberFormat="1" applyFont="1" applyFill="1" applyBorder="1" applyAlignment="1">
      <alignment horizontal="left" vertical="center" wrapText="1"/>
    </xf>
    <xf numFmtId="164" fontId="20" fillId="33" borderId="10" xfId="0" applyNumberFormat="1" applyFont="1" applyFill="1" applyBorder="1" applyAlignment="1">
      <alignment horizontal="right" vertical="center" wrapText="1"/>
    </xf>
    <xf numFmtId="49" fontId="20" fillId="39" borderId="10" xfId="0" applyNumberFormat="1" applyFont="1" applyFill="1" applyBorder="1" applyAlignment="1">
      <alignment horizontal="left" vertical="center" wrapText="1" indent="2"/>
    </xf>
    <xf numFmtId="49" fontId="0" fillId="39" borderId="10" xfId="0" applyNumberFormat="1" applyFill="1" applyBorder="1" applyAlignment="1">
      <alignment horizontal="left" vertical="center" wrapText="1"/>
    </xf>
    <xf numFmtId="49" fontId="20" fillId="39" borderId="10" xfId="0" applyNumberFormat="1" applyFont="1" applyFill="1" applyBorder="1" applyAlignment="1">
      <alignment horizontal="left" vertical="center" wrapText="1"/>
    </xf>
    <xf numFmtId="49" fontId="20" fillId="39" borderId="10" xfId="0" applyNumberFormat="1" applyFont="1" applyFill="1" applyBorder="1" applyAlignment="1">
      <alignment horizontal="left" vertical="center" wrapText="1" indent="3"/>
    </xf>
    <xf numFmtId="49" fontId="20" fillId="39" borderId="10" xfId="0" applyNumberFormat="1" applyFont="1" applyFill="1" applyBorder="1" applyAlignment="1">
      <alignment horizontal="left" vertical="center" wrapText="1" indent="4"/>
    </xf>
    <xf numFmtId="49" fontId="20" fillId="39" borderId="10" xfId="0" applyNumberFormat="1" applyFont="1" applyFill="1" applyBorder="1" applyAlignment="1">
      <alignment horizontal="left" vertical="center" wrapText="1" indent="5"/>
    </xf>
    <xf numFmtId="0" fontId="20" fillId="37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right" vertical="center" wrapText="1"/>
    </xf>
    <xf numFmtId="49" fontId="20" fillId="39" borderId="16" xfId="0" applyNumberFormat="1" applyFont="1" applyFill="1" applyBorder="1" applyAlignment="1">
      <alignment horizontal="left" vertical="center" wrapText="1"/>
    </xf>
    <xf numFmtId="49" fontId="20" fillId="39" borderId="18" xfId="0" applyNumberFormat="1" applyFont="1" applyFill="1" applyBorder="1" applyAlignment="1">
      <alignment horizontal="left" vertical="center" wrapText="1" indent="4"/>
    </xf>
    <xf numFmtId="49" fontId="20" fillId="36" borderId="19" xfId="0" applyNumberFormat="1" applyFont="1" applyFill="1" applyBorder="1" applyAlignment="1">
      <alignment horizontal="left" vertical="center" wrapText="1"/>
    </xf>
    <xf numFmtId="49" fontId="20" fillId="40" borderId="20" xfId="0" applyNumberFormat="1" applyFont="1" applyFill="1" applyBorder="1" applyAlignment="1">
      <alignment horizontal="left" vertical="center" wrapText="1" indent="4"/>
    </xf>
    <xf numFmtId="49" fontId="20" fillId="40" borderId="21" xfId="0" applyNumberFormat="1" applyFont="1" applyFill="1" applyBorder="1" applyAlignment="1">
      <alignment horizontal="left" vertical="center" wrapText="1" indent="4"/>
    </xf>
    <xf numFmtId="49" fontId="20" fillId="40" borderId="22" xfId="0" applyNumberFormat="1" applyFont="1" applyFill="1" applyBorder="1" applyAlignment="1">
      <alignment horizontal="left" vertical="center" wrapText="1" indent="4"/>
    </xf>
    <xf numFmtId="0" fontId="16" fillId="41" borderId="0" xfId="0" applyFont="1" applyFill="1"/>
    <xf numFmtId="0" fontId="16" fillId="41" borderId="0" xfId="0" applyFont="1" applyFill="1" applyAlignment="1">
      <alignment horizontal="center"/>
    </xf>
    <xf numFmtId="0" fontId="0" fillId="41" borderId="0" xfId="0" applyFill="1"/>
    <xf numFmtId="49" fontId="0" fillId="41" borderId="0" xfId="0" applyNumberFormat="1" applyFill="1"/>
    <xf numFmtId="165" fontId="0" fillId="41" borderId="0" xfId="1" applyNumberFormat="1" applyFont="1" applyFill="1"/>
    <xf numFmtId="165" fontId="0" fillId="41" borderId="24" xfId="1" applyNumberFormat="1" applyFont="1" applyFill="1" applyBorder="1"/>
    <xf numFmtId="49" fontId="16" fillId="41" borderId="0" xfId="0" applyNumberFormat="1" applyFont="1" applyFill="1" applyBorder="1"/>
    <xf numFmtId="165" fontId="16" fillId="41" borderId="0" xfId="0" applyNumberFormat="1" applyFont="1" applyFill="1" applyBorder="1"/>
    <xf numFmtId="165" fontId="16" fillId="41" borderId="0" xfId="1" applyNumberFormat="1" applyFont="1" applyFill="1"/>
    <xf numFmtId="49" fontId="22" fillId="41" borderId="0" xfId="0" applyNumberFormat="1" applyFont="1" applyFill="1" applyAlignment="1">
      <alignment horizontal="right"/>
    </xf>
    <xf numFmtId="0" fontId="22" fillId="41" borderId="0" xfId="0" applyFont="1" applyFill="1"/>
    <xf numFmtId="165" fontId="22" fillId="41" borderId="0" xfId="0" applyNumberFormat="1" applyFont="1" applyFill="1"/>
    <xf numFmtId="0" fontId="21" fillId="41" borderId="0" xfId="0" applyFont="1" applyFill="1"/>
    <xf numFmtId="0" fontId="0" fillId="41" borderId="24" xfId="0" applyFill="1" applyBorder="1"/>
    <xf numFmtId="165" fontId="16" fillId="41" borderId="0" xfId="0" applyNumberFormat="1" applyFont="1" applyFill="1"/>
    <xf numFmtId="0" fontId="23" fillId="41" borderId="0" xfId="0" applyFont="1" applyFill="1"/>
    <xf numFmtId="10" fontId="23" fillId="41" borderId="0" xfId="2" applyNumberFormat="1" applyFont="1" applyFill="1"/>
    <xf numFmtId="165" fontId="16" fillId="41" borderId="23" xfId="0" applyNumberFormat="1" applyFont="1" applyFill="1" applyBorder="1"/>
    <xf numFmtId="10" fontId="16" fillId="41" borderId="0" xfId="2" applyNumberFormat="1" applyFont="1" applyFill="1" applyBorder="1"/>
    <xf numFmtId="0" fontId="16" fillId="41" borderId="23" xfId="0" applyFont="1" applyFill="1" applyBorder="1"/>
    <xf numFmtId="165" fontId="0" fillId="41" borderId="24" xfId="0" applyNumberFormat="1" applyFont="1" applyFill="1" applyBorder="1"/>
    <xf numFmtId="10" fontId="23" fillId="41" borderId="0" xfId="0" applyNumberFormat="1" applyFont="1" applyFill="1"/>
    <xf numFmtId="49" fontId="0" fillId="34" borderId="11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0" fillId="34" borderId="14" xfId="0" applyNumberFormat="1" applyFill="1" applyBorder="1" applyAlignment="1">
      <alignment horizontal="left" vertical="center" wrapText="1"/>
    </xf>
    <xf numFmtId="49" fontId="20" fillId="34" borderId="15" xfId="0" applyNumberFormat="1" applyFont="1" applyFill="1" applyBorder="1" applyAlignment="1">
      <alignment horizontal="left" vertical="center" wrapText="1"/>
    </xf>
    <xf numFmtId="49" fontId="20" fillId="34" borderId="16" xfId="0" applyNumberFormat="1" applyFont="1" applyFill="1" applyBorder="1" applyAlignment="1">
      <alignment horizontal="left" vertical="center" wrapText="1"/>
    </xf>
    <xf numFmtId="49" fontId="20" fillId="35" borderId="15" xfId="0" applyNumberFormat="1" applyFont="1" applyFill="1" applyBorder="1" applyAlignment="1">
      <alignment horizontal="left" vertical="center" wrapText="1"/>
    </xf>
    <xf numFmtId="49" fontId="20" fillId="35" borderId="17" xfId="0" applyNumberFormat="1" applyFont="1" applyFill="1" applyBorder="1" applyAlignment="1">
      <alignment horizontal="left" vertical="center" wrapText="1"/>
    </xf>
    <xf numFmtId="49" fontId="20" fillId="35" borderId="16" xfId="0" applyNumberFormat="1" applyFont="1" applyFill="1" applyBorder="1" applyAlignment="1">
      <alignment horizontal="left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10">
          <cell r="B110" t="str">
            <v>3-factor</v>
          </cell>
          <cell r="D110">
            <v>0.10960000000000003</v>
          </cell>
        </row>
        <row r="111">
          <cell r="B111" t="str">
            <v>firm volumes</v>
          </cell>
          <cell r="D111">
            <v>0.10809999999999997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7"/>
  <sheetViews>
    <sheetView showGridLines="0" tabSelected="1" zoomScale="90" zoomScaleNormal="90" workbookViewId="0">
      <selection activeCell="O25" sqref="O25"/>
    </sheetView>
  </sheetViews>
  <sheetFormatPr defaultRowHeight="15" outlineLevelRow="1" x14ac:dyDescent="0.25"/>
  <cols>
    <col min="1" max="1" width="26.42578125" style="31" customWidth="1"/>
    <col min="2" max="2" width="13.7109375" style="31" customWidth="1"/>
    <col min="3" max="15" width="14.5703125" style="31" customWidth="1"/>
    <col min="16" max="16" width="15" style="31" bestFit="1" customWidth="1"/>
    <col min="17" max="17" width="29.42578125" style="31" bestFit="1" customWidth="1"/>
    <col min="18" max="16384" width="9.140625" style="31"/>
  </cols>
  <sheetData>
    <row r="2" spans="1:17" x14ac:dyDescent="0.25">
      <c r="A2" s="29" t="s">
        <v>2483</v>
      </c>
      <c r="B2" s="29" t="s">
        <v>2484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30" t="s">
        <v>2482</v>
      </c>
    </row>
    <row r="3" spans="1:17" outlineLevel="1" x14ac:dyDescent="0.25">
      <c r="A3" s="32" t="str">
        <f>'NWN BS_10-16-20'!A428</f>
        <v>LH Imp-250 Taylor HQ</v>
      </c>
      <c r="B3" s="32" t="str">
        <f>'NWN BS_10-16-20'!B428</f>
        <v>NWN/186021</v>
      </c>
      <c r="C3" s="33">
        <f>'NWN BS_10-16-20'!D428</f>
        <v>14067565.119999999</v>
      </c>
      <c r="D3" s="33">
        <f>'NWN BS_10-16-20'!E428</f>
        <v>16223699.890000001</v>
      </c>
      <c r="E3" s="33">
        <f>'NWN BS_10-16-20'!F428</f>
        <v>19698203.559999999</v>
      </c>
      <c r="F3" s="33">
        <f>'NWN BS_10-16-20'!G428</f>
        <v>23012113.41</v>
      </c>
      <c r="G3" s="33">
        <f>'NWN BS_10-16-20'!H428</f>
        <v>27126853.77</v>
      </c>
      <c r="H3" s="33">
        <f>'NWN BS_10-16-20'!I428</f>
        <v>28351108.489999998</v>
      </c>
      <c r="I3" s="33">
        <f>'NWN BS_10-16-20'!J428</f>
        <v>29137082.690000001</v>
      </c>
      <c r="J3" s="33">
        <f>'NWN BS_10-16-20'!K428</f>
        <v>29530357.690000001</v>
      </c>
      <c r="K3" s="33">
        <f>'NWN BS_10-16-20'!L428</f>
        <v>29872620.829999998</v>
      </c>
      <c r="L3" s="33">
        <f>'NWN BS_10-16-20'!M428</f>
        <v>30090082.760000002</v>
      </c>
      <c r="M3" s="33">
        <f>'NWN BS_10-16-20'!N428</f>
        <v>30382438.600000001</v>
      </c>
      <c r="N3" s="33">
        <f>'NWN BS_10-16-20'!O428</f>
        <v>30446877.969999999</v>
      </c>
      <c r="O3" s="33">
        <f>'NWN BS_10-16-20'!P428</f>
        <v>30371507.809999999</v>
      </c>
    </row>
    <row r="4" spans="1:17" outlineLevel="1" x14ac:dyDescent="0.25">
      <c r="A4" s="32" t="str">
        <f>'NWN BS_10-16-20'!A429</f>
        <v>AMT-LH 250 Taylor HQ</v>
      </c>
      <c r="B4" s="32" t="str">
        <f>'NWN BS_10-16-20'!B429</f>
        <v>NWN/186022</v>
      </c>
      <c r="C4" s="33">
        <f>'NWN BS_10-16-20'!D429</f>
        <v>0</v>
      </c>
      <c r="D4" s="33">
        <f>'NWN BS_10-16-20'!E429</f>
        <v>0</v>
      </c>
      <c r="E4" s="33">
        <f>'NWN BS_10-16-20'!F429</f>
        <v>0</v>
      </c>
      <c r="F4" s="33">
        <f>'NWN BS_10-16-20'!G429</f>
        <v>0</v>
      </c>
      <c r="G4" s="33">
        <f>'NWN BS_10-16-20'!H429</f>
        <v>0</v>
      </c>
      <c r="H4" s="33">
        <f>'NWN BS_10-16-20'!I429</f>
        <v>0</v>
      </c>
      <c r="I4" s="33">
        <f>'NWN BS_10-16-20'!J429</f>
        <v>-121276.91</v>
      </c>
      <c r="J4" s="33">
        <f>'NWN BS_10-16-20'!K429</f>
        <v>-244326.79</v>
      </c>
      <c r="K4" s="33">
        <f>'NWN BS_10-16-20'!L429</f>
        <v>-368345.21</v>
      </c>
      <c r="L4" s="33">
        <f>'NWN BS_10-16-20'!M429</f>
        <v>-493752.28</v>
      </c>
      <c r="M4" s="33">
        <f>'NWN BS_10-16-20'!N429</f>
        <v>-619160.46</v>
      </c>
      <c r="N4" s="33">
        <f>'NWN BS_10-16-20'!O429</f>
        <v>-746086.33</v>
      </c>
      <c r="O4" s="33">
        <f>'NWN BS_10-16-20'!P429</f>
        <v>-872689.6</v>
      </c>
    </row>
    <row r="5" spans="1:17" outlineLevel="1" x14ac:dyDescent="0.25">
      <c r="A5" s="32" t="str">
        <f>'NWN BS_10-16-20'!A430</f>
        <v>OPS LEASEHOLD IMPROV</v>
      </c>
      <c r="B5" s="32" t="str">
        <f>'NWN BS_10-16-20'!B430</f>
        <v>NWN/186026</v>
      </c>
      <c r="C5" s="33">
        <f>'NWN BS_10-16-20'!D430</f>
        <v>3369893.14</v>
      </c>
      <c r="D5" s="33">
        <f>'NWN BS_10-16-20'!E430</f>
        <v>3427067.18</v>
      </c>
      <c r="E5" s="33">
        <f>'NWN BS_10-16-20'!F430</f>
        <v>3468237.19</v>
      </c>
      <c r="F5" s="33">
        <f>'NWN BS_10-16-20'!G430</f>
        <v>3470957.71</v>
      </c>
      <c r="G5" s="33">
        <f>'NWN BS_10-16-20'!H430</f>
        <v>3487744.66</v>
      </c>
      <c r="H5" s="33">
        <f>'NWN BS_10-16-20'!I430</f>
        <v>3506014.35</v>
      </c>
      <c r="I5" s="33">
        <f>'NWN BS_10-16-20'!J430</f>
        <v>3521756.39</v>
      </c>
      <c r="J5" s="33">
        <f>'NWN BS_10-16-20'!K430</f>
        <v>3540530.21</v>
      </c>
      <c r="K5" s="33">
        <f>'NWN BS_10-16-20'!L430</f>
        <v>3556026.74</v>
      </c>
      <c r="L5" s="33">
        <f>'NWN BS_10-16-20'!M430</f>
        <v>3556928.85</v>
      </c>
      <c r="M5" s="33">
        <f>'NWN BS_10-16-20'!N430</f>
        <v>3559742.28</v>
      </c>
      <c r="N5" s="33">
        <f>'NWN BS_10-16-20'!O430</f>
        <v>3560654.21</v>
      </c>
      <c r="O5" s="33">
        <f>'NWN BS_10-16-20'!P430</f>
        <v>3561706.45</v>
      </c>
    </row>
    <row r="6" spans="1:17" outlineLevel="1" x14ac:dyDescent="0.25">
      <c r="A6" s="32" t="str">
        <f>'NWN BS_10-16-20'!A431</f>
        <v>AMORT - OPS LEASEHOL</v>
      </c>
      <c r="B6" s="32" t="str">
        <f>'NWN BS_10-16-20'!B431</f>
        <v>NWN/186028</v>
      </c>
      <c r="C6" s="33">
        <f>'NWN BS_10-16-20'!D431</f>
        <v>-3203195.34</v>
      </c>
      <c r="D6" s="33">
        <f>'NWN BS_10-16-20'!E431</f>
        <v>-3206881.87</v>
      </c>
      <c r="E6" s="33">
        <f>'NWN BS_10-16-20'!F431</f>
        <v>-3210568.4</v>
      </c>
      <c r="F6" s="33">
        <f>'NWN BS_10-16-20'!G431</f>
        <v>-3214254.93</v>
      </c>
      <c r="G6" s="33">
        <f>'NWN BS_10-16-20'!H431</f>
        <v>-3217941.46</v>
      </c>
      <c r="H6" s="33">
        <f>'NWN BS_10-16-20'!I431</f>
        <v>-3221627.99</v>
      </c>
      <c r="I6" s="33">
        <f>'NWN BS_10-16-20'!J431</f>
        <v>-3225314.52</v>
      </c>
      <c r="J6" s="33">
        <f>'NWN BS_10-16-20'!K431</f>
        <v>-3229001.05</v>
      </c>
      <c r="K6" s="33">
        <f>'NWN BS_10-16-20'!L431</f>
        <v>-3232687.7</v>
      </c>
      <c r="L6" s="33">
        <f>'NWN BS_10-16-20'!M431</f>
        <v>-3232687.7</v>
      </c>
      <c r="M6" s="33">
        <f>'NWN BS_10-16-20'!N431</f>
        <v>-3232687.7</v>
      </c>
      <c r="N6" s="33">
        <f>'NWN BS_10-16-20'!O431</f>
        <v>-3232687.7</v>
      </c>
      <c r="O6" s="33">
        <f>'NWN BS_10-16-20'!P431</f>
        <v>-3232687.7</v>
      </c>
    </row>
    <row r="7" spans="1:17" outlineLevel="1" x14ac:dyDescent="0.25">
      <c r="A7" s="32" t="str">
        <f>'NWN BS_10-16-20'!A432</f>
        <v>ALBANY LEASEHOLD IMP</v>
      </c>
      <c r="B7" s="32" t="str">
        <f>'NWN BS_10-16-20'!B432</f>
        <v>NWN/186042</v>
      </c>
      <c r="C7" s="33">
        <f>'NWN BS_10-16-20'!D432</f>
        <v>2722.5</v>
      </c>
      <c r="D7" s="33">
        <f>'NWN BS_10-16-20'!E432</f>
        <v>2722.5</v>
      </c>
      <c r="E7" s="33">
        <f>'NWN BS_10-16-20'!F432</f>
        <v>2722.5</v>
      </c>
      <c r="F7" s="33">
        <f>'NWN BS_10-16-20'!G432</f>
        <v>2722.5</v>
      </c>
      <c r="G7" s="33">
        <f>'NWN BS_10-16-20'!H432</f>
        <v>2722.5</v>
      </c>
      <c r="H7" s="33">
        <f>'NWN BS_10-16-20'!I432</f>
        <v>2722.5</v>
      </c>
      <c r="I7" s="33">
        <f>'NWN BS_10-16-20'!J432</f>
        <v>2722.5</v>
      </c>
      <c r="J7" s="33">
        <f>'NWN BS_10-16-20'!K432</f>
        <v>2722.5</v>
      </c>
      <c r="K7" s="33">
        <f>'NWN BS_10-16-20'!L432</f>
        <v>2722.5</v>
      </c>
      <c r="L7" s="33">
        <f>'NWN BS_10-16-20'!M432</f>
        <v>2722.5</v>
      </c>
      <c r="M7" s="33">
        <f>'NWN BS_10-16-20'!N432</f>
        <v>2722.5</v>
      </c>
      <c r="N7" s="33">
        <f>'NWN BS_10-16-20'!O432</f>
        <v>2722.5</v>
      </c>
      <c r="O7" s="33">
        <f>'NWN BS_10-16-20'!P432</f>
        <v>2722.5</v>
      </c>
    </row>
    <row r="8" spans="1:17" outlineLevel="1" x14ac:dyDescent="0.25">
      <c r="A8" s="32" t="str">
        <f>'NWN BS_10-16-20'!A433</f>
        <v>AMORT - ALB LEASEHOL</v>
      </c>
      <c r="B8" s="32" t="str">
        <f>'NWN BS_10-16-20'!B433</f>
        <v>NWN/186043</v>
      </c>
      <c r="C8" s="33">
        <f>'NWN BS_10-16-20'!D433</f>
        <v>-2722.5</v>
      </c>
      <c r="D8" s="33">
        <f>'NWN BS_10-16-20'!E433</f>
        <v>-2722.5</v>
      </c>
      <c r="E8" s="33">
        <f>'NWN BS_10-16-20'!F433</f>
        <v>-2722.5</v>
      </c>
      <c r="F8" s="33">
        <f>'NWN BS_10-16-20'!G433</f>
        <v>-2722.5</v>
      </c>
      <c r="G8" s="33">
        <f>'NWN BS_10-16-20'!H433</f>
        <v>-2722.5</v>
      </c>
      <c r="H8" s="33">
        <f>'NWN BS_10-16-20'!I433</f>
        <v>-2722.5</v>
      </c>
      <c r="I8" s="33">
        <f>'NWN BS_10-16-20'!J433</f>
        <v>-2722.5</v>
      </c>
      <c r="J8" s="33">
        <f>'NWN BS_10-16-20'!K433</f>
        <v>-2722.5</v>
      </c>
      <c r="K8" s="33">
        <f>'NWN BS_10-16-20'!L433</f>
        <v>-2722.5</v>
      </c>
      <c r="L8" s="33">
        <f>'NWN BS_10-16-20'!M433</f>
        <v>-2722.5</v>
      </c>
      <c r="M8" s="33">
        <f>'NWN BS_10-16-20'!N433</f>
        <v>-2722.5</v>
      </c>
      <c r="N8" s="33">
        <f>'NWN BS_10-16-20'!O433</f>
        <v>-2722.5</v>
      </c>
      <c r="O8" s="33">
        <f>'NWN BS_10-16-20'!P433</f>
        <v>-2722.5</v>
      </c>
    </row>
    <row r="9" spans="1:17" outlineLevel="1" x14ac:dyDescent="0.25">
      <c r="A9" s="32" t="str">
        <f>'NWN BS_10-16-20'!A434</f>
        <v>Livingston Tower LHI</v>
      </c>
      <c r="B9" s="32" t="str">
        <f>'NWN BS_10-16-20'!B434</f>
        <v>NWN/186044</v>
      </c>
      <c r="C9" s="33">
        <f>'NWN BS_10-16-20'!D434</f>
        <v>48709.85</v>
      </c>
      <c r="D9" s="33">
        <f>'NWN BS_10-16-20'!E434</f>
        <v>50948.19</v>
      </c>
      <c r="E9" s="33">
        <f>'NWN BS_10-16-20'!F434</f>
        <v>102148.46</v>
      </c>
      <c r="F9" s="33">
        <f>'NWN BS_10-16-20'!G434</f>
        <v>102732.75</v>
      </c>
      <c r="G9" s="33">
        <f>'NWN BS_10-16-20'!H434</f>
        <v>102732.75</v>
      </c>
      <c r="H9" s="33">
        <f>'NWN BS_10-16-20'!I434</f>
        <v>102732.75</v>
      </c>
      <c r="I9" s="33">
        <f>'NWN BS_10-16-20'!J434</f>
        <v>102732.75</v>
      </c>
      <c r="J9" s="33">
        <f>'NWN BS_10-16-20'!K434</f>
        <v>102732.75</v>
      </c>
      <c r="K9" s="33">
        <f>'NWN BS_10-16-20'!L434</f>
        <v>102732.75</v>
      </c>
      <c r="L9" s="33">
        <f>'NWN BS_10-16-20'!M434</f>
        <v>102732.75</v>
      </c>
      <c r="M9" s="33">
        <f>'NWN BS_10-16-20'!N434</f>
        <v>102732.75</v>
      </c>
      <c r="N9" s="33">
        <f>'NWN BS_10-16-20'!O434</f>
        <v>102732.75</v>
      </c>
      <c r="O9" s="33">
        <f>'NWN BS_10-16-20'!P434</f>
        <v>102732.75</v>
      </c>
    </row>
    <row r="10" spans="1:17" outlineLevel="1" x14ac:dyDescent="0.25">
      <c r="A10" s="32" t="str">
        <f>'NWN BS_10-16-20'!A435</f>
        <v>LIVING TOWNE LHI AMO</v>
      </c>
      <c r="B10" s="32" t="str">
        <f>'NWN BS_10-16-20'!B435</f>
        <v>NWN/186045</v>
      </c>
      <c r="C10" s="33">
        <f>'NWN BS_10-16-20'!D435</f>
        <v>0</v>
      </c>
      <c r="D10" s="33">
        <f>'NWN BS_10-16-20'!E435</f>
        <v>0</v>
      </c>
      <c r="E10" s="33">
        <f>'NWN BS_10-16-20'!F435</f>
        <v>0</v>
      </c>
      <c r="F10" s="33">
        <f>'NWN BS_10-16-20'!G435</f>
        <v>-827.92</v>
      </c>
      <c r="G10" s="33">
        <f>'NWN BS_10-16-20'!H435</f>
        <v>-1656.97</v>
      </c>
      <c r="H10" s="33">
        <f>'NWN BS_10-16-20'!I435</f>
        <v>-2485.46</v>
      </c>
      <c r="I10" s="33">
        <f>'NWN BS_10-16-20'!J435</f>
        <v>-3313.95</v>
      </c>
      <c r="J10" s="33">
        <f>'NWN BS_10-16-20'!K435</f>
        <v>-4142.4399999999996</v>
      </c>
      <c r="K10" s="33">
        <f>'NWN BS_10-16-20'!L435</f>
        <v>-4970.93</v>
      </c>
      <c r="L10" s="33">
        <f>'NWN BS_10-16-20'!M435</f>
        <v>-5799.42</v>
      </c>
      <c r="M10" s="33">
        <f>'NWN BS_10-16-20'!N435</f>
        <v>-6627.91</v>
      </c>
      <c r="N10" s="33">
        <f>'NWN BS_10-16-20'!O435</f>
        <v>-7456.4</v>
      </c>
      <c r="O10" s="33">
        <f>'NWN BS_10-16-20'!P435</f>
        <v>-8284.89</v>
      </c>
    </row>
    <row r="11" spans="1:17" outlineLevel="1" x14ac:dyDescent="0.25">
      <c r="A11" s="32" t="str">
        <f>'NWN BS_10-16-20'!A436</f>
        <v>ONE NECK BEND LHI</v>
      </c>
      <c r="B11" s="32" t="str">
        <f>'NWN BS_10-16-20'!B436</f>
        <v>NWN/186046</v>
      </c>
      <c r="C11" s="33">
        <f>'NWN BS_10-16-20'!D436</f>
        <v>0</v>
      </c>
      <c r="D11" s="33">
        <f>'NWN BS_10-16-20'!E436</f>
        <v>0</v>
      </c>
      <c r="E11" s="33">
        <f>'NWN BS_10-16-20'!F436</f>
        <v>0</v>
      </c>
      <c r="F11" s="33">
        <f>'NWN BS_10-16-20'!G436</f>
        <v>0</v>
      </c>
      <c r="G11" s="33">
        <f>'NWN BS_10-16-20'!H436</f>
        <v>0</v>
      </c>
      <c r="H11" s="33">
        <f>'NWN BS_10-16-20'!I436</f>
        <v>149555</v>
      </c>
      <c r="I11" s="33">
        <f>'NWN BS_10-16-20'!J436</f>
        <v>149555</v>
      </c>
      <c r="J11" s="33">
        <f>'NWN BS_10-16-20'!K436</f>
        <v>149555</v>
      </c>
      <c r="K11" s="33">
        <f>'NWN BS_10-16-20'!L436</f>
        <v>149555</v>
      </c>
      <c r="L11" s="33">
        <f>'NWN BS_10-16-20'!M436</f>
        <v>149555</v>
      </c>
      <c r="M11" s="33">
        <f>'NWN BS_10-16-20'!N436</f>
        <v>149555</v>
      </c>
      <c r="N11" s="33">
        <f>'NWN BS_10-16-20'!O436</f>
        <v>149555</v>
      </c>
      <c r="O11" s="33">
        <f>'NWN BS_10-16-20'!P436</f>
        <v>153159.73000000001</v>
      </c>
    </row>
    <row r="12" spans="1:17" outlineLevel="1" x14ac:dyDescent="0.25">
      <c r="A12" s="32" t="str">
        <f>'NWN BS_10-16-20'!A437</f>
        <v>ONENECK BEND LHI AMR</v>
      </c>
      <c r="B12" s="32" t="str">
        <f>'NWN BS_10-16-20'!B437</f>
        <v>NWN/186047</v>
      </c>
      <c r="C12" s="33">
        <f>'NWN BS_10-16-20'!D437</f>
        <v>0</v>
      </c>
      <c r="D12" s="33">
        <f>'NWN BS_10-16-20'!E437</f>
        <v>0</v>
      </c>
      <c r="E12" s="33">
        <f>'NWN BS_10-16-20'!F437</f>
        <v>0</v>
      </c>
      <c r="F12" s="33">
        <f>'NWN BS_10-16-20'!G437</f>
        <v>0</v>
      </c>
      <c r="G12" s="33">
        <f>'NWN BS_10-16-20'!H437</f>
        <v>0</v>
      </c>
      <c r="H12" s="33">
        <f>'NWN BS_10-16-20'!I437</f>
        <v>0</v>
      </c>
      <c r="I12" s="33">
        <f>'NWN BS_10-16-20'!J437</f>
        <v>0</v>
      </c>
      <c r="J12" s="33">
        <f>'NWN BS_10-16-20'!K437</f>
        <v>-9970.52</v>
      </c>
      <c r="K12" s="33">
        <f>'NWN BS_10-16-20'!L437</f>
        <v>-12463.1</v>
      </c>
      <c r="L12" s="33">
        <f>'NWN BS_10-16-20'!M437</f>
        <v>-14955.68</v>
      </c>
      <c r="M12" s="33">
        <f>'NWN BS_10-16-20'!N437</f>
        <v>-17448.259999999998</v>
      </c>
      <c r="N12" s="33">
        <f>'NWN BS_10-16-20'!O437</f>
        <v>-19940.84</v>
      </c>
      <c r="O12" s="33">
        <f>'NWN BS_10-16-20'!P437</f>
        <v>-22502.83</v>
      </c>
    </row>
    <row r="13" spans="1:17" outlineLevel="1" x14ac:dyDescent="0.25">
      <c r="A13" s="32" t="str">
        <f>'NWN BS_10-16-20'!A438</f>
        <v>ST. HONORE LHI COSTS</v>
      </c>
      <c r="B13" s="32" t="str">
        <f>'NWN BS_10-16-20'!B438</f>
        <v>NWN/186048</v>
      </c>
      <c r="C13" s="33">
        <f>'NWN BS_10-16-20'!D438</f>
        <v>0</v>
      </c>
      <c r="D13" s="33">
        <f>'NWN BS_10-16-20'!E438</f>
        <v>0</v>
      </c>
      <c r="E13" s="33">
        <f>'NWN BS_10-16-20'!F438</f>
        <v>0</v>
      </c>
      <c r="F13" s="33">
        <f>'NWN BS_10-16-20'!G438</f>
        <v>0</v>
      </c>
      <c r="G13" s="33">
        <f>'NWN BS_10-16-20'!H438</f>
        <v>0</v>
      </c>
      <c r="H13" s="33">
        <f>'NWN BS_10-16-20'!I438</f>
        <v>0</v>
      </c>
      <c r="I13" s="33">
        <f>'NWN BS_10-16-20'!J438</f>
        <v>0</v>
      </c>
      <c r="J13" s="33">
        <f>'NWN BS_10-16-20'!K438</f>
        <v>0</v>
      </c>
      <c r="K13" s="33">
        <f>'NWN BS_10-16-20'!L438</f>
        <v>308927.26</v>
      </c>
      <c r="L13" s="33">
        <f>'NWN BS_10-16-20'!M438</f>
        <v>168283.41</v>
      </c>
      <c r="M13" s="33">
        <f>'NWN BS_10-16-20'!N438</f>
        <v>168755.06</v>
      </c>
      <c r="N13" s="33">
        <f>'NWN BS_10-16-20'!O438</f>
        <v>169220.87</v>
      </c>
      <c r="O13" s="33">
        <f>'NWN BS_10-16-20'!P438</f>
        <v>169665.95</v>
      </c>
      <c r="Q13" s="31" t="s">
        <v>2490</v>
      </c>
    </row>
    <row r="14" spans="1:17" outlineLevel="1" x14ac:dyDescent="0.25">
      <c r="A14" s="32" t="str">
        <f>'NWN BS_10-16-20'!A439</f>
        <v>DAIRY BUIL LHI COSTS</v>
      </c>
      <c r="B14" s="32" t="str">
        <f>'NWN BS_10-16-20'!B439</f>
        <v>NWN/186050</v>
      </c>
      <c r="C14" s="34">
        <f>'NWN BS_10-16-20'!D439</f>
        <v>0</v>
      </c>
      <c r="D14" s="34">
        <f>'NWN BS_10-16-20'!E439</f>
        <v>0</v>
      </c>
      <c r="E14" s="34">
        <f>'NWN BS_10-16-20'!F439</f>
        <v>0</v>
      </c>
      <c r="F14" s="34">
        <f>'NWN BS_10-16-20'!G439</f>
        <v>0</v>
      </c>
      <c r="G14" s="34">
        <f>'NWN BS_10-16-20'!H439</f>
        <v>0</v>
      </c>
      <c r="H14" s="34">
        <f>'NWN BS_10-16-20'!I439</f>
        <v>0</v>
      </c>
      <c r="I14" s="34">
        <f>'NWN BS_10-16-20'!J439</f>
        <v>0</v>
      </c>
      <c r="J14" s="34">
        <f>'NWN BS_10-16-20'!K439</f>
        <v>0</v>
      </c>
      <c r="K14" s="34">
        <f>'NWN BS_10-16-20'!L439</f>
        <v>0</v>
      </c>
      <c r="L14" s="34">
        <f>'NWN BS_10-16-20'!M439</f>
        <v>24227.95</v>
      </c>
      <c r="M14" s="34">
        <f>'NWN BS_10-16-20'!N439</f>
        <v>24291.79</v>
      </c>
      <c r="N14" s="34">
        <f>'NWN BS_10-16-20'!O439</f>
        <v>20972.79</v>
      </c>
      <c r="O14" s="34">
        <f>'NWN BS_10-16-20'!P439</f>
        <v>21027.95</v>
      </c>
      <c r="Q14" s="31" t="s">
        <v>2489</v>
      </c>
    </row>
    <row r="15" spans="1:17" s="29" customFormat="1" outlineLevel="1" x14ac:dyDescent="0.25">
      <c r="A15" s="35" t="s">
        <v>2485</v>
      </c>
      <c r="B15" s="35"/>
      <c r="C15" s="36">
        <f t="shared" ref="C15:O15" si="0">SUM(C3:C14)</f>
        <v>14282972.769999998</v>
      </c>
      <c r="D15" s="36">
        <f t="shared" si="0"/>
        <v>16494833.389999999</v>
      </c>
      <c r="E15" s="36">
        <f t="shared" si="0"/>
        <v>20058020.810000002</v>
      </c>
      <c r="F15" s="36">
        <f t="shared" si="0"/>
        <v>23370721.02</v>
      </c>
      <c r="G15" s="36">
        <f t="shared" si="0"/>
        <v>27497732.75</v>
      </c>
      <c r="H15" s="36">
        <f t="shared" si="0"/>
        <v>28885297.140000001</v>
      </c>
      <c r="I15" s="36">
        <f t="shared" si="0"/>
        <v>29561221.450000003</v>
      </c>
      <c r="J15" s="36">
        <f t="shared" si="0"/>
        <v>29835734.850000001</v>
      </c>
      <c r="K15" s="36">
        <f t="shared" si="0"/>
        <v>30371395.640000001</v>
      </c>
      <c r="L15" s="36">
        <f t="shared" si="0"/>
        <v>30344615.640000001</v>
      </c>
      <c r="M15" s="36">
        <f t="shared" si="0"/>
        <v>30511591.149999999</v>
      </c>
      <c r="N15" s="36">
        <f t="shared" si="0"/>
        <v>30443842.320000004</v>
      </c>
      <c r="O15" s="36">
        <f t="shared" si="0"/>
        <v>30243635.619999997</v>
      </c>
      <c r="P15" s="37">
        <f>(C15/2+O15/2+SUM(D15:N15))/12</f>
        <v>26636525.862916667</v>
      </c>
    </row>
    <row r="16" spans="1:17" outlineLevel="1" x14ac:dyDescent="0.25">
      <c r="A16" s="29" t="s">
        <v>2477</v>
      </c>
    </row>
    <row r="17" spans="1:17" outlineLevel="1" x14ac:dyDescent="0.25">
      <c r="A17" s="38" t="str">
        <f>A13</f>
        <v>ST. HONORE LHI COSTS</v>
      </c>
      <c r="B17" s="39"/>
      <c r="C17" s="40">
        <f t="shared" ref="C17:O18" si="1">-C13</f>
        <v>0</v>
      </c>
      <c r="D17" s="40">
        <f t="shared" si="1"/>
        <v>0</v>
      </c>
      <c r="E17" s="40">
        <f t="shared" si="1"/>
        <v>0</v>
      </c>
      <c r="F17" s="40">
        <f t="shared" si="1"/>
        <v>0</v>
      </c>
      <c r="G17" s="40">
        <f t="shared" si="1"/>
        <v>0</v>
      </c>
      <c r="H17" s="40">
        <f t="shared" si="1"/>
        <v>0</v>
      </c>
      <c r="I17" s="40">
        <f t="shared" si="1"/>
        <v>0</v>
      </c>
      <c r="J17" s="40">
        <f t="shared" si="1"/>
        <v>0</v>
      </c>
      <c r="K17" s="40">
        <f t="shared" si="1"/>
        <v>-308927.26</v>
      </c>
      <c r="L17" s="40">
        <f t="shared" si="1"/>
        <v>-168283.41</v>
      </c>
      <c r="M17" s="40">
        <f t="shared" si="1"/>
        <v>-168755.06</v>
      </c>
      <c r="N17" s="40">
        <f t="shared" si="1"/>
        <v>-169220.87</v>
      </c>
      <c r="O17" s="40">
        <f t="shared" si="1"/>
        <v>-169665.95</v>
      </c>
      <c r="P17" s="41"/>
    </row>
    <row r="18" spans="1:17" outlineLevel="1" x14ac:dyDescent="0.25">
      <c r="A18" s="38" t="str">
        <f>A14</f>
        <v>DAIRY BUIL LHI COSTS</v>
      </c>
      <c r="B18" s="39"/>
      <c r="C18" s="40">
        <f t="shared" si="1"/>
        <v>0</v>
      </c>
      <c r="D18" s="40">
        <f t="shared" si="1"/>
        <v>0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  <c r="K18" s="40">
        <f t="shared" si="1"/>
        <v>0</v>
      </c>
      <c r="L18" s="40">
        <f t="shared" si="1"/>
        <v>-24227.95</v>
      </c>
      <c r="M18" s="40">
        <f t="shared" si="1"/>
        <v>-24291.79</v>
      </c>
      <c r="N18" s="40">
        <f t="shared" si="1"/>
        <v>-20972.79</v>
      </c>
      <c r="O18" s="40">
        <f t="shared" si="1"/>
        <v>-21027.95</v>
      </c>
    </row>
    <row r="19" spans="1:17" outlineLevel="1" x14ac:dyDescent="0.25"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7" s="29" customFormat="1" outlineLevel="1" x14ac:dyDescent="0.25">
      <c r="A20" s="29" t="s">
        <v>2478</v>
      </c>
      <c r="C20" s="43">
        <f t="shared" ref="C20:O20" si="2">SUM(C17:C19)</f>
        <v>0</v>
      </c>
      <c r="D20" s="43">
        <f t="shared" si="2"/>
        <v>0</v>
      </c>
      <c r="E20" s="43">
        <f t="shared" si="2"/>
        <v>0</v>
      </c>
      <c r="F20" s="43">
        <f t="shared" si="2"/>
        <v>0</v>
      </c>
      <c r="G20" s="43">
        <f t="shared" si="2"/>
        <v>0</v>
      </c>
      <c r="H20" s="43">
        <f t="shared" si="2"/>
        <v>0</v>
      </c>
      <c r="I20" s="43">
        <f t="shared" si="2"/>
        <v>0</v>
      </c>
      <c r="J20" s="43">
        <f t="shared" si="2"/>
        <v>0</v>
      </c>
      <c r="K20" s="43">
        <f t="shared" si="2"/>
        <v>-308927.26</v>
      </c>
      <c r="L20" s="43">
        <f t="shared" si="2"/>
        <v>-192511.36000000002</v>
      </c>
      <c r="M20" s="43">
        <f t="shared" si="2"/>
        <v>-193046.85</v>
      </c>
      <c r="N20" s="43">
        <f t="shared" si="2"/>
        <v>-190193.66</v>
      </c>
      <c r="O20" s="43">
        <f t="shared" si="2"/>
        <v>-190693.90000000002</v>
      </c>
      <c r="P20" s="37">
        <f>(C20/2+O20/2+SUM(D20:N20))/12</f>
        <v>-81668.840000000011</v>
      </c>
    </row>
    <row r="21" spans="1:17" outlineLevel="1" x14ac:dyDescent="0.25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7" s="29" customFormat="1" x14ac:dyDescent="0.25">
      <c r="A22" s="29" t="s">
        <v>2479</v>
      </c>
      <c r="C22" s="43">
        <f>C15+C20</f>
        <v>14282972.769999998</v>
      </c>
      <c r="D22" s="43">
        <f t="shared" ref="D22:O22" si="3">D15+D20</f>
        <v>16494833.389999999</v>
      </c>
      <c r="E22" s="43">
        <f t="shared" si="3"/>
        <v>20058020.810000002</v>
      </c>
      <c r="F22" s="43">
        <f t="shared" si="3"/>
        <v>23370721.02</v>
      </c>
      <c r="G22" s="43">
        <f t="shared" si="3"/>
        <v>27497732.75</v>
      </c>
      <c r="H22" s="43">
        <f t="shared" si="3"/>
        <v>28885297.140000001</v>
      </c>
      <c r="I22" s="43">
        <f t="shared" si="3"/>
        <v>29561221.450000003</v>
      </c>
      <c r="J22" s="43">
        <f t="shared" si="3"/>
        <v>29835734.850000001</v>
      </c>
      <c r="K22" s="43">
        <f t="shared" si="3"/>
        <v>30062468.379999999</v>
      </c>
      <c r="L22" s="43">
        <f t="shared" si="3"/>
        <v>30152104.280000001</v>
      </c>
      <c r="M22" s="43">
        <f t="shared" si="3"/>
        <v>30318544.299999997</v>
      </c>
      <c r="N22" s="43">
        <f t="shared" si="3"/>
        <v>30253648.660000004</v>
      </c>
      <c r="O22" s="43">
        <f t="shared" si="3"/>
        <v>30052941.719999999</v>
      </c>
      <c r="P22" s="37">
        <f>(C22/2+O22/2+SUM(D22:N22))/12</f>
        <v>26554857.022916671</v>
      </c>
    </row>
    <row r="23" spans="1:17" x14ac:dyDescent="0.25">
      <c r="A23" s="31" t="s">
        <v>2480</v>
      </c>
      <c r="B23" s="44" t="str">
        <f>'[1]Primary and Summary'!$B$110</f>
        <v>3-factor</v>
      </c>
      <c r="C23" s="45">
        <f>'[1]Primary and Summary'!$D$110</f>
        <v>0.10960000000000003</v>
      </c>
      <c r="D23" s="45">
        <f>C23</f>
        <v>0.10960000000000003</v>
      </c>
      <c r="E23" s="45">
        <f>D23</f>
        <v>0.10960000000000003</v>
      </c>
      <c r="F23" s="45">
        <f t="shared" ref="F23:O23" si="4">E23</f>
        <v>0.10960000000000003</v>
      </c>
      <c r="G23" s="45">
        <f t="shared" si="4"/>
        <v>0.10960000000000003</v>
      </c>
      <c r="H23" s="45">
        <f t="shared" si="4"/>
        <v>0.10960000000000003</v>
      </c>
      <c r="I23" s="45">
        <f t="shared" si="4"/>
        <v>0.10960000000000003</v>
      </c>
      <c r="J23" s="45">
        <f t="shared" si="4"/>
        <v>0.10960000000000003</v>
      </c>
      <c r="K23" s="45">
        <f t="shared" si="4"/>
        <v>0.10960000000000003</v>
      </c>
      <c r="L23" s="45">
        <f t="shared" si="4"/>
        <v>0.10960000000000003</v>
      </c>
      <c r="M23" s="45">
        <f t="shared" si="4"/>
        <v>0.10960000000000003</v>
      </c>
      <c r="N23" s="45">
        <f t="shared" si="4"/>
        <v>0.10960000000000003</v>
      </c>
      <c r="O23" s="45">
        <f t="shared" si="4"/>
        <v>0.10960000000000003</v>
      </c>
    </row>
    <row r="24" spans="1:17" x14ac:dyDescent="0.2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7" ht="15.75" thickBot="1" x14ac:dyDescent="0.3">
      <c r="A25" s="29" t="s">
        <v>2481</v>
      </c>
      <c r="B25" s="29"/>
      <c r="C25" s="46">
        <f>C22*C23</f>
        <v>1565413.8155920003</v>
      </c>
      <c r="D25" s="46">
        <f t="shared" ref="D25:O25" si="5">D22*D23</f>
        <v>1807833.7395440005</v>
      </c>
      <c r="E25" s="46">
        <f t="shared" si="5"/>
        <v>2198359.0807760009</v>
      </c>
      <c r="F25" s="46">
        <f t="shared" si="5"/>
        <v>2561431.0237920005</v>
      </c>
      <c r="G25" s="46">
        <f t="shared" si="5"/>
        <v>3013751.5094000008</v>
      </c>
      <c r="H25" s="46">
        <f t="shared" si="5"/>
        <v>3165828.566544001</v>
      </c>
      <c r="I25" s="46">
        <f t="shared" si="5"/>
        <v>3239909.8709200011</v>
      </c>
      <c r="J25" s="46">
        <f t="shared" si="5"/>
        <v>3269996.5395600009</v>
      </c>
      <c r="K25" s="46">
        <f t="shared" si="5"/>
        <v>3294846.5344480006</v>
      </c>
      <c r="L25" s="46">
        <f t="shared" si="5"/>
        <v>3304670.6290880009</v>
      </c>
      <c r="M25" s="46">
        <f t="shared" si="5"/>
        <v>3322912.4552800008</v>
      </c>
      <c r="N25" s="46">
        <f t="shared" si="5"/>
        <v>3315799.8931360012</v>
      </c>
      <c r="O25" s="46">
        <f t="shared" si="5"/>
        <v>3293802.4125120007</v>
      </c>
      <c r="P25" s="37">
        <f>(C25/2+O25/2+SUM(D25:N25))/12</f>
        <v>2910412.3297116677</v>
      </c>
      <c r="Q25" s="47"/>
    </row>
    <row r="26" spans="1:17" ht="15.75" thickTop="1" x14ac:dyDescent="0.25"/>
    <row r="28" spans="1:17" x14ac:dyDescent="0.25">
      <c r="A28" s="29" t="s">
        <v>2483</v>
      </c>
      <c r="B28" s="29" t="s">
        <v>2484</v>
      </c>
      <c r="C28" s="30" t="s">
        <v>3</v>
      </c>
      <c r="D28" s="30" t="s">
        <v>4</v>
      </c>
      <c r="E28" s="30" t="s">
        <v>5</v>
      </c>
      <c r="F28" s="30" t="s">
        <v>6</v>
      </c>
      <c r="G28" s="30" t="s">
        <v>7</v>
      </c>
      <c r="H28" s="30" t="s">
        <v>8</v>
      </c>
      <c r="I28" s="30" t="s">
        <v>9</v>
      </c>
      <c r="J28" s="30" t="s">
        <v>10</v>
      </c>
      <c r="K28" s="30" t="s">
        <v>11</v>
      </c>
      <c r="L28" s="30" t="s">
        <v>12</v>
      </c>
      <c r="M28" s="30" t="s">
        <v>13</v>
      </c>
      <c r="N28" s="30" t="s">
        <v>14</v>
      </c>
      <c r="O28" s="30" t="s">
        <v>15</v>
      </c>
      <c r="P28" s="30" t="s">
        <v>2482</v>
      </c>
    </row>
    <row r="29" spans="1:17" outlineLevel="1" x14ac:dyDescent="0.25">
      <c r="A29" s="32" t="str">
        <f>'NWN BS_10-16-20'!A1245</f>
        <v>CUST CONTR - RES NEW</v>
      </c>
      <c r="B29" s="32" t="str">
        <f>'NWN BS_10-16-20'!B1245</f>
        <v>NWN/252012</v>
      </c>
      <c r="C29" s="33">
        <f>'NWN BS_10-16-20'!D1245</f>
        <v>-244176</v>
      </c>
      <c r="D29" s="33">
        <f>'NWN BS_10-16-20'!E1245</f>
        <v>-246205</v>
      </c>
      <c r="E29" s="33">
        <f>'NWN BS_10-16-20'!F1245</f>
        <v>-246290</v>
      </c>
      <c r="F29" s="33">
        <f>'NWN BS_10-16-20'!G1245</f>
        <v>-249000</v>
      </c>
      <c r="G29" s="33">
        <f>'NWN BS_10-16-20'!H1245</f>
        <v>-249967</v>
      </c>
      <c r="H29" s="33">
        <f>'NWN BS_10-16-20'!I1245</f>
        <v>-250183</v>
      </c>
      <c r="I29" s="33">
        <f>'NWN BS_10-16-20'!J1245</f>
        <v>-251325</v>
      </c>
      <c r="J29" s="33">
        <f>'NWN BS_10-16-20'!K1245</f>
        <v>-253311</v>
      </c>
      <c r="K29" s="33">
        <f>'NWN BS_10-16-20'!L1245</f>
        <v>-253945</v>
      </c>
      <c r="L29" s="33">
        <f>'NWN BS_10-16-20'!M1245</f>
        <v>-262922</v>
      </c>
      <c r="M29" s="33">
        <f>'NWN BS_10-16-20'!N1245</f>
        <v>-265096</v>
      </c>
      <c r="N29" s="33">
        <f>'NWN BS_10-16-20'!O1245</f>
        <v>-279976</v>
      </c>
      <c r="O29" s="33">
        <f>'NWN BS_10-16-20'!P1245</f>
        <v>-285258</v>
      </c>
    </row>
    <row r="30" spans="1:17" outlineLevel="1" x14ac:dyDescent="0.25">
      <c r="A30" s="32" t="str">
        <f>'NWN BS_10-16-20'!A1247</f>
        <v>CUST CONTR - RES CON</v>
      </c>
      <c r="B30" s="32" t="str">
        <f>'NWN BS_10-16-20'!B1247</f>
        <v>NWN/252014</v>
      </c>
      <c r="C30" s="33">
        <f>'NWN BS_10-16-20'!D1247</f>
        <v>-597379.94999999995</v>
      </c>
      <c r="D30" s="33">
        <f>'NWN BS_10-16-20'!E1247</f>
        <v>-617182.94999999995</v>
      </c>
      <c r="E30" s="33">
        <f>'NWN BS_10-16-20'!F1247</f>
        <v>-627189.94999999995</v>
      </c>
      <c r="F30" s="33">
        <f>'NWN BS_10-16-20'!G1247</f>
        <v>-631729.94999999995</v>
      </c>
      <c r="G30" s="33">
        <f>'NWN BS_10-16-20'!H1247</f>
        <v>-638221.94999999995</v>
      </c>
      <c r="H30" s="33">
        <f>'NWN BS_10-16-20'!I1247</f>
        <v>-653471.94999999995</v>
      </c>
      <c r="I30" s="33">
        <f>'NWN BS_10-16-20'!J1247</f>
        <v>-663414.94999999995</v>
      </c>
      <c r="J30" s="33">
        <f>'NWN BS_10-16-20'!K1247</f>
        <v>-665640.94999999995</v>
      </c>
      <c r="K30" s="33">
        <f>'NWN BS_10-16-20'!L1247</f>
        <v>-680836.95</v>
      </c>
      <c r="L30" s="33">
        <f>'NWN BS_10-16-20'!M1247</f>
        <v>-696678.95</v>
      </c>
      <c r="M30" s="33">
        <f>'NWN BS_10-16-20'!N1247</f>
        <v>-708918.95</v>
      </c>
      <c r="N30" s="33">
        <f>'NWN BS_10-16-20'!O1247</f>
        <v>-715601.95</v>
      </c>
      <c r="O30" s="33">
        <f>'NWN BS_10-16-20'!P1247</f>
        <v>-726789.95</v>
      </c>
    </row>
    <row r="31" spans="1:17" outlineLevel="1" x14ac:dyDescent="0.25">
      <c r="A31" s="32" t="str">
        <f>'NWN BS_10-16-20'!A1249</f>
        <v>CUST CONTR - M/F NEW</v>
      </c>
      <c r="B31" s="32" t="str">
        <f>'NWN BS_10-16-20'!B1249</f>
        <v>NWN/252022</v>
      </c>
      <c r="C31" s="33">
        <f>'NWN BS_10-16-20'!D1249</f>
        <v>-18115.330000000002</v>
      </c>
      <c r="D31" s="33">
        <f>'NWN BS_10-16-20'!E1249</f>
        <v>-18115.330000000002</v>
      </c>
      <c r="E31" s="33">
        <f>'NWN BS_10-16-20'!F1249</f>
        <v>-18115.330000000002</v>
      </c>
      <c r="F31" s="33">
        <f>'NWN BS_10-16-20'!G1249</f>
        <v>-18115.330000000002</v>
      </c>
      <c r="G31" s="33">
        <f>'NWN BS_10-16-20'!H1249</f>
        <v>-18115.330000000002</v>
      </c>
      <c r="H31" s="33">
        <f>'NWN BS_10-16-20'!I1249</f>
        <v>-18115.330000000002</v>
      </c>
      <c r="I31" s="33">
        <f>'NWN BS_10-16-20'!J1249</f>
        <v>-18115.330000000002</v>
      </c>
      <c r="J31" s="33">
        <f>'NWN BS_10-16-20'!K1249</f>
        <v>-18115.330000000002</v>
      </c>
      <c r="K31" s="33">
        <f>'NWN BS_10-16-20'!L1249</f>
        <v>-18115.330000000002</v>
      </c>
      <c r="L31" s="33">
        <f>'NWN BS_10-16-20'!M1249</f>
        <v>-18759.330000000002</v>
      </c>
      <c r="M31" s="33">
        <f>'NWN BS_10-16-20'!N1249</f>
        <v>-18759.330000000002</v>
      </c>
      <c r="N31" s="33">
        <f>'NWN BS_10-16-20'!O1249</f>
        <v>-18759.330000000002</v>
      </c>
      <c r="O31" s="33">
        <f>'NWN BS_10-16-20'!P1249</f>
        <v>-19403.330000000002</v>
      </c>
    </row>
    <row r="32" spans="1:17" outlineLevel="1" x14ac:dyDescent="0.25">
      <c r="A32" s="32" t="str">
        <f>'NWN BS_10-16-20'!A1251</f>
        <v>CUST CONTR - M/F CON</v>
      </c>
      <c r="B32" s="32" t="str">
        <f>'NWN BS_10-16-20'!B1251</f>
        <v>NWN/252024</v>
      </c>
      <c r="C32" s="33">
        <f>'NWN BS_10-16-20'!D1251</f>
        <v>-2968</v>
      </c>
      <c r="D32" s="33">
        <f>'NWN BS_10-16-20'!E1251</f>
        <v>-2968</v>
      </c>
      <c r="E32" s="33">
        <f>'NWN BS_10-16-20'!F1251</f>
        <v>-2968</v>
      </c>
      <c r="F32" s="33">
        <f>'NWN BS_10-16-20'!G1251</f>
        <v>-2968</v>
      </c>
      <c r="G32" s="33">
        <f>'NWN BS_10-16-20'!H1251</f>
        <v>-2968</v>
      </c>
      <c r="H32" s="33">
        <f>'NWN BS_10-16-20'!I1251</f>
        <v>-2968</v>
      </c>
      <c r="I32" s="33">
        <f>'NWN BS_10-16-20'!J1251</f>
        <v>-2968</v>
      </c>
      <c r="J32" s="33">
        <f>'NWN BS_10-16-20'!K1251</f>
        <v>-2968</v>
      </c>
      <c r="K32" s="33">
        <f>'NWN BS_10-16-20'!L1251</f>
        <v>-5252</v>
      </c>
      <c r="L32" s="33">
        <f>'NWN BS_10-16-20'!M1251</f>
        <v>-5252</v>
      </c>
      <c r="M32" s="33">
        <f>'NWN BS_10-16-20'!N1251</f>
        <v>-7111</v>
      </c>
      <c r="N32" s="33">
        <f>'NWN BS_10-16-20'!O1251</f>
        <v>-7111</v>
      </c>
      <c r="O32" s="33">
        <f>'NWN BS_10-16-20'!P1251</f>
        <v>-7111</v>
      </c>
    </row>
    <row r="33" spans="1:17" outlineLevel="1" x14ac:dyDescent="0.25">
      <c r="A33" s="32" t="str">
        <f>'NWN BS_10-16-20'!A1253</f>
        <v>CUST CONTR - COMM NE</v>
      </c>
      <c r="B33" s="32" t="str">
        <f>'NWN BS_10-16-20'!B1253</f>
        <v>NWN/252032</v>
      </c>
      <c r="C33" s="33">
        <f>'NWN BS_10-16-20'!D1253</f>
        <v>-54171</v>
      </c>
      <c r="D33" s="33">
        <f>'NWN BS_10-16-20'!E1253</f>
        <v>-63741</v>
      </c>
      <c r="E33" s="33">
        <f>'NWN BS_10-16-20'!F1253</f>
        <v>-67742</v>
      </c>
      <c r="F33" s="33">
        <f>'NWN BS_10-16-20'!G1253</f>
        <v>-70620</v>
      </c>
      <c r="G33" s="33">
        <f>'NWN BS_10-16-20'!H1253</f>
        <v>-75490</v>
      </c>
      <c r="H33" s="33">
        <f>'NWN BS_10-16-20'!I1253</f>
        <v>-75490</v>
      </c>
      <c r="I33" s="33">
        <f>'NWN BS_10-16-20'!J1253</f>
        <v>-75490</v>
      </c>
      <c r="J33" s="33">
        <f>'NWN BS_10-16-20'!K1253</f>
        <v>-75490</v>
      </c>
      <c r="K33" s="33">
        <f>'NWN BS_10-16-20'!L1253</f>
        <v>-76414</v>
      </c>
      <c r="L33" s="33">
        <f>'NWN BS_10-16-20'!M1253</f>
        <v>-93057</v>
      </c>
      <c r="M33" s="33">
        <f>'NWN BS_10-16-20'!N1253</f>
        <v>-95832</v>
      </c>
      <c r="N33" s="33">
        <f>'NWN BS_10-16-20'!O1253</f>
        <v>-98762</v>
      </c>
      <c r="O33" s="33">
        <f>'NWN BS_10-16-20'!P1253</f>
        <v>-105832</v>
      </c>
    </row>
    <row r="34" spans="1:17" outlineLevel="1" x14ac:dyDescent="0.25">
      <c r="A34" s="32" t="str">
        <f>'NWN BS_10-16-20'!A1255</f>
        <v>CUST CONTR - COMM CO</v>
      </c>
      <c r="B34" s="32" t="str">
        <f>'NWN BS_10-16-20'!B1255</f>
        <v>NWN/252034</v>
      </c>
      <c r="C34" s="33">
        <f>'NWN BS_10-16-20'!D1255</f>
        <v>-9853</v>
      </c>
      <c r="D34" s="33">
        <f>'NWN BS_10-16-20'!E1255</f>
        <v>-9853</v>
      </c>
      <c r="E34" s="33">
        <f>'NWN BS_10-16-20'!F1255</f>
        <v>-9853</v>
      </c>
      <c r="F34" s="33">
        <f>'NWN BS_10-16-20'!G1255</f>
        <v>-9853</v>
      </c>
      <c r="G34" s="33">
        <f>'NWN BS_10-16-20'!H1255</f>
        <v>-9853</v>
      </c>
      <c r="H34" s="33">
        <f>'NWN BS_10-16-20'!I1255</f>
        <v>-9853</v>
      </c>
      <c r="I34" s="33">
        <f>'NWN BS_10-16-20'!J1255</f>
        <v>-11010</v>
      </c>
      <c r="J34" s="33">
        <f>'NWN BS_10-16-20'!K1255</f>
        <v>-11010</v>
      </c>
      <c r="K34" s="33">
        <f>'NWN BS_10-16-20'!L1255</f>
        <v>-11186</v>
      </c>
      <c r="L34" s="33">
        <f>'NWN BS_10-16-20'!M1255</f>
        <v>-11186</v>
      </c>
      <c r="M34" s="33">
        <f>'NWN BS_10-16-20'!N1255</f>
        <v>-12654</v>
      </c>
      <c r="N34" s="33">
        <f>'NWN BS_10-16-20'!O1255</f>
        <v>-12654</v>
      </c>
      <c r="O34" s="33">
        <f>'NWN BS_10-16-20'!P1255</f>
        <v>-12654</v>
      </c>
    </row>
    <row r="35" spans="1:17" outlineLevel="1" x14ac:dyDescent="0.25"/>
    <row r="36" spans="1:17" ht="15.75" thickBot="1" x14ac:dyDescent="0.3">
      <c r="A36" s="48" t="s">
        <v>2486</v>
      </c>
      <c r="B36" s="48"/>
      <c r="C36" s="46">
        <f>SUM(C29:C35)</f>
        <v>-926663.27999999991</v>
      </c>
      <c r="D36" s="46">
        <f t="shared" ref="D36:O36" si="6">SUM(D29:D35)</f>
        <v>-958065.27999999991</v>
      </c>
      <c r="E36" s="46">
        <f t="shared" si="6"/>
        <v>-972158.27999999991</v>
      </c>
      <c r="F36" s="46">
        <f t="shared" si="6"/>
        <v>-982286.27999999991</v>
      </c>
      <c r="G36" s="46">
        <f t="shared" si="6"/>
        <v>-994615.27999999991</v>
      </c>
      <c r="H36" s="46">
        <f t="shared" si="6"/>
        <v>-1010081.2799999999</v>
      </c>
      <c r="I36" s="46">
        <f t="shared" si="6"/>
        <v>-1022323.2799999999</v>
      </c>
      <c r="J36" s="46">
        <f t="shared" si="6"/>
        <v>-1026535.2799999999</v>
      </c>
      <c r="K36" s="46">
        <f t="shared" si="6"/>
        <v>-1045749.2799999999</v>
      </c>
      <c r="L36" s="46">
        <f t="shared" si="6"/>
        <v>-1087855.2799999998</v>
      </c>
      <c r="M36" s="46">
        <f t="shared" si="6"/>
        <v>-1108371.2799999998</v>
      </c>
      <c r="N36" s="46">
        <f t="shared" si="6"/>
        <v>-1132864.2799999998</v>
      </c>
      <c r="O36" s="46">
        <f t="shared" si="6"/>
        <v>-1157048.2799999998</v>
      </c>
      <c r="P36" s="37">
        <f>(C36/2+O36/2+SUM(D36:N36))/12</f>
        <v>-1031896.7383333332</v>
      </c>
    </row>
    <row r="37" spans="1:17" ht="15.75" thickTop="1" x14ac:dyDescent="0.25">
      <c r="A37" s="29" t="s">
        <v>2487</v>
      </c>
      <c r="B37" s="32" t="str">
        <f>'NWN BS_10-16-20'!B1243</f>
        <v>500191</v>
      </c>
      <c r="C37" s="37">
        <f>'NWN BS_10-16-20'!D1243</f>
        <v>-5197343.25</v>
      </c>
      <c r="D37" s="37">
        <f>'NWN BS_10-16-20'!E1243</f>
        <v>-5293473.25</v>
      </c>
      <c r="E37" s="37">
        <f>'NWN BS_10-16-20'!F1243</f>
        <v>-5408334.25</v>
      </c>
      <c r="F37" s="37">
        <f>'NWN BS_10-16-20'!G1243</f>
        <v>-7367883.71</v>
      </c>
      <c r="G37" s="37">
        <f>'NWN BS_10-16-20'!H1243</f>
        <v>-7532633.4800000004</v>
      </c>
      <c r="H37" s="37">
        <f>'NWN BS_10-16-20'!I1243</f>
        <v>-7655812.25</v>
      </c>
      <c r="I37" s="37">
        <f>'NWN BS_10-16-20'!J1243</f>
        <v>-5635850.8300000001</v>
      </c>
      <c r="J37" s="37">
        <f>'NWN BS_10-16-20'!K1243</f>
        <v>-5756413.0300000003</v>
      </c>
      <c r="K37" s="37">
        <f>'NWN BS_10-16-20'!L1243</f>
        <v>-5848988.7000000002</v>
      </c>
      <c r="L37" s="37">
        <f>'NWN BS_10-16-20'!M1243</f>
        <v>-6008002.3700000001</v>
      </c>
      <c r="M37" s="37">
        <f>'NWN BS_10-16-20'!N1243</f>
        <v>-6138374.8700000001</v>
      </c>
      <c r="N37" s="37">
        <f>'NWN BS_10-16-20'!O1243</f>
        <v>-6309949.2000000002</v>
      </c>
      <c r="O37" s="37">
        <f>'NWN BS_10-16-20'!P1243</f>
        <v>-6434528.2000000002</v>
      </c>
      <c r="P37" s="37">
        <f>(C37/2+O37/2+SUM(D37:N37))/12</f>
        <v>-6230970.9720833329</v>
      </c>
    </row>
    <row r="40" spans="1:17" x14ac:dyDescent="0.25">
      <c r="A40" s="29" t="s">
        <v>2483</v>
      </c>
      <c r="B40" s="29" t="s">
        <v>2484</v>
      </c>
      <c r="C40" s="30" t="s">
        <v>3</v>
      </c>
      <c r="D40" s="30" t="s">
        <v>4</v>
      </c>
      <c r="E40" s="30" t="s">
        <v>5</v>
      </c>
      <c r="F40" s="30" t="s">
        <v>6</v>
      </c>
      <c r="G40" s="30" t="s">
        <v>7</v>
      </c>
      <c r="H40" s="30" t="s">
        <v>8</v>
      </c>
      <c r="I40" s="30" t="s">
        <v>9</v>
      </c>
      <c r="J40" s="30" t="s">
        <v>10</v>
      </c>
      <c r="K40" s="30" t="s">
        <v>11</v>
      </c>
      <c r="L40" s="30" t="s">
        <v>12</v>
      </c>
      <c r="M40" s="30" t="s">
        <v>13</v>
      </c>
      <c r="N40" s="30" t="s">
        <v>14</v>
      </c>
      <c r="O40" s="30" t="s">
        <v>15</v>
      </c>
      <c r="P40" s="30" t="s">
        <v>2482</v>
      </c>
    </row>
    <row r="41" spans="1:17" outlineLevel="1" x14ac:dyDescent="0.25">
      <c r="A41" s="32" t="str">
        <f>'NWN BS_10-16-20'!A28</f>
        <v>GAS STORED UNDRGRD-B</v>
      </c>
      <c r="B41" s="32" t="str">
        <f>'NWN BS_10-16-20'!B28</f>
        <v>NWN/117001</v>
      </c>
      <c r="C41" s="33">
        <f>'NWN BS_10-16-20'!D28</f>
        <v>4513899.24</v>
      </c>
      <c r="D41" s="33">
        <f>'NWN BS_10-16-20'!E28</f>
        <v>4513899.24</v>
      </c>
      <c r="E41" s="33">
        <f>'NWN BS_10-16-20'!F28</f>
        <v>4513899.24</v>
      </c>
      <c r="F41" s="33">
        <f>'NWN BS_10-16-20'!G28</f>
        <v>4513899.24</v>
      </c>
      <c r="G41" s="33">
        <f>'NWN BS_10-16-20'!H28</f>
        <v>4513899.24</v>
      </c>
      <c r="H41" s="33">
        <f>'NWN BS_10-16-20'!I28</f>
        <v>4513899.24</v>
      </c>
      <c r="I41" s="33">
        <f>'NWN BS_10-16-20'!J28</f>
        <v>4513899.24</v>
      </c>
      <c r="J41" s="33">
        <f>'NWN BS_10-16-20'!K28</f>
        <v>4513899.24</v>
      </c>
      <c r="K41" s="33">
        <f>'NWN BS_10-16-20'!L28</f>
        <v>4513899.24</v>
      </c>
      <c r="L41" s="33">
        <f>'NWN BS_10-16-20'!M28</f>
        <v>4513899.24</v>
      </c>
      <c r="M41" s="33">
        <f>'NWN BS_10-16-20'!N28</f>
        <v>4513899.24</v>
      </c>
      <c r="N41" s="33">
        <f>'NWN BS_10-16-20'!O28</f>
        <v>4513899.24</v>
      </c>
      <c r="O41" s="33">
        <f>'NWN BS_10-16-20'!P28</f>
        <v>4513899.24</v>
      </c>
    </row>
    <row r="42" spans="1:17" outlineLevel="1" x14ac:dyDescent="0.25">
      <c r="A42" s="32" t="str">
        <f>'NWN BS_10-16-20'!A29</f>
        <v>GAS STORED UNDRGRD-A</v>
      </c>
      <c r="B42" s="32" t="str">
        <f>'NWN BS_10-16-20'!B29</f>
        <v>NWN/117002</v>
      </c>
      <c r="C42" s="33">
        <f>'NWN BS_10-16-20'!D29</f>
        <v>6660213.9900000002</v>
      </c>
      <c r="D42" s="33">
        <f>'NWN BS_10-16-20'!E29</f>
        <v>6660213.9900000002</v>
      </c>
      <c r="E42" s="33">
        <f>'NWN BS_10-16-20'!F29</f>
        <v>6660213.9900000002</v>
      </c>
      <c r="F42" s="33">
        <f>'NWN BS_10-16-20'!G29</f>
        <v>6660213.9900000002</v>
      </c>
      <c r="G42" s="33">
        <f>'NWN BS_10-16-20'!H29</f>
        <v>6660213.9900000002</v>
      </c>
      <c r="H42" s="33">
        <f>'NWN BS_10-16-20'!I29</f>
        <v>6660213.9900000002</v>
      </c>
      <c r="I42" s="33">
        <f>'NWN BS_10-16-20'!J29</f>
        <v>6660213.9900000002</v>
      </c>
      <c r="J42" s="33">
        <f>'NWN BS_10-16-20'!K29</f>
        <v>6660213.9900000002</v>
      </c>
      <c r="K42" s="33">
        <f>'NWN BS_10-16-20'!L29</f>
        <v>6660213.9900000002</v>
      </c>
      <c r="L42" s="33">
        <f>'NWN BS_10-16-20'!M29</f>
        <v>6660213.9900000002</v>
      </c>
      <c r="M42" s="33">
        <f>'NWN BS_10-16-20'!N29</f>
        <v>6660213.9900000002</v>
      </c>
      <c r="N42" s="33">
        <f>'NWN BS_10-16-20'!O29</f>
        <v>6660213.9900000002</v>
      </c>
      <c r="O42" s="33">
        <f>'NWN BS_10-16-20'!P29</f>
        <v>6660213.9900000002</v>
      </c>
    </row>
    <row r="43" spans="1:17" outlineLevel="1" x14ac:dyDescent="0.25">
      <c r="A43" s="32" t="str">
        <f>'NWN BS_10-16-20'!A30</f>
        <v>GAS STORED UNDRGRD-B</v>
      </c>
      <c r="B43" s="32" t="str">
        <f>'NWN BS_10-16-20'!B30</f>
        <v>NWN/117003</v>
      </c>
      <c r="C43" s="33">
        <f>'NWN BS_10-16-20'!D30</f>
        <v>1111928.98</v>
      </c>
      <c r="D43" s="33">
        <f>'NWN BS_10-16-20'!E30</f>
        <v>1111928.98</v>
      </c>
      <c r="E43" s="33">
        <f>'NWN BS_10-16-20'!F30</f>
        <v>1111928.98</v>
      </c>
      <c r="F43" s="33">
        <f>'NWN BS_10-16-20'!G30</f>
        <v>1111928.98</v>
      </c>
      <c r="G43" s="33">
        <f>'NWN BS_10-16-20'!H30</f>
        <v>1111928.98</v>
      </c>
      <c r="H43" s="33">
        <f>'NWN BS_10-16-20'!I30</f>
        <v>1111928.98</v>
      </c>
      <c r="I43" s="33">
        <f>'NWN BS_10-16-20'!J30</f>
        <v>1111928.98</v>
      </c>
      <c r="J43" s="33">
        <f>'NWN BS_10-16-20'!K30</f>
        <v>1111928.98</v>
      </c>
      <c r="K43" s="33">
        <f>'NWN BS_10-16-20'!L30</f>
        <v>1111928.98</v>
      </c>
      <c r="L43" s="33">
        <f>'NWN BS_10-16-20'!M30</f>
        <v>1111928.98</v>
      </c>
      <c r="M43" s="33">
        <f>'NWN BS_10-16-20'!N30</f>
        <v>1111928.98</v>
      </c>
      <c r="N43" s="33">
        <f>'NWN BS_10-16-20'!O30</f>
        <v>1111928.98</v>
      </c>
      <c r="O43" s="33">
        <f>'NWN BS_10-16-20'!P30</f>
        <v>1111928.98</v>
      </c>
    </row>
    <row r="44" spans="1:17" outlineLevel="1" x14ac:dyDescent="0.25">
      <c r="A44" s="32" t="str">
        <f>'NWN BS_10-16-20'!A31</f>
        <v>GAS STORED UNDRGRD-A</v>
      </c>
      <c r="B44" s="32" t="str">
        <f>'NWN BS_10-16-20'!B31</f>
        <v>NWN/117004</v>
      </c>
      <c r="C44" s="33">
        <f>'NWN BS_10-16-20'!D31</f>
        <v>2691335.28</v>
      </c>
      <c r="D44" s="33">
        <f>'NWN BS_10-16-20'!E31</f>
        <v>2691335.28</v>
      </c>
      <c r="E44" s="33">
        <f>'NWN BS_10-16-20'!F31</f>
        <v>2691335.28</v>
      </c>
      <c r="F44" s="33">
        <f>'NWN BS_10-16-20'!G31</f>
        <v>2691335.28</v>
      </c>
      <c r="G44" s="33">
        <f>'NWN BS_10-16-20'!H31</f>
        <v>2691335.28</v>
      </c>
      <c r="H44" s="33">
        <f>'NWN BS_10-16-20'!I31</f>
        <v>2691335.28</v>
      </c>
      <c r="I44" s="33">
        <f>'NWN BS_10-16-20'!J31</f>
        <v>2691335.28</v>
      </c>
      <c r="J44" s="33">
        <f>'NWN BS_10-16-20'!K31</f>
        <v>2691335.28</v>
      </c>
      <c r="K44" s="33">
        <f>'NWN BS_10-16-20'!L31</f>
        <v>2691335.28</v>
      </c>
      <c r="L44" s="33">
        <f>'NWN BS_10-16-20'!M31</f>
        <v>2691335.28</v>
      </c>
      <c r="M44" s="33">
        <f>'NWN BS_10-16-20'!N31</f>
        <v>2691335.28</v>
      </c>
      <c r="N44" s="33">
        <f>'NWN BS_10-16-20'!O31</f>
        <v>2691335.28</v>
      </c>
      <c r="O44" s="33">
        <f>'NWN BS_10-16-20'!P31</f>
        <v>2691335.28</v>
      </c>
      <c r="Q44" s="31" t="s">
        <v>2491</v>
      </c>
    </row>
    <row r="45" spans="1:17" outlineLevel="1" x14ac:dyDescent="0.25">
      <c r="A45" s="32" t="str">
        <f>'NWN BS_10-16-20'!A32</f>
        <v>GAS STORED UNDRGRD-R</v>
      </c>
      <c r="B45" s="32" t="str">
        <f>'NWN BS_10-16-20'!B32</f>
        <v>NWN/117005</v>
      </c>
      <c r="C45" s="33">
        <f>'NWN BS_10-16-20'!D32</f>
        <v>8001510.9199999999</v>
      </c>
      <c r="D45" s="33">
        <f>'NWN BS_10-16-20'!E32</f>
        <v>8001510.9199999999</v>
      </c>
      <c r="E45" s="33">
        <f>'NWN BS_10-16-20'!F32</f>
        <v>8001510.9199999999</v>
      </c>
      <c r="F45" s="33">
        <f>'NWN BS_10-16-20'!G32</f>
        <v>8001510.9199999999</v>
      </c>
      <c r="G45" s="33">
        <f>'NWN BS_10-16-20'!H32</f>
        <v>8001510.9199999999</v>
      </c>
      <c r="H45" s="33">
        <f>'NWN BS_10-16-20'!I32</f>
        <v>8001510.9199999999</v>
      </c>
      <c r="I45" s="33">
        <f>'NWN BS_10-16-20'!J32</f>
        <v>8001510.9199999999</v>
      </c>
      <c r="J45" s="33">
        <f>'NWN BS_10-16-20'!K32</f>
        <v>8001510.9199999999</v>
      </c>
      <c r="K45" s="33">
        <f>'NWN BS_10-16-20'!L32</f>
        <v>8001510.9199999999</v>
      </c>
      <c r="L45" s="33">
        <f>'NWN BS_10-16-20'!M32</f>
        <v>8001510.9199999999</v>
      </c>
      <c r="M45" s="33">
        <f>'NWN BS_10-16-20'!N32</f>
        <v>8001510.9199999999</v>
      </c>
      <c r="N45" s="33">
        <f>'NWN BS_10-16-20'!O32</f>
        <v>8001510.9199999999</v>
      </c>
      <c r="O45" s="33">
        <f>'NWN BS_10-16-20'!P32</f>
        <v>8001510.9199999999</v>
      </c>
    </row>
    <row r="46" spans="1:17" outlineLevel="1" x14ac:dyDescent="0.25">
      <c r="A46" s="32" t="str">
        <f>'NWN BS_10-16-20'!A33</f>
        <v>GAS STORED UNDRGRD-S</v>
      </c>
      <c r="B46" s="32" t="str">
        <f>'NWN BS_10-16-20'!B33</f>
        <v>NWN/117006</v>
      </c>
      <c r="C46" s="33">
        <f>'NWN BS_10-16-20'!D33</f>
        <v>1243759.1299999999</v>
      </c>
      <c r="D46" s="33">
        <f>'NWN BS_10-16-20'!E33</f>
        <v>1243759.1299999999</v>
      </c>
      <c r="E46" s="33">
        <f>'NWN BS_10-16-20'!F33</f>
        <v>1243759.1299999999</v>
      </c>
      <c r="F46" s="33">
        <f>'NWN BS_10-16-20'!G33</f>
        <v>1243759.1299999999</v>
      </c>
      <c r="G46" s="33">
        <f>'NWN BS_10-16-20'!H33</f>
        <v>1243759.1299999999</v>
      </c>
      <c r="H46" s="33">
        <f>'NWN BS_10-16-20'!I33</f>
        <v>1243759.1299999999</v>
      </c>
      <c r="I46" s="33">
        <f>'NWN BS_10-16-20'!J33</f>
        <v>1243759.1299999999</v>
      </c>
      <c r="J46" s="33">
        <f>'NWN BS_10-16-20'!K33</f>
        <v>1243759.1299999999</v>
      </c>
      <c r="K46" s="33">
        <f>'NWN BS_10-16-20'!L33</f>
        <v>1243759.1299999999</v>
      </c>
      <c r="L46" s="33">
        <f>'NWN BS_10-16-20'!M33</f>
        <v>1243759.1299999999</v>
      </c>
      <c r="M46" s="33">
        <f>'NWN BS_10-16-20'!N33</f>
        <v>1243759.1299999999</v>
      </c>
      <c r="N46" s="33">
        <f>'NWN BS_10-16-20'!O33</f>
        <v>1243759.1299999999</v>
      </c>
      <c r="O46" s="33">
        <f>'NWN BS_10-16-20'!P33</f>
        <v>1243759.1299999999</v>
      </c>
    </row>
    <row r="47" spans="1:17" outlineLevel="1" x14ac:dyDescent="0.25">
      <c r="A47" s="32" t="str">
        <f>'NWN BS_10-16-20'!A34</f>
        <v>GAS STORED UNDGRRD-S</v>
      </c>
      <c r="B47" s="32" t="str">
        <f>'NWN BS_10-16-20'!B34</f>
        <v>NWN/117007</v>
      </c>
      <c r="C47" s="33">
        <f>'NWN BS_10-16-20'!D34</f>
        <v>1169762.17</v>
      </c>
      <c r="D47" s="33">
        <f>'NWN BS_10-16-20'!E34</f>
        <v>1169762.17</v>
      </c>
      <c r="E47" s="33">
        <f>'NWN BS_10-16-20'!F34</f>
        <v>1169762.17</v>
      </c>
      <c r="F47" s="33">
        <f>'NWN BS_10-16-20'!G34</f>
        <v>1169762.17</v>
      </c>
      <c r="G47" s="33">
        <f>'NWN BS_10-16-20'!H34</f>
        <v>1169762.17</v>
      </c>
      <c r="H47" s="33">
        <f>'NWN BS_10-16-20'!I34</f>
        <v>1169762.17</v>
      </c>
      <c r="I47" s="33">
        <f>'NWN BS_10-16-20'!J34</f>
        <v>1169762.17</v>
      </c>
      <c r="J47" s="33">
        <f>'NWN BS_10-16-20'!K34</f>
        <v>1169762.17</v>
      </c>
      <c r="K47" s="33">
        <f>'NWN BS_10-16-20'!L34</f>
        <v>1169762.17</v>
      </c>
      <c r="L47" s="33">
        <f>'NWN BS_10-16-20'!M34</f>
        <v>1169762.17</v>
      </c>
      <c r="M47" s="33">
        <f>'NWN BS_10-16-20'!N34</f>
        <v>1169762.17</v>
      </c>
      <c r="N47" s="33">
        <f>'NWN BS_10-16-20'!O34</f>
        <v>1169762.17</v>
      </c>
      <c r="O47" s="33">
        <f>'NWN BS_10-16-20'!P34</f>
        <v>1169762.17</v>
      </c>
    </row>
    <row r="48" spans="1:17" outlineLevel="1" x14ac:dyDescent="0.25">
      <c r="A48" s="32" t="str">
        <f>'NWN BS_10-16-20'!A35</f>
        <v>GAS STORED UNDRGRD-N</v>
      </c>
      <c r="B48" s="32" t="str">
        <f>'NWN BS_10-16-20'!B35</f>
        <v>NWN/117008</v>
      </c>
      <c r="C48" s="34">
        <f>'NWN BS_10-16-20'!D35</f>
        <v>20875.12</v>
      </c>
      <c r="D48" s="34">
        <f>'NWN BS_10-16-20'!E35</f>
        <v>19721.07</v>
      </c>
      <c r="E48" s="34">
        <f>'NWN BS_10-16-20'!F35</f>
        <v>18469.61</v>
      </c>
      <c r="F48" s="34">
        <f>'NWN BS_10-16-20'!G35</f>
        <v>17133.330000000002</v>
      </c>
      <c r="G48" s="34">
        <f>'NWN BS_10-16-20'!H35</f>
        <v>15445.54</v>
      </c>
      <c r="H48" s="34">
        <f>'NWN BS_10-16-20'!I35</f>
        <v>13835.6</v>
      </c>
      <c r="I48" s="34">
        <f>'NWN BS_10-16-20'!J35</f>
        <v>12452.22</v>
      </c>
      <c r="J48" s="34">
        <f>'NWN BS_10-16-20'!K35</f>
        <v>10862.87</v>
      </c>
      <c r="K48" s="34">
        <f>'NWN BS_10-16-20'!L35</f>
        <v>9112.99</v>
      </c>
      <c r="L48" s="34">
        <f>'NWN BS_10-16-20'!M35</f>
        <v>7141.46</v>
      </c>
      <c r="M48" s="34">
        <f>'NWN BS_10-16-20'!N35</f>
        <v>5240.75</v>
      </c>
      <c r="N48" s="34">
        <f>'NWN BS_10-16-20'!O35</f>
        <v>3315.19</v>
      </c>
      <c r="O48" s="34">
        <f>'NWN BS_10-16-20'!P35</f>
        <v>1392.49</v>
      </c>
    </row>
    <row r="49" spans="1:16" outlineLevel="1" x14ac:dyDescent="0.25">
      <c r="A49" s="35" t="s">
        <v>2485</v>
      </c>
      <c r="C49" s="43">
        <f>SUM(C41:C48)</f>
        <v>25413284.830000002</v>
      </c>
      <c r="D49" s="43">
        <f t="shared" ref="D49:O49" si="7">SUM(D41:D48)</f>
        <v>25412130.780000001</v>
      </c>
      <c r="E49" s="43">
        <f t="shared" si="7"/>
        <v>25410879.32</v>
      </c>
      <c r="F49" s="43">
        <f t="shared" si="7"/>
        <v>25409543.039999999</v>
      </c>
      <c r="G49" s="43">
        <f t="shared" si="7"/>
        <v>25407855.25</v>
      </c>
      <c r="H49" s="43">
        <f t="shared" si="7"/>
        <v>25406245.310000002</v>
      </c>
      <c r="I49" s="43">
        <f t="shared" si="7"/>
        <v>25404861.93</v>
      </c>
      <c r="J49" s="43">
        <f t="shared" si="7"/>
        <v>25403272.580000002</v>
      </c>
      <c r="K49" s="43">
        <f t="shared" si="7"/>
        <v>25401522.699999999</v>
      </c>
      <c r="L49" s="43">
        <f t="shared" si="7"/>
        <v>25399551.170000002</v>
      </c>
      <c r="M49" s="43">
        <f t="shared" si="7"/>
        <v>25397650.460000001</v>
      </c>
      <c r="N49" s="43">
        <f t="shared" si="7"/>
        <v>25395724.900000002</v>
      </c>
      <c r="O49" s="43">
        <f t="shared" si="7"/>
        <v>25393802.199999999</v>
      </c>
      <c r="P49" s="37"/>
    </row>
    <row r="50" spans="1:16" outlineLevel="1" x14ac:dyDescent="0.25">
      <c r="A50" s="35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37"/>
    </row>
    <row r="51" spans="1:16" outlineLevel="1" x14ac:dyDescent="0.25">
      <c r="A51" s="32" t="s">
        <v>64</v>
      </c>
      <c r="B51" s="32" t="s">
        <v>67</v>
      </c>
      <c r="C51" s="49">
        <f>-C44</f>
        <v>-2691335.28</v>
      </c>
      <c r="D51" s="49">
        <f t="shared" ref="D51:O51" si="8">-D44</f>
        <v>-2691335.28</v>
      </c>
      <c r="E51" s="49">
        <f t="shared" si="8"/>
        <v>-2691335.28</v>
      </c>
      <c r="F51" s="49">
        <f t="shared" si="8"/>
        <v>-2691335.28</v>
      </c>
      <c r="G51" s="49">
        <f t="shared" si="8"/>
        <v>-2691335.28</v>
      </c>
      <c r="H51" s="49">
        <f t="shared" si="8"/>
        <v>-2691335.28</v>
      </c>
      <c r="I51" s="49">
        <f t="shared" si="8"/>
        <v>-2691335.28</v>
      </c>
      <c r="J51" s="49">
        <f t="shared" si="8"/>
        <v>-2691335.28</v>
      </c>
      <c r="K51" s="49">
        <f t="shared" si="8"/>
        <v>-2691335.28</v>
      </c>
      <c r="L51" s="49">
        <f t="shared" si="8"/>
        <v>-2691335.28</v>
      </c>
      <c r="M51" s="49">
        <f t="shared" si="8"/>
        <v>-2691335.28</v>
      </c>
      <c r="N51" s="49">
        <f t="shared" si="8"/>
        <v>-2691335.28</v>
      </c>
      <c r="O51" s="49">
        <f t="shared" si="8"/>
        <v>-2691335.28</v>
      </c>
      <c r="P51" s="37"/>
    </row>
    <row r="52" spans="1:16" outlineLevel="1" x14ac:dyDescent="0.25">
      <c r="A52" s="32"/>
      <c r="B52" s="32"/>
      <c r="C52" s="43">
        <f>SUM(C49:C51)</f>
        <v>22721949.550000001</v>
      </c>
      <c r="D52" s="43">
        <f t="shared" ref="D52:O52" si="9">SUM(D49:D51)</f>
        <v>22720795.5</v>
      </c>
      <c r="E52" s="43">
        <f t="shared" si="9"/>
        <v>22719544.039999999</v>
      </c>
      <c r="F52" s="43">
        <f t="shared" si="9"/>
        <v>22718207.759999998</v>
      </c>
      <c r="G52" s="43">
        <f t="shared" si="9"/>
        <v>22716519.969999999</v>
      </c>
      <c r="H52" s="43">
        <f t="shared" si="9"/>
        <v>22714910.030000001</v>
      </c>
      <c r="I52" s="43">
        <f t="shared" si="9"/>
        <v>22713526.649999999</v>
      </c>
      <c r="J52" s="43">
        <f t="shared" si="9"/>
        <v>22711937.300000001</v>
      </c>
      <c r="K52" s="43">
        <f t="shared" si="9"/>
        <v>22710187.419999998</v>
      </c>
      <c r="L52" s="43">
        <f t="shared" si="9"/>
        <v>22708215.890000001</v>
      </c>
      <c r="M52" s="43">
        <f t="shared" si="9"/>
        <v>22706315.18</v>
      </c>
      <c r="N52" s="43">
        <f t="shared" si="9"/>
        <v>22704389.620000001</v>
      </c>
      <c r="O52" s="43">
        <f t="shared" si="9"/>
        <v>22702466.919999998</v>
      </c>
      <c r="P52" s="37">
        <f>(C52/2+O52/2+SUM(D52:N52))/12</f>
        <v>22713063.13291667</v>
      </c>
    </row>
    <row r="53" spans="1:16" outlineLevel="1" x14ac:dyDescent="0.25"/>
    <row r="54" spans="1:16" outlineLevel="1" x14ac:dyDescent="0.25">
      <c r="A54" s="31" t="s">
        <v>2480</v>
      </c>
      <c r="B54" s="44" t="str">
        <f>'[1]Primary and Summary'!$B$111</f>
        <v>firm volumes</v>
      </c>
      <c r="C54" s="45">
        <f>'[1]Primary and Summary'!$D$111</f>
        <v>0.10809999999999997</v>
      </c>
      <c r="D54" s="50">
        <f>C54</f>
        <v>0.10809999999999997</v>
      </c>
      <c r="E54" s="50">
        <f t="shared" ref="E54:O54" si="10">D54</f>
        <v>0.10809999999999997</v>
      </c>
      <c r="F54" s="50">
        <f t="shared" si="10"/>
        <v>0.10809999999999997</v>
      </c>
      <c r="G54" s="50">
        <f t="shared" si="10"/>
        <v>0.10809999999999997</v>
      </c>
      <c r="H54" s="50">
        <f t="shared" si="10"/>
        <v>0.10809999999999997</v>
      </c>
      <c r="I54" s="50">
        <f t="shared" si="10"/>
        <v>0.10809999999999997</v>
      </c>
      <c r="J54" s="50">
        <f t="shared" si="10"/>
        <v>0.10809999999999997</v>
      </c>
      <c r="K54" s="50">
        <f t="shared" si="10"/>
        <v>0.10809999999999997</v>
      </c>
      <c r="L54" s="50">
        <f t="shared" si="10"/>
        <v>0.10809999999999997</v>
      </c>
      <c r="M54" s="50">
        <f t="shared" si="10"/>
        <v>0.10809999999999997</v>
      </c>
      <c r="N54" s="50">
        <f t="shared" si="10"/>
        <v>0.10809999999999997</v>
      </c>
      <c r="O54" s="50">
        <f t="shared" si="10"/>
        <v>0.10809999999999997</v>
      </c>
    </row>
    <row r="56" spans="1:16" ht="15.75" thickBot="1" x14ac:dyDescent="0.3">
      <c r="A56" s="48" t="s">
        <v>2488</v>
      </c>
      <c r="B56" s="48"/>
      <c r="C56" s="46">
        <f>C52*C54</f>
        <v>2456242.7463549995</v>
      </c>
      <c r="D56" s="46">
        <f t="shared" ref="D56:N56" si="11">D52*D54</f>
        <v>2456117.9935499993</v>
      </c>
      <c r="E56" s="46">
        <f t="shared" si="11"/>
        <v>2455982.7107239994</v>
      </c>
      <c r="F56" s="46">
        <f t="shared" si="11"/>
        <v>2455838.258855999</v>
      </c>
      <c r="G56" s="46">
        <f t="shared" si="11"/>
        <v>2455655.8087569992</v>
      </c>
      <c r="H56" s="46">
        <f t="shared" si="11"/>
        <v>2455481.7742429995</v>
      </c>
      <c r="I56" s="46">
        <f t="shared" si="11"/>
        <v>2455332.2308649994</v>
      </c>
      <c r="J56" s="46">
        <f t="shared" si="11"/>
        <v>2455160.4221299994</v>
      </c>
      <c r="K56" s="46">
        <f t="shared" si="11"/>
        <v>2454971.2601019992</v>
      </c>
      <c r="L56" s="46">
        <f t="shared" si="11"/>
        <v>2454758.1377089997</v>
      </c>
      <c r="M56" s="46">
        <f t="shared" si="11"/>
        <v>2454552.6709579993</v>
      </c>
      <c r="N56" s="46">
        <f t="shared" si="11"/>
        <v>2454344.5179219996</v>
      </c>
      <c r="O56" s="46">
        <f>O52*O54</f>
        <v>2454136.6740519991</v>
      </c>
      <c r="P56" s="37">
        <f>(C56/2+O56/2+SUM(D56:N56))/12</f>
        <v>2455282.1246682908</v>
      </c>
    </row>
    <row r="57" spans="1:16" ht="15.75" thickTop="1" x14ac:dyDescent="0.25"/>
  </sheetData>
  <pageMargins left="0.7" right="0.7" top="0.75" bottom="0.75" header="0.3" footer="0.3"/>
  <pageSetup orientation="portrait" horizontalDpi="4294967295" verticalDpi="4294967295" r:id="rId1"/>
  <headerFooter>
    <oddHeader>&amp;RExh. KTW-3 Walker WP11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11"/>
  <sheetViews>
    <sheetView showGridLines="0" workbookViewId="0">
      <pane xSplit="3" ySplit="6" topLeftCell="F7" activePane="bottomRight" state="frozen"/>
      <selection pane="topRight" activeCell="D1" sqref="D1"/>
      <selection pane="bottomLeft" activeCell="A7" sqref="A7"/>
      <selection pane="bottomRight" activeCell="F32" sqref="F32"/>
    </sheetView>
  </sheetViews>
  <sheetFormatPr defaultRowHeight="15" x14ac:dyDescent="0.25"/>
  <cols>
    <col min="1" max="1" width="27.28515625" bestFit="1" customWidth="1"/>
    <col min="2" max="2" width="10" bestFit="1" customWidth="1"/>
    <col min="3" max="3" width="14.85546875" bestFit="1" customWidth="1"/>
    <col min="4" max="17" width="14.5703125" bestFit="1" customWidth="1"/>
  </cols>
  <sheetData>
    <row r="1" spans="1:17" x14ac:dyDescent="0.25">
      <c r="A1" s="1" t="s">
        <v>0</v>
      </c>
    </row>
    <row r="2" spans="1:17" ht="15.75" thickBot="1" x14ac:dyDescent="0.3">
      <c r="A2" s="2"/>
    </row>
    <row r="3" spans="1:17" ht="15.75" thickBot="1" x14ac:dyDescent="0.3">
      <c r="A3" s="51"/>
      <c r="B3" s="52"/>
      <c r="C3" s="3"/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</row>
    <row r="4" spans="1:17" ht="15.75" thickBot="1" x14ac:dyDescent="0.3">
      <c r="A4" s="53"/>
      <c r="B4" s="54"/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</row>
    <row r="5" spans="1:17" ht="15.75" thickBot="1" x14ac:dyDescent="0.3">
      <c r="A5" s="55" t="s">
        <v>17</v>
      </c>
      <c r="B5" s="56"/>
      <c r="C5" s="4" t="s">
        <v>18</v>
      </c>
      <c r="D5" s="3" t="s">
        <v>19</v>
      </c>
      <c r="E5" s="3" t="s">
        <v>19</v>
      </c>
      <c r="F5" s="3" t="s">
        <v>19</v>
      </c>
      <c r="G5" s="3" t="s">
        <v>19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3" t="s">
        <v>19</v>
      </c>
      <c r="N5" s="3" t="s">
        <v>19</v>
      </c>
      <c r="O5" s="3" t="s">
        <v>19</v>
      </c>
      <c r="P5" s="3" t="s">
        <v>19</v>
      </c>
      <c r="Q5" s="6" t="s">
        <v>19</v>
      </c>
    </row>
    <row r="6" spans="1:17" ht="15.75" thickBot="1" x14ac:dyDescent="0.3">
      <c r="A6" s="57" t="s">
        <v>16</v>
      </c>
      <c r="B6" s="58"/>
      <c r="C6" s="59"/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7" ht="15.75" thickBot="1" x14ac:dyDescent="0.3">
      <c r="A7" s="9" t="s">
        <v>20</v>
      </c>
      <c r="B7" s="9" t="s">
        <v>21</v>
      </c>
      <c r="C7" s="8"/>
      <c r="D7" s="10">
        <v>3172085663.6799998</v>
      </c>
      <c r="E7" s="10">
        <v>3203808455.4000001</v>
      </c>
      <c r="F7" s="10">
        <v>3287722839.0700002</v>
      </c>
      <c r="G7" s="10">
        <v>3344640179.5</v>
      </c>
      <c r="H7" s="10">
        <v>3329220482.6700001</v>
      </c>
      <c r="I7" s="10">
        <v>3328927988.3899999</v>
      </c>
      <c r="J7" s="10">
        <v>3848614687.6500001</v>
      </c>
      <c r="K7" s="10">
        <v>3831128716.8800001</v>
      </c>
      <c r="L7" s="10">
        <v>3736909237.02</v>
      </c>
      <c r="M7" s="10">
        <v>3505135460.5799999</v>
      </c>
      <c r="N7" s="10">
        <v>3473455684.3600001</v>
      </c>
      <c r="O7" s="10">
        <v>3459233016.0799999</v>
      </c>
      <c r="P7" s="10">
        <v>3489514312.0500002</v>
      </c>
      <c r="Q7" s="7">
        <v>3489514312.0500002</v>
      </c>
    </row>
    <row r="8" spans="1:17" ht="15.75" thickBot="1" x14ac:dyDescent="0.3">
      <c r="A8" s="11" t="s">
        <v>22</v>
      </c>
      <c r="B8" s="13" t="s">
        <v>23</v>
      </c>
      <c r="C8" s="12"/>
      <c r="D8" s="14">
        <v>2370421655.6700001</v>
      </c>
      <c r="E8" s="14">
        <v>2384452464.3499999</v>
      </c>
      <c r="F8" s="14">
        <v>2399332868.8200002</v>
      </c>
      <c r="G8" s="14">
        <v>2420394544.6199999</v>
      </c>
      <c r="H8" s="14">
        <v>2429202073.79</v>
      </c>
      <c r="I8" s="14">
        <v>2441717582.9099998</v>
      </c>
      <c r="J8" s="14">
        <v>2459913655.2800002</v>
      </c>
      <c r="K8" s="14">
        <v>2477533487.0999999</v>
      </c>
      <c r="L8" s="14">
        <v>2489387162.4200001</v>
      </c>
      <c r="M8" s="14">
        <v>2504634222</v>
      </c>
      <c r="N8" s="14">
        <v>2520107602.23</v>
      </c>
      <c r="O8" s="14">
        <v>2541173677.8800001</v>
      </c>
      <c r="P8" s="14">
        <v>2562390773.3499999</v>
      </c>
      <c r="Q8" s="7">
        <v>2562390773.3499999</v>
      </c>
    </row>
    <row r="9" spans="1:17" ht="15.75" thickBot="1" x14ac:dyDescent="0.3">
      <c r="A9" s="15" t="s">
        <v>24</v>
      </c>
      <c r="B9" s="17" t="s">
        <v>25</v>
      </c>
      <c r="C9" s="16"/>
      <c r="D9" s="10">
        <v>256673.64</v>
      </c>
      <c r="E9" s="10">
        <v>256134.43</v>
      </c>
      <c r="F9" s="10">
        <v>255595.26</v>
      </c>
      <c r="G9" s="10">
        <v>446531.94</v>
      </c>
      <c r="H9" s="10">
        <v>445590.18</v>
      </c>
      <c r="I9" s="10">
        <v>617919.4</v>
      </c>
      <c r="J9" s="10">
        <v>676366.88</v>
      </c>
      <c r="K9" s="10">
        <v>674943.34</v>
      </c>
      <c r="L9" s="10">
        <v>703958.86</v>
      </c>
      <c r="M9" s="10">
        <v>834909.27</v>
      </c>
      <c r="N9" s="10">
        <v>833137.16</v>
      </c>
      <c r="O9" s="10">
        <v>831365</v>
      </c>
      <c r="P9" s="10">
        <v>1042706.39</v>
      </c>
      <c r="Q9" s="7">
        <v>1042706.39</v>
      </c>
    </row>
    <row r="10" spans="1:17" ht="15.75" thickBot="1" x14ac:dyDescent="0.3">
      <c r="A10" s="18" t="s">
        <v>26</v>
      </c>
      <c r="B10" s="17" t="s">
        <v>27</v>
      </c>
      <c r="C10" s="16"/>
      <c r="D10" s="14">
        <v>256673.64</v>
      </c>
      <c r="E10" s="14">
        <v>256134.43</v>
      </c>
      <c r="F10" s="14">
        <v>255595.26</v>
      </c>
      <c r="G10" s="14">
        <v>446531.94</v>
      </c>
      <c r="H10" s="14">
        <v>445590.18</v>
      </c>
      <c r="I10" s="14">
        <v>617919.4</v>
      </c>
      <c r="J10" s="14">
        <v>676366.88</v>
      </c>
      <c r="K10" s="14">
        <v>674943.34</v>
      </c>
      <c r="L10" s="14">
        <v>703958.86</v>
      </c>
      <c r="M10" s="14">
        <v>834909.27</v>
      </c>
      <c r="N10" s="14">
        <v>833137.16</v>
      </c>
      <c r="O10" s="14">
        <v>831365</v>
      </c>
      <c r="P10" s="14">
        <v>1042706.39</v>
      </c>
      <c r="Q10" s="7">
        <v>1042706.39</v>
      </c>
    </row>
    <row r="11" spans="1:17" ht="15.75" thickBot="1" x14ac:dyDescent="0.3">
      <c r="A11" s="19" t="s">
        <v>28</v>
      </c>
      <c r="B11" s="17" t="s">
        <v>29</v>
      </c>
      <c r="C11" s="17" t="s">
        <v>30</v>
      </c>
      <c r="D11" s="10">
        <v>260859.94</v>
      </c>
      <c r="E11" s="10">
        <v>260859.94</v>
      </c>
      <c r="F11" s="10">
        <v>260859.94</v>
      </c>
      <c r="G11" s="10">
        <v>452618.94</v>
      </c>
      <c r="H11" s="10">
        <v>452618.94</v>
      </c>
      <c r="I11" s="10">
        <v>626150.93999999994</v>
      </c>
      <c r="J11" s="10">
        <v>686015.94</v>
      </c>
      <c r="K11" s="10">
        <v>686015.94</v>
      </c>
      <c r="L11" s="10">
        <v>716566.94</v>
      </c>
      <c r="M11" s="10">
        <v>849283.94</v>
      </c>
      <c r="N11" s="10">
        <v>849283.94</v>
      </c>
      <c r="O11" s="10">
        <v>849283.94</v>
      </c>
      <c r="P11" s="10">
        <v>1063757.94</v>
      </c>
      <c r="Q11" s="7">
        <v>1063757.94</v>
      </c>
    </row>
    <row r="12" spans="1:17" ht="15.75" thickBot="1" x14ac:dyDescent="0.3">
      <c r="A12" s="19" t="s">
        <v>31</v>
      </c>
      <c r="B12" s="17" t="s">
        <v>32</v>
      </c>
      <c r="C12" s="17" t="s">
        <v>30</v>
      </c>
      <c r="D12" s="14">
        <v>-4186.3</v>
      </c>
      <c r="E12" s="14">
        <v>-4725.51</v>
      </c>
      <c r="F12" s="14">
        <v>-5264.68</v>
      </c>
      <c r="G12" s="14">
        <v>-6087</v>
      </c>
      <c r="H12" s="14">
        <v>-7028.76</v>
      </c>
      <c r="I12" s="14">
        <v>-8231.5400000000009</v>
      </c>
      <c r="J12" s="14">
        <v>-9649.06</v>
      </c>
      <c r="K12" s="14">
        <v>-11072.6</v>
      </c>
      <c r="L12" s="14">
        <v>-12608.08</v>
      </c>
      <c r="M12" s="14">
        <v>-14374.67</v>
      </c>
      <c r="N12" s="14">
        <v>-16146.78</v>
      </c>
      <c r="O12" s="14">
        <v>-17918.939999999999</v>
      </c>
      <c r="P12" s="14">
        <v>-21051.55</v>
      </c>
      <c r="Q12" s="7">
        <v>-21051.55</v>
      </c>
    </row>
    <row r="13" spans="1:17" ht="15.75" thickBot="1" x14ac:dyDescent="0.3">
      <c r="A13" s="15" t="s">
        <v>33</v>
      </c>
      <c r="B13" s="17" t="s">
        <v>34</v>
      </c>
      <c r="C13" s="16"/>
      <c r="D13" s="10">
        <v>2319530052.2199998</v>
      </c>
      <c r="E13" s="10">
        <v>2334018717.7800002</v>
      </c>
      <c r="F13" s="10">
        <v>2348935347.0300002</v>
      </c>
      <c r="G13" s="10">
        <v>2369548549.5100002</v>
      </c>
      <c r="H13" s="10">
        <v>2378424601.4400001</v>
      </c>
      <c r="I13" s="10">
        <v>2390819011.4899998</v>
      </c>
      <c r="J13" s="10">
        <v>2409000703.8400002</v>
      </c>
      <c r="K13" s="10">
        <v>2426677342.8899999</v>
      </c>
      <c r="L13" s="10">
        <v>2438223299.48</v>
      </c>
      <c r="M13" s="10">
        <v>2453284805.3200002</v>
      </c>
      <c r="N13" s="10">
        <v>2468716585.8499999</v>
      </c>
      <c r="O13" s="10">
        <v>2489746481.46</v>
      </c>
      <c r="P13" s="10">
        <v>2509962498.46</v>
      </c>
      <c r="Q13" s="7">
        <v>2509962498.46</v>
      </c>
    </row>
    <row r="14" spans="1:17" ht="15.75" thickBot="1" x14ac:dyDescent="0.3">
      <c r="A14" s="18" t="s">
        <v>35</v>
      </c>
      <c r="B14" s="17" t="s">
        <v>36</v>
      </c>
      <c r="C14" s="16"/>
      <c r="D14" s="14">
        <v>3327268341.3099999</v>
      </c>
      <c r="E14" s="14">
        <v>3347006972.8600001</v>
      </c>
      <c r="F14" s="14">
        <v>3363599519.4899998</v>
      </c>
      <c r="G14" s="14">
        <v>3387485073.23</v>
      </c>
      <c r="H14" s="14">
        <v>3400744882.6700001</v>
      </c>
      <c r="I14" s="14">
        <v>3417851443.3200002</v>
      </c>
      <c r="J14" s="14">
        <v>3439224842.3099999</v>
      </c>
      <c r="K14" s="14">
        <v>3460641544.96</v>
      </c>
      <c r="L14" s="14">
        <v>3476663991.0100002</v>
      </c>
      <c r="M14" s="14">
        <v>3493886030.6900001</v>
      </c>
      <c r="N14" s="14">
        <v>3512221745.3499999</v>
      </c>
      <c r="O14" s="14">
        <v>3538098113.54</v>
      </c>
      <c r="P14" s="14">
        <v>3560959145.8899999</v>
      </c>
      <c r="Q14" s="7">
        <v>3560959145.8899999</v>
      </c>
    </row>
    <row r="15" spans="1:17" ht="15.75" thickBot="1" x14ac:dyDescent="0.3">
      <c r="A15" s="19" t="s">
        <v>37</v>
      </c>
      <c r="B15" s="17" t="s">
        <v>38</v>
      </c>
      <c r="C15" s="16"/>
      <c r="D15" s="10">
        <v>3301855056.48</v>
      </c>
      <c r="E15" s="10">
        <v>3321594842.0799999</v>
      </c>
      <c r="F15" s="10">
        <v>3338188640.1700001</v>
      </c>
      <c r="G15" s="10">
        <v>3362075530.1900001</v>
      </c>
      <c r="H15" s="10">
        <v>3375337027.4200001</v>
      </c>
      <c r="I15" s="10">
        <v>3392445198.0100002</v>
      </c>
      <c r="J15" s="10">
        <v>3413819980.3800001</v>
      </c>
      <c r="K15" s="10">
        <v>3435238272.3800001</v>
      </c>
      <c r="L15" s="10">
        <v>3451262468.3099999</v>
      </c>
      <c r="M15" s="10">
        <v>3468486479.52</v>
      </c>
      <c r="N15" s="10">
        <v>3486824094.8899999</v>
      </c>
      <c r="O15" s="10">
        <v>3512702388.6399999</v>
      </c>
      <c r="P15" s="10">
        <v>3535565343.6900001</v>
      </c>
      <c r="Q15" s="7">
        <v>3535565343.6900001</v>
      </c>
    </row>
    <row r="16" spans="1:17" ht="15.75" thickBot="1" x14ac:dyDescent="0.3">
      <c r="A16" s="20" t="s">
        <v>39</v>
      </c>
      <c r="B16" s="17" t="s">
        <v>40</v>
      </c>
      <c r="C16" s="17" t="s">
        <v>30</v>
      </c>
      <c r="D16" s="14">
        <v>2691676532.4699998</v>
      </c>
      <c r="E16" s="14">
        <v>2694990356.9899998</v>
      </c>
      <c r="F16" s="14">
        <v>2696000993.1199999</v>
      </c>
      <c r="G16" s="14">
        <v>2698692714.9000001</v>
      </c>
      <c r="H16" s="14">
        <v>2706196461.77</v>
      </c>
      <c r="I16" s="14">
        <v>2706992691.9000001</v>
      </c>
      <c r="J16" s="14">
        <v>2708171599.1799998</v>
      </c>
      <c r="K16" s="14">
        <v>2707471707.9299998</v>
      </c>
      <c r="L16" s="14">
        <v>2707881335.3899999</v>
      </c>
      <c r="M16" s="14">
        <v>2706777540.5300002</v>
      </c>
      <c r="N16" s="14">
        <v>2705213261.6100001</v>
      </c>
      <c r="O16" s="14">
        <v>2705332524.3400002</v>
      </c>
      <c r="P16" s="14">
        <v>2704880476.9200001</v>
      </c>
      <c r="Q16" s="7">
        <v>2704880476.9200001</v>
      </c>
    </row>
    <row r="17" spans="1:17" ht="15.75" thickBot="1" x14ac:dyDescent="0.3">
      <c r="A17" s="20" t="s">
        <v>41</v>
      </c>
      <c r="B17" s="17" t="s">
        <v>42</v>
      </c>
      <c r="C17" s="17" t="s">
        <v>30</v>
      </c>
      <c r="D17" s="10">
        <v>-1162110.4099999999</v>
      </c>
      <c r="E17" s="10">
        <v>-1162110.4099999999</v>
      </c>
      <c r="F17" s="10">
        <v>-1162110.4099999999</v>
      </c>
      <c r="G17" s="10">
        <v>-1162110.4099999999</v>
      </c>
      <c r="H17" s="10">
        <v>-1162110.4099999999</v>
      </c>
      <c r="I17" s="10">
        <v>-1162110.4099999999</v>
      </c>
      <c r="J17" s="10">
        <v>-1162110.4099999999</v>
      </c>
      <c r="K17" s="10">
        <v>-1162110.4099999999</v>
      </c>
      <c r="L17" s="10">
        <v>-1162110.4099999999</v>
      </c>
      <c r="M17" s="10">
        <v>-1162110.4099999999</v>
      </c>
      <c r="N17" s="10">
        <v>-1162110.4099999999</v>
      </c>
      <c r="O17" s="10">
        <v>-1162110.4099999999</v>
      </c>
      <c r="P17" s="10">
        <v>-1162110.4099999999</v>
      </c>
      <c r="Q17" s="7">
        <v>-1162110.4099999999</v>
      </c>
    </row>
    <row r="18" spans="1:17" ht="15.75" thickBot="1" x14ac:dyDescent="0.3">
      <c r="A18" s="20" t="s">
        <v>43</v>
      </c>
      <c r="B18" s="17" t="s">
        <v>44</v>
      </c>
      <c r="C18" s="17" t="s">
        <v>30</v>
      </c>
      <c r="D18" s="14">
        <v>-146816356.71000001</v>
      </c>
      <c r="E18" s="14">
        <v>-148773000</v>
      </c>
      <c r="F18" s="14">
        <v>-148773000</v>
      </c>
      <c r="G18" s="14">
        <v>-146485853.63</v>
      </c>
      <c r="H18" s="14">
        <v>-148773000</v>
      </c>
      <c r="I18" s="14">
        <v>-148773000</v>
      </c>
      <c r="J18" s="14">
        <v>-148308811.09999999</v>
      </c>
      <c r="K18" s="14">
        <v>-148773000</v>
      </c>
      <c r="L18" s="14">
        <v>-148773000</v>
      </c>
      <c r="M18" s="14">
        <v>-148773000</v>
      </c>
      <c r="N18" s="14">
        <v>-148773000</v>
      </c>
      <c r="O18" s="14">
        <v>-148773000</v>
      </c>
      <c r="P18" s="14">
        <v>-148773000</v>
      </c>
      <c r="Q18" s="7">
        <v>-148773000</v>
      </c>
    </row>
    <row r="19" spans="1:17" ht="15.75" thickBot="1" x14ac:dyDescent="0.3">
      <c r="A19" s="20" t="s">
        <v>45</v>
      </c>
      <c r="B19" s="17" t="s">
        <v>46</v>
      </c>
      <c r="C19" s="17" t="s">
        <v>30</v>
      </c>
      <c r="D19" s="10">
        <v>0</v>
      </c>
      <c r="E19" s="10">
        <v>0</v>
      </c>
      <c r="F19" s="10">
        <v>0</v>
      </c>
      <c r="G19" s="10">
        <v>0</v>
      </c>
      <c r="H19" s="21"/>
      <c r="I19" s="21"/>
      <c r="J19" s="21"/>
      <c r="K19" s="21"/>
      <c r="L19" s="21"/>
      <c r="M19" s="21"/>
      <c r="N19" s="21"/>
      <c r="O19" s="21"/>
      <c r="P19" s="21"/>
      <c r="Q19" s="7">
        <v>0</v>
      </c>
    </row>
    <row r="20" spans="1:17" ht="15.75" thickBot="1" x14ac:dyDescent="0.3">
      <c r="A20" s="20" t="s">
        <v>47</v>
      </c>
      <c r="B20" s="17" t="s">
        <v>48</v>
      </c>
      <c r="C20" s="17" t="s">
        <v>30</v>
      </c>
      <c r="D20" s="14">
        <v>970068.12</v>
      </c>
      <c r="E20" s="14">
        <v>970068.12</v>
      </c>
      <c r="F20" s="14">
        <v>970068.12</v>
      </c>
      <c r="G20" s="14">
        <v>970068.12</v>
      </c>
      <c r="H20" s="14">
        <v>970068.12</v>
      </c>
      <c r="I20" s="14">
        <v>970068.12</v>
      </c>
      <c r="J20" s="14">
        <v>970068.12</v>
      </c>
      <c r="K20" s="14">
        <v>970068.12</v>
      </c>
      <c r="L20" s="14">
        <v>970068.12</v>
      </c>
      <c r="M20" s="14">
        <v>970068.12</v>
      </c>
      <c r="N20" s="14">
        <v>970068.12</v>
      </c>
      <c r="O20" s="14">
        <v>970068.12</v>
      </c>
      <c r="P20" s="14">
        <v>970068.12</v>
      </c>
      <c r="Q20" s="7">
        <v>970068.12</v>
      </c>
    </row>
    <row r="21" spans="1:17" ht="15.75" thickBot="1" x14ac:dyDescent="0.3">
      <c r="A21" s="20" t="s">
        <v>49</v>
      </c>
      <c r="B21" s="17" t="s">
        <v>50</v>
      </c>
      <c r="C21" s="17" t="s">
        <v>30</v>
      </c>
      <c r="D21" s="10">
        <v>521751568.19999999</v>
      </c>
      <c r="E21" s="10">
        <v>537471913.35000002</v>
      </c>
      <c r="F21" s="10">
        <v>543845238.87</v>
      </c>
      <c r="G21" s="10">
        <v>579817022.88999999</v>
      </c>
      <c r="H21" s="10">
        <v>583330813.26999998</v>
      </c>
      <c r="I21" s="10">
        <v>591176639.30999994</v>
      </c>
      <c r="J21" s="10">
        <v>612966017.64999998</v>
      </c>
      <c r="K21" s="10">
        <v>624596191</v>
      </c>
      <c r="L21" s="10">
        <v>657986654.38</v>
      </c>
      <c r="M21" s="10">
        <v>673439237.17999995</v>
      </c>
      <c r="N21" s="10">
        <v>681970515.72000003</v>
      </c>
      <c r="O21" s="10">
        <v>693601320.88</v>
      </c>
      <c r="P21" s="10">
        <v>712527291.63999999</v>
      </c>
      <c r="Q21" s="7">
        <v>712527291.63999999</v>
      </c>
    </row>
    <row r="22" spans="1:17" ht="15.75" thickBot="1" x14ac:dyDescent="0.3">
      <c r="A22" s="20" t="s">
        <v>51</v>
      </c>
      <c r="B22" s="17" t="s">
        <v>52</v>
      </c>
      <c r="C22" s="17" t="s">
        <v>30</v>
      </c>
      <c r="D22" s="14">
        <v>144133566.91</v>
      </c>
      <c r="E22" s="14">
        <v>144214647.97999999</v>
      </c>
      <c r="F22" s="14">
        <v>145211783.59</v>
      </c>
      <c r="G22" s="14">
        <v>145278882.52000001</v>
      </c>
      <c r="H22" s="14">
        <v>145329333.63999999</v>
      </c>
      <c r="I22" s="14">
        <v>145342321.40000001</v>
      </c>
      <c r="J22" s="14">
        <v>145617475.81999999</v>
      </c>
      <c r="K22" s="14">
        <v>145628336.58000001</v>
      </c>
      <c r="L22" s="14">
        <v>145663930.87</v>
      </c>
      <c r="M22" s="14">
        <v>146332224.13</v>
      </c>
      <c r="N22" s="14">
        <v>146338576.78999999</v>
      </c>
      <c r="O22" s="14">
        <v>146358856.75999999</v>
      </c>
      <c r="P22" s="14">
        <v>146400979.12</v>
      </c>
      <c r="Q22" s="7">
        <v>146400979.12</v>
      </c>
    </row>
    <row r="23" spans="1:17" ht="15.75" thickBot="1" x14ac:dyDescent="0.3">
      <c r="A23" s="20" t="s">
        <v>53</v>
      </c>
      <c r="B23" s="17" t="s">
        <v>54</v>
      </c>
      <c r="C23" s="17" t="s">
        <v>30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7">
        <v>0</v>
      </c>
    </row>
    <row r="24" spans="1:17" ht="15.75" thickBot="1" x14ac:dyDescent="0.3">
      <c r="A24" s="20" t="s">
        <v>53</v>
      </c>
      <c r="B24" s="17" t="s">
        <v>55</v>
      </c>
      <c r="C24" s="17" t="s">
        <v>30</v>
      </c>
      <c r="D24" s="14">
        <v>0</v>
      </c>
      <c r="E24" s="14">
        <v>0</v>
      </c>
      <c r="F24" s="14">
        <v>713.68</v>
      </c>
      <c r="G24" s="14">
        <v>822807.64</v>
      </c>
      <c r="H24" s="14">
        <v>145825</v>
      </c>
      <c r="I24" s="14">
        <v>226864.91</v>
      </c>
      <c r="J24" s="14">
        <v>-153.31</v>
      </c>
      <c r="K24" s="14">
        <v>-153.31</v>
      </c>
      <c r="L24" s="14">
        <v>-153.31</v>
      </c>
      <c r="M24" s="14">
        <v>-153.31</v>
      </c>
      <c r="N24" s="14">
        <v>-153.31</v>
      </c>
      <c r="O24" s="14">
        <v>-153.31</v>
      </c>
      <c r="P24" s="14">
        <v>-153.31</v>
      </c>
      <c r="Q24" s="7">
        <v>-153.31</v>
      </c>
    </row>
    <row r="25" spans="1:17" ht="15.75" thickBot="1" x14ac:dyDescent="0.3">
      <c r="A25" s="20" t="s">
        <v>56</v>
      </c>
      <c r="B25" s="17" t="s">
        <v>57</v>
      </c>
      <c r="C25" s="17" t="s">
        <v>30</v>
      </c>
      <c r="D25" s="10">
        <v>0</v>
      </c>
      <c r="E25" s="10">
        <v>0</v>
      </c>
      <c r="F25" s="10">
        <v>0</v>
      </c>
      <c r="G25" s="10"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7">
        <v>0</v>
      </c>
    </row>
    <row r="26" spans="1:17" ht="15.75" thickBot="1" x14ac:dyDescent="0.3">
      <c r="A26" s="20" t="s">
        <v>58</v>
      </c>
      <c r="B26" s="17" t="s">
        <v>59</v>
      </c>
      <c r="C26" s="17" t="s">
        <v>30</v>
      </c>
      <c r="D26" s="14">
        <v>91301787.900000006</v>
      </c>
      <c r="E26" s="14">
        <v>93882966.049999997</v>
      </c>
      <c r="F26" s="14">
        <v>102094953.2</v>
      </c>
      <c r="G26" s="14">
        <v>84141998.159999996</v>
      </c>
      <c r="H26" s="14">
        <v>89299636.030000001</v>
      </c>
      <c r="I26" s="14">
        <v>97671722.780000001</v>
      </c>
      <c r="J26" s="14">
        <v>95565894.430000007</v>
      </c>
      <c r="K26" s="14">
        <v>106507232.47</v>
      </c>
      <c r="L26" s="14">
        <v>88695743.269999996</v>
      </c>
      <c r="M26" s="14">
        <v>90902673.280000001</v>
      </c>
      <c r="N26" s="14">
        <v>102266936.37</v>
      </c>
      <c r="O26" s="14">
        <v>116374882.26000001</v>
      </c>
      <c r="P26" s="14">
        <v>120721791.61</v>
      </c>
      <c r="Q26" s="7">
        <v>120721791.61</v>
      </c>
    </row>
    <row r="27" spans="1:17" ht="15.75" thickBot="1" x14ac:dyDescent="0.3">
      <c r="A27" s="19" t="s">
        <v>60</v>
      </c>
      <c r="B27" s="17" t="s">
        <v>61</v>
      </c>
      <c r="C27" s="16"/>
      <c r="D27" s="10">
        <v>25413284.829999998</v>
      </c>
      <c r="E27" s="10">
        <v>25412130.780000001</v>
      </c>
      <c r="F27" s="10">
        <v>25410879.32</v>
      </c>
      <c r="G27" s="10">
        <v>25409543.039999999</v>
      </c>
      <c r="H27" s="10">
        <v>25407855.25</v>
      </c>
      <c r="I27" s="10">
        <v>25406245.309999999</v>
      </c>
      <c r="J27" s="10">
        <v>25404861.93</v>
      </c>
      <c r="K27" s="10">
        <v>25403272.579999998</v>
      </c>
      <c r="L27" s="10">
        <v>25401522.699999999</v>
      </c>
      <c r="M27" s="10">
        <v>25399551.170000002</v>
      </c>
      <c r="N27" s="10">
        <v>25397650.460000001</v>
      </c>
      <c r="O27" s="10">
        <v>25395724.899999999</v>
      </c>
      <c r="P27" s="10">
        <v>25393802.199999999</v>
      </c>
      <c r="Q27" s="7">
        <v>25393802.199999999</v>
      </c>
    </row>
    <row r="28" spans="1:17" ht="15.75" thickBot="1" x14ac:dyDescent="0.3">
      <c r="A28" s="20" t="s">
        <v>62</v>
      </c>
      <c r="B28" s="17" t="s">
        <v>63</v>
      </c>
      <c r="C28" s="17" t="s">
        <v>30</v>
      </c>
      <c r="D28" s="14">
        <v>4513899.24</v>
      </c>
      <c r="E28" s="14">
        <v>4513899.24</v>
      </c>
      <c r="F28" s="14">
        <v>4513899.24</v>
      </c>
      <c r="G28" s="14">
        <v>4513899.24</v>
      </c>
      <c r="H28" s="14">
        <v>4513899.24</v>
      </c>
      <c r="I28" s="14">
        <v>4513899.24</v>
      </c>
      <c r="J28" s="14">
        <v>4513899.24</v>
      </c>
      <c r="K28" s="14">
        <v>4513899.24</v>
      </c>
      <c r="L28" s="14">
        <v>4513899.24</v>
      </c>
      <c r="M28" s="14">
        <v>4513899.24</v>
      </c>
      <c r="N28" s="14">
        <v>4513899.24</v>
      </c>
      <c r="O28" s="14">
        <v>4513899.24</v>
      </c>
      <c r="P28" s="14">
        <v>4513899.24</v>
      </c>
      <c r="Q28" s="7">
        <v>4513899.24</v>
      </c>
    </row>
    <row r="29" spans="1:17" ht="15.75" thickBot="1" x14ac:dyDescent="0.3">
      <c r="A29" s="20" t="s">
        <v>64</v>
      </c>
      <c r="B29" s="17" t="s">
        <v>65</v>
      </c>
      <c r="C29" s="17" t="s">
        <v>30</v>
      </c>
      <c r="D29" s="10">
        <v>6660213.9900000002</v>
      </c>
      <c r="E29" s="10">
        <v>6660213.9900000002</v>
      </c>
      <c r="F29" s="10">
        <v>6660213.9900000002</v>
      </c>
      <c r="G29" s="10">
        <v>6660213.9900000002</v>
      </c>
      <c r="H29" s="10">
        <v>6660213.9900000002</v>
      </c>
      <c r="I29" s="10">
        <v>6660213.9900000002</v>
      </c>
      <c r="J29" s="10">
        <v>6660213.9900000002</v>
      </c>
      <c r="K29" s="10">
        <v>6660213.9900000002</v>
      </c>
      <c r="L29" s="10">
        <v>6660213.9900000002</v>
      </c>
      <c r="M29" s="10">
        <v>6660213.9900000002</v>
      </c>
      <c r="N29" s="10">
        <v>6660213.9900000002</v>
      </c>
      <c r="O29" s="10">
        <v>6660213.9900000002</v>
      </c>
      <c r="P29" s="10">
        <v>6660213.9900000002</v>
      </c>
      <c r="Q29" s="7">
        <v>6660213.9900000002</v>
      </c>
    </row>
    <row r="30" spans="1:17" ht="15.75" thickBot="1" x14ac:dyDescent="0.3">
      <c r="A30" s="20" t="s">
        <v>62</v>
      </c>
      <c r="B30" s="17" t="s">
        <v>66</v>
      </c>
      <c r="C30" s="17" t="s">
        <v>30</v>
      </c>
      <c r="D30" s="14">
        <v>1111928.98</v>
      </c>
      <c r="E30" s="14">
        <v>1111928.98</v>
      </c>
      <c r="F30" s="14">
        <v>1111928.98</v>
      </c>
      <c r="G30" s="14">
        <v>1111928.98</v>
      </c>
      <c r="H30" s="14">
        <v>1111928.98</v>
      </c>
      <c r="I30" s="14">
        <v>1111928.98</v>
      </c>
      <c r="J30" s="14">
        <v>1111928.98</v>
      </c>
      <c r="K30" s="14">
        <v>1111928.98</v>
      </c>
      <c r="L30" s="14">
        <v>1111928.98</v>
      </c>
      <c r="M30" s="14">
        <v>1111928.98</v>
      </c>
      <c r="N30" s="14">
        <v>1111928.98</v>
      </c>
      <c r="O30" s="14">
        <v>1111928.98</v>
      </c>
      <c r="P30" s="14">
        <v>1111928.98</v>
      </c>
      <c r="Q30" s="7">
        <v>1111928.98</v>
      </c>
    </row>
    <row r="31" spans="1:17" ht="15.75" thickBot="1" x14ac:dyDescent="0.3">
      <c r="A31" s="20" t="s">
        <v>64</v>
      </c>
      <c r="B31" s="17" t="s">
        <v>67</v>
      </c>
      <c r="C31" s="17" t="s">
        <v>30</v>
      </c>
      <c r="D31" s="10">
        <v>2691335.28</v>
      </c>
      <c r="E31" s="10">
        <v>2691335.28</v>
      </c>
      <c r="F31" s="10">
        <v>2691335.28</v>
      </c>
      <c r="G31" s="10">
        <v>2691335.28</v>
      </c>
      <c r="H31" s="10">
        <v>2691335.28</v>
      </c>
      <c r="I31" s="10">
        <v>2691335.28</v>
      </c>
      <c r="J31" s="10">
        <v>2691335.28</v>
      </c>
      <c r="K31" s="10">
        <v>2691335.28</v>
      </c>
      <c r="L31" s="10">
        <v>2691335.28</v>
      </c>
      <c r="M31" s="10">
        <v>2691335.28</v>
      </c>
      <c r="N31" s="10">
        <v>2691335.28</v>
      </c>
      <c r="O31" s="10">
        <v>2691335.28</v>
      </c>
      <c r="P31" s="10">
        <v>2691335.28</v>
      </c>
      <c r="Q31" s="7">
        <v>2691335.28</v>
      </c>
    </row>
    <row r="32" spans="1:17" ht="15.75" thickBot="1" x14ac:dyDescent="0.3">
      <c r="A32" s="20" t="s">
        <v>68</v>
      </c>
      <c r="B32" s="17" t="s">
        <v>69</v>
      </c>
      <c r="C32" s="17" t="s">
        <v>30</v>
      </c>
      <c r="D32" s="14">
        <v>8001510.9199999999</v>
      </c>
      <c r="E32" s="14">
        <v>8001510.9199999999</v>
      </c>
      <c r="F32" s="14">
        <v>8001510.9199999999</v>
      </c>
      <c r="G32" s="14">
        <v>8001510.9199999999</v>
      </c>
      <c r="H32" s="14">
        <v>8001510.9199999999</v>
      </c>
      <c r="I32" s="14">
        <v>8001510.9199999999</v>
      </c>
      <c r="J32" s="14">
        <v>8001510.9199999999</v>
      </c>
      <c r="K32" s="14">
        <v>8001510.9199999999</v>
      </c>
      <c r="L32" s="14">
        <v>8001510.9199999999</v>
      </c>
      <c r="M32" s="14">
        <v>8001510.9199999999</v>
      </c>
      <c r="N32" s="14">
        <v>8001510.9199999999</v>
      </c>
      <c r="O32" s="14">
        <v>8001510.9199999999</v>
      </c>
      <c r="P32" s="14">
        <v>8001510.9199999999</v>
      </c>
      <c r="Q32" s="7">
        <v>8001510.9199999999</v>
      </c>
    </row>
    <row r="33" spans="1:17" ht="15.75" thickBot="1" x14ac:dyDescent="0.3">
      <c r="A33" s="20" t="s">
        <v>70</v>
      </c>
      <c r="B33" s="17" t="s">
        <v>71</v>
      </c>
      <c r="C33" s="17" t="s">
        <v>30</v>
      </c>
      <c r="D33" s="10">
        <v>1243759.1299999999</v>
      </c>
      <c r="E33" s="10">
        <v>1243759.1299999999</v>
      </c>
      <c r="F33" s="10">
        <v>1243759.1299999999</v>
      </c>
      <c r="G33" s="10">
        <v>1243759.1299999999</v>
      </c>
      <c r="H33" s="10">
        <v>1243759.1299999999</v>
      </c>
      <c r="I33" s="10">
        <v>1243759.1299999999</v>
      </c>
      <c r="J33" s="10">
        <v>1243759.1299999999</v>
      </c>
      <c r="K33" s="10">
        <v>1243759.1299999999</v>
      </c>
      <c r="L33" s="10">
        <v>1243759.1299999999</v>
      </c>
      <c r="M33" s="10">
        <v>1243759.1299999999</v>
      </c>
      <c r="N33" s="10">
        <v>1243759.1299999999</v>
      </c>
      <c r="O33" s="10">
        <v>1243759.1299999999</v>
      </c>
      <c r="P33" s="10">
        <v>1243759.1299999999</v>
      </c>
      <c r="Q33" s="7">
        <v>1243759.1299999999</v>
      </c>
    </row>
    <row r="34" spans="1:17" ht="15.75" thickBot="1" x14ac:dyDescent="0.3">
      <c r="A34" s="20" t="s">
        <v>72</v>
      </c>
      <c r="B34" s="17" t="s">
        <v>73</v>
      </c>
      <c r="C34" s="17" t="s">
        <v>30</v>
      </c>
      <c r="D34" s="14">
        <v>1169762.17</v>
      </c>
      <c r="E34" s="14">
        <v>1169762.17</v>
      </c>
      <c r="F34" s="14">
        <v>1169762.17</v>
      </c>
      <c r="G34" s="14">
        <v>1169762.17</v>
      </c>
      <c r="H34" s="14">
        <v>1169762.17</v>
      </c>
      <c r="I34" s="14">
        <v>1169762.17</v>
      </c>
      <c r="J34" s="14">
        <v>1169762.17</v>
      </c>
      <c r="K34" s="14">
        <v>1169762.17</v>
      </c>
      <c r="L34" s="14">
        <v>1169762.17</v>
      </c>
      <c r="M34" s="14">
        <v>1169762.17</v>
      </c>
      <c r="N34" s="14">
        <v>1169762.17</v>
      </c>
      <c r="O34" s="14">
        <v>1169762.17</v>
      </c>
      <c r="P34" s="14">
        <v>1169762.17</v>
      </c>
      <c r="Q34" s="7">
        <v>1169762.17</v>
      </c>
    </row>
    <row r="35" spans="1:17" ht="15.75" thickBot="1" x14ac:dyDescent="0.3">
      <c r="A35" s="20" t="s">
        <v>74</v>
      </c>
      <c r="B35" s="17" t="s">
        <v>75</v>
      </c>
      <c r="C35" s="17" t="s">
        <v>30</v>
      </c>
      <c r="D35" s="10">
        <v>20875.12</v>
      </c>
      <c r="E35" s="10">
        <v>19721.07</v>
      </c>
      <c r="F35" s="10">
        <v>18469.61</v>
      </c>
      <c r="G35" s="10">
        <v>17133.330000000002</v>
      </c>
      <c r="H35" s="10">
        <v>15445.54</v>
      </c>
      <c r="I35" s="10">
        <v>13835.6</v>
      </c>
      <c r="J35" s="10">
        <v>12452.22</v>
      </c>
      <c r="K35" s="10">
        <v>10862.87</v>
      </c>
      <c r="L35" s="10">
        <v>9112.99</v>
      </c>
      <c r="M35" s="10">
        <v>7141.46</v>
      </c>
      <c r="N35" s="10">
        <v>5240.75</v>
      </c>
      <c r="O35" s="10">
        <v>3315.19</v>
      </c>
      <c r="P35" s="10">
        <v>1392.49</v>
      </c>
      <c r="Q35" s="7">
        <v>1392.49</v>
      </c>
    </row>
    <row r="36" spans="1:17" ht="15.75" thickBot="1" x14ac:dyDescent="0.3">
      <c r="A36" s="18" t="s">
        <v>76</v>
      </c>
      <c r="B36" s="17" t="s">
        <v>77</v>
      </c>
      <c r="C36" s="16"/>
      <c r="D36" s="14">
        <v>-1007738289.09</v>
      </c>
      <c r="E36" s="14">
        <v>-1012988255.08</v>
      </c>
      <c r="F36" s="14">
        <v>-1014664172.46</v>
      </c>
      <c r="G36" s="14">
        <v>-1017936523.72</v>
      </c>
      <c r="H36" s="14">
        <v>-1022320281.23</v>
      </c>
      <c r="I36" s="14">
        <v>-1027032431.83</v>
      </c>
      <c r="J36" s="14">
        <v>-1030224138.47</v>
      </c>
      <c r="K36" s="14">
        <v>-1033964202.0700001</v>
      </c>
      <c r="L36" s="14">
        <v>-1038440691.53</v>
      </c>
      <c r="M36" s="14">
        <v>-1040601225.37</v>
      </c>
      <c r="N36" s="14">
        <v>-1043505159.5</v>
      </c>
      <c r="O36" s="14">
        <v>-1048351632.08</v>
      </c>
      <c r="P36" s="14">
        <v>-1050996647.4299999</v>
      </c>
      <c r="Q36" s="7">
        <v>-1050996647.4299999</v>
      </c>
    </row>
    <row r="37" spans="1:17" ht="15.75" thickBot="1" x14ac:dyDescent="0.3">
      <c r="A37" s="19" t="s">
        <v>78</v>
      </c>
      <c r="B37" s="17" t="s">
        <v>79</v>
      </c>
      <c r="C37" s="17" t="s">
        <v>30</v>
      </c>
      <c r="D37" s="10">
        <v>39354414.340000004</v>
      </c>
      <c r="E37" s="10">
        <v>39806723.380000003</v>
      </c>
      <c r="F37" s="10">
        <v>40366427.200000003</v>
      </c>
      <c r="G37" s="10">
        <v>41306642.25</v>
      </c>
      <c r="H37" s="10">
        <v>41832409.890000001</v>
      </c>
      <c r="I37" s="10">
        <v>42569611.710000001</v>
      </c>
      <c r="J37" s="10">
        <v>43625491.960000001</v>
      </c>
      <c r="K37" s="10">
        <v>44457436.549999997</v>
      </c>
      <c r="L37" s="10">
        <v>45273224.439999998</v>
      </c>
      <c r="M37" s="10">
        <v>46432731.270000003</v>
      </c>
      <c r="N37" s="10">
        <v>47556463.869999997</v>
      </c>
      <c r="O37" s="10">
        <v>48425884.780000001</v>
      </c>
      <c r="P37" s="10">
        <v>49342338.579999998</v>
      </c>
      <c r="Q37" s="7">
        <v>49342338.579999998</v>
      </c>
    </row>
    <row r="38" spans="1:17" ht="15.75" thickBot="1" x14ac:dyDescent="0.3">
      <c r="A38" s="19" t="s">
        <v>80</v>
      </c>
      <c r="B38" s="17" t="s">
        <v>81</v>
      </c>
      <c r="C38" s="17" t="s">
        <v>30</v>
      </c>
      <c r="D38" s="14">
        <v>9734840.8000000007</v>
      </c>
      <c r="E38" s="14">
        <v>9763476.0600000005</v>
      </c>
      <c r="F38" s="14">
        <v>9781874.2799999993</v>
      </c>
      <c r="G38" s="14">
        <v>9803943.3900000006</v>
      </c>
      <c r="H38" s="14">
        <v>9827675.4199999999</v>
      </c>
      <c r="I38" s="14">
        <v>9837972.6099999994</v>
      </c>
      <c r="J38" s="14">
        <v>9870790.5099999998</v>
      </c>
      <c r="K38" s="14">
        <v>9904167.4000000004</v>
      </c>
      <c r="L38" s="14">
        <v>9922197.1300000008</v>
      </c>
      <c r="M38" s="14">
        <v>9945431.8499999996</v>
      </c>
      <c r="N38" s="14">
        <v>9980619.5600000005</v>
      </c>
      <c r="O38" s="14">
        <v>9992460.4199999999</v>
      </c>
      <c r="P38" s="14">
        <v>10026175.869999999</v>
      </c>
      <c r="Q38" s="7">
        <v>10026175.869999999</v>
      </c>
    </row>
    <row r="39" spans="1:17" ht="15.75" thickBot="1" x14ac:dyDescent="0.3">
      <c r="A39" s="19" t="s">
        <v>82</v>
      </c>
      <c r="B39" s="17" t="s">
        <v>83</v>
      </c>
      <c r="C39" s="17" t="s">
        <v>30</v>
      </c>
      <c r="D39" s="10">
        <v>73410.92</v>
      </c>
      <c r="E39" s="10">
        <v>-27708.880000000001</v>
      </c>
      <c r="F39" s="10">
        <v>-16532.59</v>
      </c>
      <c r="G39" s="10">
        <v>-16265.67</v>
      </c>
      <c r="H39" s="10">
        <v>10676.65</v>
      </c>
      <c r="I39" s="10">
        <v>-138973.76999999999</v>
      </c>
      <c r="J39" s="10">
        <v>-153105.57</v>
      </c>
      <c r="K39" s="10">
        <v>-127920.11</v>
      </c>
      <c r="L39" s="10">
        <v>-94986.14</v>
      </c>
      <c r="M39" s="10">
        <v>-62855.67</v>
      </c>
      <c r="N39" s="10">
        <v>-29628.720000000001</v>
      </c>
      <c r="O39" s="10">
        <v>-15494.08</v>
      </c>
      <c r="P39" s="10">
        <v>-38428.21</v>
      </c>
      <c r="Q39" s="7">
        <v>-38428.21</v>
      </c>
    </row>
    <row r="40" spans="1:17" ht="15.75" thickBot="1" x14ac:dyDescent="0.3">
      <c r="A40" s="19" t="s">
        <v>84</v>
      </c>
      <c r="B40" s="17" t="s">
        <v>85</v>
      </c>
      <c r="C40" s="17" t="s">
        <v>30</v>
      </c>
      <c r="D40" s="14">
        <v>-515588.9</v>
      </c>
      <c r="E40" s="14">
        <v>-667435.32999999996</v>
      </c>
      <c r="F40" s="14">
        <v>-659142.02</v>
      </c>
      <c r="G40" s="14">
        <v>-650566.28</v>
      </c>
      <c r="H40" s="14">
        <v>-641927.91</v>
      </c>
      <c r="I40" s="14">
        <v>-650006.49</v>
      </c>
      <c r="J40" s="14">
        <v>-641133.92000000004</v>
      </c>
      <c r="K40" s="14">
        <v>-632042.30000000005</v>
      </c>
      <c r="L40" s="14">
        <v>-622509.44999999995</v>
      </c>
      <c r="M40" s="14">
        <v>-613102.21</v>
      </c>
      <c r="N40" s="14">
        <v>-603359.49</v>
      </c>
      <c r="O40" s="14">
        <v>-593545.89</v>
      </c>
      <c r="P40" s="14">
        <v>-584035.19999999995</v>
      </c>
      <c r="Q40" s="7">
        <v>-584035.19999999995</v>
      </c>
    </row>
    <row r="41" spans="1:17" ht="15.75" thickBot="1" x14ac:dyDescent="0.3">
      <c r="A41" s="19" t="s">
        <v>86</v>
      </c>
      <c r="B41" s="17" t="s">
        <v>87</v>
      </c>
      <c r="C41" s="17" t="s">
        <v>30</v>
      </c>
      <c r="D41" s="10">
        <v>26384.02</v>
      </c>
      <c r="E41" s="10">
        <v>32364.240000000002</v>
      </c>
      <c r="F41" s="10">
        <v>38158.980000000003</v>
      </c>
      <c r="G41" s="10">
        <v>44150.2</v>
      </c>
      <c r="H41" s="10">
        <v>50140.37</v>
      </c>
      <c r="I41" s="10">
        <v>55745.95</v>
      </c>
      <c r="J41" s="10">
        <v>61744.23</v>
      </c>
      <c r="K41" s="10">
        <v>67550.84</v>
      </c>
      <c r="L41" s="10">
        <v>73552.25</v>
      </c>
      <c r="M41" s="10">
        <v>79375.03</v>
      </c>
      <c r="N41" s="10">
        <v>85392.59</v>
      </c>
      <c r="O41" s="10">
        <v>91411.41</v>
      </c>
      <c r="P41" s="10">
        <v>97238.35</v>
      </c>
      <c r="Q41" s="7">
        <v>97238.35</v>
      </c>
    </row>
    <row r="42" spans="1:17" ht="15.75" thickBot="1" x14ac:dyDescent="0.3">
      <c r="A42" s="19" t="s">
        <v>88</v>
      </c>
      <c r="B42" s="17" t="s">
        <v>89</v>
      </c>
      <c r="C42" s="17" t="s">
        <v>30</v>
      </c>
      <c r="D42" s="14">
        <v>1137937.1299999999</v>
      </c>
      <c r="E42" s="14">
        <v>1241385.96</v>
      </c>
      <c r="F42" s="14">
        <v>1344834.79</v>
      </c>
      <c r="G42" s="14">
        <v>1448283.62</v>
      </c>
      <c r="H42" s="14">
        <v>1551732.45</v>
      </c>
      <c r="I42" s="14">
        <v>1655181.28</v>
      </c>
      <c r="J42" s="14">
        <v>1758630.11</v>
      </c>
      <c r="K42" s="14">
        <v>1862078.94</v>
      </c>
      <c r="L42" s="14">
        <v>1965527.77</v>
      </c>
      <c r="M42" s="14">
        <v>2068976.6</v>
      </c>
      <c r="N42" s="14">
        <v>2172425.4300000002</v>
      </c>
      <c r="O42" s="14">
        <v>2275874.2599999998</v>
      </c>
      <c r="P42" s="14">
        <v>2379323.09</v>
      </c>
      <c r="Q42" s="7">
        <v>2379323.09</v>
      </c>
    </row>
    <row r="43" spans="1:17" ht="15.75" thickBot="1" x14ac:dyDescent="0.3">
      <c r="A43" s="19" t="s">
        <v>90</v>
      </c>
      <c r="B43" s="17" t="s">
        <v>91</v>
      </c>
      <c r="C43" s="17" t="s">
        <v>30</v>
      </c>
      <c r="D43" s="10">
        <v>50574268.43</v>
      </c>
      <c r="E43" s="10">
        <v>51103231.590000004</v>
      </c>
      <c r="F43" s="10">
        <v>51683145.729999997</v>
      </c>
      <c r="G43" s="10">
        <v>52097191.340000004</v>
      </c>
      <c r="H43" s="10">
        <v>52425642.109999999</v>
      </c>
      <c r="I43" s="10">
        <v>52918407.560000002</v>
      </c>
      <c r="J43" s="10">
        <v>53370621.829999998</v>
      </c>
      <c r="K43" s="10">
        <v>54225715.030000001</v>
      </c>
      <c r="L43" s="10">
        <v>54821961.68</v>
      </c>
      <c r="M43" s="10">
        <v>55558357.43</v>
      </c>
      <c r="N43" s="10">
        <v>56739733.869999997</v>
      </c>
      <c r="O43" s="10">
        <v>57098525.280000001</v>
      </c>
      <c r="P43" s="10">
        <v>58030247.039999999</v>
      </c>
      <c r="Q43" s="7">
        <v>58030247.039999999</v>
      </c>
    </row>
    <row r="44" spans="1:17" ht="15.75" thickBot="1" x14ac:dyDescent="0.3">
      <c r="A44" s="19" t="s">
        <v>92</v>
      </c>
      <c r="B44" s="17" t="s">
        <v>93</v>
      </c>
      <c r="C44" s="17" t="s">
        <v>30</v>
      </c>
      <c r="D44" s="14">
        <v>-1094923582.78</v>
      </c>
      <c r="E44" s="14">
        <v>-1100522043.0899999</v>
      </c>
      <c r="F44" s="14">
        <v>-1103066204.51</v>
      </c>
      <c r="G44" s="14">
        <v>-1108303563.47</v>
      </c>
      <c r="H44" s="14">
        <v>-1113671868.5699999</v>
      </c>
      <c r="I44" s="14">
        <v>-1118972073.74</v>
      </c>
      <c r="J44" s="14">
        <v>-1124290796.6500001</v>
      </c>
      <c r="K44" s="14">
        <v>-1129362730.4100001</v>
      </c>
      <c r="L44" s="14">
        <v>-1134778781.03</v>
      </c>
      <c r="M44" s="14">
        <v>-1139364979.95</v>
      </c>
      <c r="N44" s="14">
        <v>-1144114210.5</v>
      </c>
      <c r="O44" s="14">
        <v>-1149883967.9400001</v>
      </c>
      <c r="P44" s="14">
        <v>-1155113772.71</v>
      </c>
      <c r="Q44" s="7">
        <v>-1155113772.71</v>
      </c>
    </row>
    <row r="45" spans="1:17" ht="15.75" thickBot="1" x14ac:dyDescent="0.3">
      <c r="A45" s="19" t="s">
        <v>94</v>
      </c>
      <c r="B45" s="17" t="s">
        <v>95</v>
      </c>
      <c r="C45" s="17" t="s">
        <v>30</v>
      </c>
      <c r="D45" s="10">
        <v>-15343213.16</v>
      </c>
      <c r="E45" s="10">
        <v>-15576264.35</v>
      </c>
      <c r="F45" s="10">
        <v>-15761816.9</v>
      </c>
      <c r="G45" s="10">
        <v>-16016345.83</v>
      </c>
      <c r="H45" s="10">
        <v>-15879089.01</v>
      </c>
      <c r="I45" s="10">
        <v>-16184954</v>
      </c>
      <c r="J45" s="10">
        <v>-16450174.869999999</v>
      </c>
      <c r="K45" s="10">
        <v>-16710375.35</v>
      </c>
      <c r="L45" s="10">
        <v>-17035976.280000001</v>
      </c>
      <c r="M45" s="10">
        <v>-17362902.010000002</v>
      </c>
      <c r="N45" s="10">
        <v>-17691062.149999999</v>
      </c>
      <c r="O45" s="10">
        <v>-17914068.629999999</v>
      </c>
      <c r="P45" s="10">
        <v>-18113764.120000001</v>
      </c>
      <c r="Q45" s="7">
        <v>-18113764.120000001</v>
      </c>
    </row>
    <row r="46" spans="1:17" ht="15.75" thickBot="1" x14ac:dyDescent="0.3">
      <c r="A46" s="19" t="s">
        <v>96</v>
      </c>
      <c r="B46" s="17" t="s">
        <v>97</v>
      </c>
      <c r="C46" s="17" t="s">
        <v>30</v>
      </c>
      <c r="D46" s="14">
        <v>3573163.33</v>
      </c>
      <c r="E46" s="14">
        <v>3598180.31</v>
      </c>
      <c r="F46" s="14">
        <v>3675940.22</v>
      </c>
      <c r="G46" s="14">
        <v>3734626.39</v>
      </c>
      <c r="H46" s="14">
        <v>3836366</v>
      </c>
      <c r="I46" s="14">
        <v>3851026.74</v>
      </c>
      <c r="J46" s="14">
        <v>3910512.7</v>
      </c>
      <c r="K46" s="14">
        <v>3953827.3</v>
      </c>
      <c r="L46" s="14">
        <v>3953827.3</v>
      </c>
      <c r="M46" s="14">
        <v>3953827.3</v>
      </c>
      <c r="N46" s="14">
        <v>3953827.3</v>
      </c>
      <c r="O46" s="14">
        <v>4046122.42</v>
      </c>
      <c r="P46" s="14">
        <v>4171728.7</v>
      </c>
      <c r="Q46" s="7">
        <v>4171728.7</v>
      </c>
    </row>
    <row r="47" spans="1:17" ht="15.75" thickBot="1" x14ac:dyDescent="0.3">
      <c r="A47" s="19" t="s">
        <v>98</v>
      </c>
      <c r="B47" s="17" t="s">
        <v>99</v>
      </c>
      <c r="C47" s="17" t="s">
        <v>30</v>
      </c>
      <c r="D47" s="10">
        <v>1031078.67</v>
      </c>
      <c r="E47" s="10">
        <v>1031078.67</v>
      </c>
      <c r="F47" s="10">
        <v>1031078.67</v>
      </c>
      <c r="G47" s="10">
        <v>1031078.67</v>
      </c>
      <c r="H47" s="10">
        <v>1036068.13</v>
      </c>
      <c r="I47" s="10">
        <v>1036068.13</v>
      </c>
      <c r="J47" s="10">
        <v>1036068.13</v>
      </c>
      <c r="K47" s="10">
        <v>1036068.13</v>
      </c>
      <c r="L47" s="10">
        <v>1036068.13</v>
      </c>
      <c r="M47" s="10">
        <v>1036068.13</v>
      </c>
      <c r="N47" s="10">
        <v>1036068.13</v>
      </c>
      <c r="O47" s="10">
        <v>1036068.13</v>
      </c>
      <c r="P47" s="10">
        <v>1036068.13</v>
      </c>
      <c r="Q47" s="7">
        <v>1036068.13</v>
      </c>
    </row>
    <row r="48" spans="1:17" ht="15.75" thickBot="1" x14ac:dyDescent="0.3">
      <c r="A48" s="19" t="s">
        <v>100</v>
      </c>
      <c r="B48" s="17" t="s">
        <v>101</v>
      </c>
      <c r="C48" s="17" t="s">
        <v>30</v>
      </c>
      <c r="D48" s="14">
        <v>-2922453.13</v>
      </c>
      <c r="E48" s="14">
        <v>-2966861.93</v>
      </c>
      <c r="F48" s="14">
        <v>-3011272.69</v>
      </c>
      <c r="G48" s="14">
        <v>-3055683.3</v>
      </c>
      <c r="H48" s="14">
        <v>-3095233.68</v>
      </c>
      <c r="I48" s="14">
        <v>-3140040.29</v>
      </c>
      <c r="J48" s="14">
        <v>-3185420.45</v>
      </c>
      <c r="K48" s="14">
        <v>-3232520.2</v>
      </c>
      <c r="L48" s="14">
        <v>-3281207.47</v>
      </c>
      <c r="M48" s="14">
        <v>-3330661.6</v>
      </c>
      <c r="N48" s="14">
        <v>-3380617.37</v>
      </c>
      <c r="O48" s="14">
        <v>-3430746.59</v>
      </c>
      <c r="P48" s="14">
        <v>-3481049.6</v>
      </c>
      <c r="Q48" s="7">
        <v>-3481049.6</v>
      </c>
    </row>
    <row r="49" spans="1:17" ht="15.75" thickBot="1" x14ac:dyDescent="0.3">
      <c r="A49" s="19" t="s">
        <v>102</v>
      </c>
      <c r="B49" s="17" t="s">
        <v>103</v>
      </c>
      <c r="C49" s="17" t="s">
        <v>30</v>
      </c>
      <c r="D49" s="10">
        <v>-1190682.8</v>
      </c>
      <c r="E49" s="10">
        <v>-1456115.75</v>
      </c>
      <c r="F49" s="10">
        <v>-1722397.66</v>
      </c>
      <c r="G49" s="10">
        <v>-1989763.68</v>
      </c>
      <c r="H49" s="10">
        <v>-2257232.4700000002</v>
      </c>
      <c r="I49" s="10">
        <v>-2524756.91</v>
      </c>
      <c r="J49" s="10">
        <v>-2792563.02</v>
      </c>
      <c r="K49" s="10">
        <v>-3060654.43</v>
      </c>
      <c r="L49" s="10">
        <v>-3328786.4</v>
      </c>
      <c r="M49" s="10">
        <v>-3597525.22</v>
      </c>
      <c r="N49" s="10">
        <v>-3866845.7</v>
      </c>
      <c r="O49" s="10">
        <v>-4136189.33</v>
      </c>
      <c r="P49" s="10">
        <v>-4405588.18</v>
      </c>
      <c r="Q49" s="7">
        <v>-4405588.18</v>
      </c>
    </row>
    <row r="50" spans="1:17" ht="15.75" thickBot="1" x14ac:dyDescent="0.3">
      <c r="A50" s="19" t="s">
        <v>104</v>
      </c>
      <c r="B50" s="17" t="s">
        <v>105</v>
      </c>
      <c r="C50" s="17" t="s">
        <v>30</v>
      </c>
      <c r="D50" s="14">
        <v>232033.85</v>
      </c>
      <c r="E50" s="14">
        <v>232033.85</v>
      </c>
      <c r="F50" s="14">
        <v>232033.85</v>
      </c>
      <c r="G50" s="14">
        <v>264663.01</v>
      </c>
      <c r="H50" s="14">
        <v>264663.01</v>
      </c>
      <c r="I50" s="14">
        <v>264663.01</v>
      </c>
      <c r="J50" s="14">
        <v>295503.96999999997</v>
      </c>
      <c r="K50" s="14">
        <v>295503.96999999997</v>
      </c>
      <c r="L50" s="14">
        <v>295503.96999999997</v>
      </c>
      <c r="M50" s="14">
        <v>326344.92</v>
      </c>
      <c r="N50" s="14">
        <v>326344.92</v>
      </c>
      <c r="O50" s="14">
        <v>326344.92</v>
      </c>
      <c r="P50" s="14">
        <v>357185.88</v>
      </c>
      <c r="Q50" s="7">
        <v>357185.88</v>
      </c>
    </row>
    <row r="51" spans="1:17" ht="15.75" thickBot="1" x14ac:dyDescent="0.3">
      <c r="A51" s="19" t="s">
        <v>106</v>
      </c>
      <c r="B51" s="17" t="s">
        <v>107</v>
      </c>
      <c r="C51" s="17" t="s">
        <v>30</v>
      </c>
      <c r="D51" s="10">
        <v>1419700.19</v>
      </c>
      <c r="E51" s="10">
        <v>1419700.19</v>
      </c>
      <c r="F51" s="10">
        <v>1419700.19</v>
      </c>
      <c r="G51" s="10">
        <v>2389696.38</v>
      </c>
      <c r="H51" s="10">
        <v>2389696.38</v>
      </c>
      <c r="I51" s="10">
        <v>2389696.38</v>
      </c>
      <c r="J51" s="10">
        <v>3359692.57</v>
      </c>
      <c r="K51" s="10">
        <v>3359692.57</v>
      </c>
      <c r="L51" s="10">
        <v>3359692.57</v>
      </c>
      <c r="M51" s="10">
        <v>4329688.76</v>
      </c>
      <c r="N51" s="10">
        <v>4329688.76</v>
      </c>
      <c r="O51" s="10">
        <v>4329688.76</v>
      </c>
      <c r="P51" s="10">
        <v>5299684.95</v>
      </c>
      <c r="Q51" s="7">
        <v>5299684.95</v>
      </c>
    </row>
    <row r="52" spans="1:17" ht="15.75" thickBot="1" x14ac:dyDescent="0.3">
      <c r="A52" s="19" t="s">
        <v>108</v>
      </c>
      <c r="B52" s="17" t="s">
        <v>109</v>
      </c>
      <c r="C52" s="17" t="s">
        <v>30</v>
      </c>
      <c r="D52" s="14">
        <v>0</v>
      </c>
      <c r="E52" s="14">
        <v>0</v>
      </c>
      <c r="F52" s="14">
        <v>0</v>
      </c>
      <c r="G52" s="14">
        <v>-24610.74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7">
        <v>0</v>
      </c>
    </row>
    <row r="53" spans="1:17" ht="15.75" thickBot="1" x14ac:dyDescent="0.3">
      <c r="A53" s="15" t="s">
        <v>110</v>
      </c>
      <c r="B53" s="17" t="s">
        <v>111</v>
      </c>
      <c r="C53" s="16"/>
      <c r="D53" s="10">
        <v>50634929.810000002</v>
      </c>
      <c r="E53" s="10">
        <v>50177612.140000001</v>
      </c>
      <c r="F53" s="10">
        <v>50141926.530000001</v>
      </c>
      <c r="G53" s="10">
        <v>50399463.170000002</v>
      </c>
      <c r="H53" s="10">
        <v>50331882.170000002</v>
      </c>
      <c r="I53" s="10">
        <v>50280652.020000003</v>
      </c>
      <c r="J53" s="10">
        <v>50236584.560000002</v>
      </c>
      <c r="K53" s="10">
        <v>50181200.869999997</v>
      </c>
      <c r="L53" s="10">
        <v>50459904.079999998</v>
      </c>
      <c r="M53" s="10">
        <v>50514507.409999996</v>
      </c>
      <c r="N53" s="10">
        <v>50557879.219999999</v>
      </c>
      <c r="O53" s="10">
        <v>50595831.420000002</v>
      </c>
      <c r="P53" s="10">
        <v>51385568.5</v>
      </c>
      <c r="Q53" s="7">
        <v>51385568.5</v>
      </c>
    </row>
    <row r="54" spans="1:17" ht="15.75" thickBot="1" x14ac:dyDescent="0.3">
      <c r="A54" s="18" t="s">
        <v>112</v>
      </c>
      <c r="B54" s="17" t="s">
        <v>113</v>
      </c>
      <c r="C54" s="16"/>
      <c r="D54" s="14">
        <v>69524041.939999998</v>
      </c>
      <c r="E54" s="14">
        <v>68682140.609999999</v>
      </c>
      <c r="F54" s="14">
        <v>68724815.560000002</v>
      </c>
      <c r="G54" s="14">
        <v>69061380.349999994</v>
      </c>
      <c r="H54" s="14">
        <v>69073510.409999996</v>
      </c>
      <c r="I54" s="14">
        <v>69102025.060000002</v>
      </c>
      <c r="J54" s="14">
        <v>69138269.030000001</v>
      </c>
      <c r="K54" s="14">
        <v>69163821.879999995</v>
      </c>
      <c r="L54" s="14">
        <v>69523447.180000007</v>
      </c>
      <c r="M54" s="14">
        <v>69658990.019999996</v>
      </c>
      <c r="N54" s="14">
        <v>69783286.219999999</v>
      </c>
      <c r="O54" s="14">
        <v>69902172.599999994</v>
      </c>
      <c r="P54" s="14">
        <v>70772869.760000005</v>
      </c>
      <c r="Q54" s="7">
        <v>70772869.760000005</v>
      </c>
    </row>
    <row r="55" spans="1:17" ht="15.75" thickBot="1" x14ac:dyDescent="0.3">
      <c r="A55" s="19" t="s">
        <v>114</v>
      </c>
      <c r="B55" s="17" t="s">
        <v>115</v>
      </c>
      <c r="C55" s="17" t="s">
        <v>30</v>
      </c>
      <c r="D55" s="10">
        <v>1946033.46</v>
      </c>
      <c r="E55" s="10">
        <v>1946033.46</v>
      </c>
      <c r="F55" s="10">
        <v>1946033.46</v>
      </c>
      <c r="G55" s="10">
        <v>1946033.46</v>
      </c>
      <c r="H55" s="10">
        <v>1946033.46</v>
      </c>
      <c r="I55" s="10">
        <v>1946033.46</v>
      </c>
      <c r="J55" s="10">
        <v>1946033.46</v>
      </c>
      <c r="K55" s="10">
        <v>1946033.46</v>
      </c>
      <c r="L55" s="10">
        <v>1946033.46</v>
      </c>
      <c r="M55" s="10">
        <v>1946033.46</v>
      </c>
      <c r="N55" s="10">
        <v>1946033.46</v>
      </c>
      <c r="O55" s="10">
        <v>1946033.46</v>
      </c>
      <c r="P55" s="10">
        <v>1946033.46</v>
      </c>
      <c r="Q55" s="7">
        <v>1946033.46</v>
      </c>
    </row>
    <row r="56" spans="1:17" ht="15.75" thickBot="1" x14ac:dyDescent="0.3">
      <c r="A56" s="19" t="s">
        <v>116</v>
      </c>
      <c r="B56" s="17" t="s">
        <v>117</v>
      </c>
      <c r="C56" s="17" t="s">
        <v>30</v>
      </c>
      <c r="D56" s="14">
        <v>125101.86</v>
      </c>
      <c r="E56" s="14">
        <v>125101.86</v>
      </c>
      <c r="F56" s="14">
        <v>125101.86</v>
      </c>
      <c r="G56" s="14">
        <v>125101.86</v>
      </c>
      <c r="H56" s="14">
        <v>125101.86</v>
      </c>
      <c r="I56" s="14">
        <v>125101.86</v>
      </c>
      <c r="J56" s="14">
        <v>125101.86</v>
      </c>
      <c r="K56" s="14">
        <v>125101.86</v>
      </c>
      <c r="L56" s="14">
        <v>125101.86</v>
      </c>
      <c r="M56" s="14">
        <v>125101.86</v>
      </c>
      <c r="N56" s="14">
        <v>125101.86</v>
      </c>
      <c r="O56" s="14">
        <v>125101.86</v>
      </c>
      <c r="P56" s="14">
        <v>125101.86</v>
      </c>
      <c r="Q56" s="7">
        <v>125101.86</v>
      </c>
    </row>
    <row r="57" spans="1:17" ht="15.75" thickBot="1" x14ac:dyDescent="0.3">
      <c r="A57" s="19" t="s">
        <v>118</v>
      </c>
      <c r="B57" s="17" t="s">
        <v>119</v>
      </c>
      <c r="C57" s="17" t="s">
        <v>30</v>
      </c>
      <c r="D57" s="10">
        <v>4635179.5599999996</v>
      </c>
      <c r="E57" s="10">
        <v>4635179.5599999996</v>
      </c>
      <c r="F57" s="10">
        <v>4635179.5599999996</v>
      </c>
      <c r="G57" s="10">
        <v>4635179.5599999996</v>
      </c>
      <c r="H57" s="10">
        <v>4635179.5599999996</v>
      </c>
      <c r="I57" s="10">
        <v>4635179.5599999996</v>
      </c>
      <c r="J57" s="10">
        <v>4635179.5599999996</v>
      </c>
      <c r="K57" s="10">
        <v>4635179.5599999996</v>
      </c>
      <c r="L57" s="10">
        <v>4635179.5599999996</v>
      </c>
      <c r="M57" s="10">
        <v>4635179.5599999996</v>
      </c>
      <c r="N57" s="10">
        <v>4635179.5599999996</v>
      </c>
      <c r="O57" s="10">
        <v>4635179.5599999996</v>
      </c>
      <c r="P57" s="10">
        <v>4635179.5599999996</v>
      </c>
      <c r="Q57" s="7">
        <v>4635179.5599999996</v>
      </c>
    </row>
    <row r="58" spans="1:17" ht="15.75" thickBot="1" x14ac:dyDescent="0.3">
      <c r="A58" s="19" t="s">
        <v>120</v>
      </c>
      <c r="B58" s="17" t="s">
        <v>121</v>
      </c>
      <c r="C58" s="17" t="s">
        <v>30</v>
      </c>
      <c r="D58" s="14">
        <v>64906.32</v>
      </c>
      <c r="E58" s="14">
        <v>64906.32</v>
      </c>
      <c r="F58" s="14">
        <v>64906.32</v>
      </c>
      <c r="G58" s="14">
        <v>64906.32</v>
      </c>
      <c r="H58" s="14">
        <v>64906.32</v>
      </c>
      <c r="I58" s="14">
        <v>64906.32</v>
      </c>
      <c r="J58" s="14">
        <v>64906.32</v>
      </c>
      <c r="K58" s="14">
        <v>64906.32</v>
      </c>
      <c r="L58" s="14">
        <v>64906.32</v>
      </c>
      <c r="M58" s="14">
        <v>64906.32</v>
      </c>
      <c r="N58" s="14">
        <v>64906.32</v>
      </c>
      <c r="O58" s="14">
        <v>64906.32</v>
      </c>
      <c r="P58" s="14">
        <v>64906.32</v>
      </c>
      <c r="Q58" s="7">
        <v>64906.32</v>
      </c>
    </row>
    <row r="59" spans="1:17" ht="15.75" thickBot="1" x14ac:dyDescent="0.3">
      <c r="A59" s="19" t="s">
        <v>122</v>
      </c>
      <c r="B59" s="17" t="s">
        <v>123</v>
      </c>
      <c r="C59" s="17" t="s">
        <v>30</v>
      </c>
      <c r="D59" s="10">
        <v>52178254.729999997</v>
      </c>
      <c r="E59" s="10">
        <v>51237844.969999999</v>
      </c>
      <c r="F59" s="10">
        <v>51243727.649999999</v>
      </c>
      <c r="G59" s="10">
        <v>52331340.700000003</v>
      </c>
      <c r="H59" s="10">
        <v>52332383.420000002</v>
      </c>
      <c r="I59" s="10">
        <v>52336077.82</v>
      </c>
      <c r="J59" s="10">
        <v>53132750.119999997</v>
      </c>
      <c r="K59" s="10">
        <v>53133740.090000004</v>
      </c>
      <c r="L59" s="10">
        <v>53134928.170000002</v>
      </c>
      <c r="M59" s="10">
        <v>53135793.729999997</v>
      </c>
      <c r="N59" s="10">
        <v>53135782.329999998</v>
      </c>
      <c r="O59" s="10">
        <v>53135771.07</v>
      </c>
      <c r="P59" s="10">
        <v>53135760.310000002</v>
      </c>
      <c r="Q59" s="7">
        <v>53135760.310000002</v>
      </c>
    </row>
    <row r="60" spans="1:17" ht="15.75" thickBot="1" x14ac:dyDescent="0.3">
      <c r="A60" s="19" t="s">
        <v>124</v>
      </c>
      <c r="B60" s="17" t="s">
        <v>125</v>
      </c>
      <c r="C60" s="17" t="s">
        <v>30</v>
      </c>
      <c r="D60" s="14">
        <v>438739</v>
      </c>
      <c r="E60" s="14">
        <v>438739</v>
      </c>
      <c r="F60" s="14">
        <v>438739</v>
      </c>
      <c r="G60" s="14">
        <v>438739</v>
      </c>
      <c r="H60" s="14">
        <v>438739</v>
      </c>
      <c r="I60" s="14">
        <v>438739</v>
      </c>
      <c r="J60" s="14">
        <v>438739</v>
      </c>
      <c r="K60" s="14">
        <v>438739</v>
      </c>
      <c r="L60" s="14">
        <v>438739</v>
      </c>
      <c r="M60" s="14">
        <v>438739</v>
      </c>
      <c r="N60" s="14">
        <v>438739</v>
      </c>
      <c r="O60" s="14">
        <v>438739</v>
      </c>
      <c r="P60" s="14">
        <v>438739</v>
      </c>
      <c r="Q60" s="7">
        <v>438739</v>
      </c>
    </row>
    <row r="61" spans="1:17" ht="15.75" thickBot="1" x14ac:dyDescent="0.3">
      <c r="A61" s="19" t="s">
        <v>126</v>
      </c>
      <c r="B61" s="17" t="s">
        <v>127</v>
      </c>
      <c r="C61" s="17" t="s">
        <v>30</v>
      </c>
      <c r="D61" s="10">
        <v>464092.08</v>
      </c>
      <c r="E61" s="10">
        <v>464092.08</v>
      </c>
      <c r="F61" s="10">
        <v>464092.08</v>
      </c>
      <c r="G61" s="10">
        <v>464092.08</v>
      </c>
      <c r="H61" s="10">
        <v>464092.08</v>
      </c>
      <c r="I61" s="10">
        <v>464092.08</v>
      </c>
      <c r="J61" s="10">
        <v>464092.08</v>
      </c>
      <c r="K61" s="10">
        <v>464092.08</v>
      </c>
      <c r="L61" s="10">
        <v>464092.08</v>
      </c>
      <c r="M61" s="10">
        <v>464092.08</v>
      </c>
      <c r="N61" s="10">
        <v>464092.08</v>
      </c>
      <c r="O61" s="10">
        <v>475081.66</v>
      </c>
      <c r="P61" s="10">
        <v>475081.66</v>
      </c>
      <c r="Q61" s="7">
        <v>475081.66</v>
      </c>
    </row>
    <row r="62" spans="1:17" ht="15.75" thickBot="1" x14ac:dyDescent="0.3">
      <c r="A62" s="19" t="s">
        <v>128</v>
      </c>
      <c r="B62" s="17" t="s">
        <v>129</v>
      </c>
      <c r="C62" s="17" t="s">
        <v>30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7">
        <v>0</v>
      </c>
    </row>
    <row r="63" spans="1:17" ht="15.75" thickBot="1" x14ac:dyDescent="0.3">
      <c r="A63" s="19" t="s">
        <v>130</v>
      </c>
      <c r="B63" s="17" t="s">
        <v>131</v>
      </c>
      <c r="C63" s="17" t="s">
        <v>30</v>
      </c>
      <c r="D63" s="10">
        <v>3507589.83</v>
      </c>
      <c r="E63" s="10">
        <v>3507589.83</v>
      </c>
      <c r="F63" s="10">
        <v>3507589.83</v>
      </c>
      <c r="G63" s="10">
        <v>3507589.83</v>
      </c>
      <c r="H63" s="10">
        <v>3507589.83</v>
      </c>
      <c r="I63" s="10">
        <v>3507589.83</v>
      </c>
      <c r="J63" s="10">
        <v>3507589.83</v>
      </c>
      <c r="K63" s="10">
        <v>3507589.83</v>
      </c>
      <c r="L63" s="10">
        <v>3507589.83</v>
      </c>
      <c r="M63" s="10">
        <v>3507589.83</v>
      </c>
      <c r="N63" s="10">
        <v>3507589.83</v>
      </c>
      <c r="O63" s="10">
        <v>3507589.83</v>
      </c>
      <c r="P63" s="10">
        <v>3507589.83</v>
      </c>
      <c r="Q63" s="7">
        <v>3507589.83</v>
      </c>
    </row>
    <row r="64" spans="1:17" ht="15.75" thickBot="1" x14ac:dyDescent="0.3">
      <c r="A64" s="19" t="s">
        <v>132</v>
      </c>
      <c r="B64" s="17" t="s">
        <v>133</v>
      </c>
      <c r="C64" s="17" t="s">
        <v>30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7">
        <v>0</v>
      </c>
    </row>
    <row r="65" spans="1:17" ht="15.75" thickBot="1" x14ac:dyDescent="0.3">
      <c r="A65" s="19" t="s">
        <v>134</v>
      </c>
      <c r="B65" s="17" t="s">
        <v>135</v>
      </c>
      <c r="C65" s="17" t="s">
        <v>30</v>
      </c>
      <c r="D65" s="10">
        <v>6164145.0999999996</v>
      </c>
      <c r="E65" s="10">
        <v>6262653.5300000003</v>
      </c>
      <c r="F65" s="10">
        <v>6299445.7999999998</v>
      </c>
      <c r="G65" s="10">
        <v>5548397.54</v>
      </c>
      <c r="H65" s="10">
        <v>5559484.8799999999</v>
      </c>
      <c r="I65" s="10">
        <v>5584305.1299999999</v>
      </c>
      <c r="J65" s="10">
        <v>4823876.8</v>
      </c>
      <c r="K65" s="10">
        <v>4848439.68</v>
      </c>
      <c r="L65" s="10">
        <v>5206876.9000000004</v>
      </c>
      <c r="M65" s="10">
        <v>5341554.18</v>
      </c>
      <c r="N65" s="10">
        <v>5465861.7800000003</v>
      </c>
      <c r="O65" s="10">
        <v>5573769.8399999999</v>
      </c>
      <c r="P65" s="10">
        <v>6444477.7599999998</v>
      </c>
      <c r="Q65" s="7">
        <v>6444477.7599999998</v>
      </c>
    </row>
    <row r="66" spans="1:17" ht="15.75" thickBot="1" x14ac:dyDescent="0.3">
      <c r="A66" s="18" t="s">
        <v>136</v>
      </c>
      <c r="B66" s="17" t="s">
        <v>137</v>
      </c>
      <c r="C66" s="16"/>
      <c r="D66" s="14">
        <v>-18889112.129999999</v>
      </c>
      <c r="E66" s="14">
        <v>-18504528.469999999</v>
      </c>
      <c r="F66" s="14">
        <v>-18582889.030000001</v>
      </c>
      <c r="G66" s="14">
        <v>-18661917.18</v>
      </c>
      <c r="H66" s="14">
        <v>-18741628.239999998</v>
      </c>
      <c r="I66" s="14">
        <v>-18821373.039999999</v>
      </c>
      <c r="J66" s="14">
        <v>-18901684.469999999</v>
      </c>
      <c r="K66" s="14">
        <v>-18982621.010000002</v>
      </c>
      <c r="L66" s="14">
        <v>-19063543.100000001</v>
      </c>
      <c r="M66" s="14">
        <v>-19144482.609999999</v>
      </c>
      <c r="N66" s="14">
        <v>-19225407</v>
      </c>
      <c r="O66" s="14">
        <v>-19306341.18</v>
      </c>
      <c r="P66" s="14">
        <v>-19387301.260000002</v>
      </c>
      <c r="Q66" s="7">
        <v>-19387301.260000002</v>
      </c>
    </row>
    <row r="67" spans="1:17" ht="15.75" thickBot="1" x14ac:dyDescent="0.3">
      <c r="A67" s="19" t="s">
        <v>138</v>
      </c>
      <c r="B67" s="17" t="s">
        <v>139</v>
      </c>
      <c r="C67" s="17" t="s">
        <v>30</v>
      </c>
      <c r="D67" s="10">
        <v>105189.18</v>
      </c>
      <c r="E67" s="10">
        <v>105666.82</v>
      </c>
      <c r="F67" s="10">
        <v>106129.05</v>
      </c>
      <c r="G67" s="10">
        <v>106606.69</v>
      </c>
      <c r="H67" s="10">
        <v>107084.35</v>
      </c>
      <c r="I67" s="10">
        <v>107531.2</v>
      </c>
      <c r="J67" s="10">
        <v>108022.36</v>
      </c>
      <c r="K67" s="10">
        <v>108497.69</v>
      </c>
      <c r="L67" s="10">
        <v>108988.88</v>
      </c>
      <c r="M67" s="10">
        <v>109464.23</v>
      </c>
      <c r="N67" s="10">
        <v>109955.43</v>
      </c>
      <c r="O67" s="10">
        <v>110446.64</v>
      </c>
      <c r="P67" s="10">
        <v>110922.01</v>
      </c>
      <c r="Q67" s="7">
        <v>110922.01</v>
      </c>
    </row>
    <row r="68" spans="1:17" ht="15.75" thickBot="1" x14ac:dyDescent="0.3">
      <c r="A68" s="19" t="s">
        <v>140</v>
      </c>
      <c r="B68" s="17" t="s">
        <v>141</v>
      </c>
      <c r="C68" s="17" t="s">
        <v>30</v>
      </c>
      <c r="D68" s="14">
        <v>-1033.52</v>
      </c>
      <c r="E68" s="14">
        <v>-1033.52</v>
      </c>
      <c r="F68" s="14">
        <v>-1033.52</v>
      </c>
      <c r="G68" s="14">
        <v>-1033.52</v>
      </c>
      <c r="H68" s="14">
        <v>-1033.52</v>
      </c>
      <c r="I68" s="14">
        <v>-1033.52</v>
      </c>
      <c r="J68" s="14">
        <v>-1033.52</v>
      </c>
      <c r="K68" s="14">
        <v>-1033.52</v>
      </c>
      <c r="L68" s="14">
        <v>-1033.52</v>
      </c>
      <c r="M68" s="14">
        <v>-1033.52</v>
      </c>
      <c r="N68" s="14">
        <v>-1033.52</v>
      </c>
      <c r="O68" s="14">
        <v>-1033.52</v>
      </c>
      <c r="P68" s="14">
        <v>-1033.52</v>
      </c>
      <c r="Q68" s="7">
        <v>-1033.52</v>
      </c>
    </row>
    <row r="69" spans="1:17" ht="15.75" thickBot="1" x14ac:dyDescent="0.3">
      <c r="A69" s="19" t="s">
        <v>142</v>
      </c>
      <c r="B69" s="17" t="s">
        <v>143</v>
      </c>
      <c r="C69" s="17" t="s">
        <v>30</v>
      </c>
      <c r="D69" s="10">
        <v>-4425644.8600000003</v>
      </c>
      <c r="E69" s="10">
        <v>-4429011.08</v>
      </c>
      <c r="F69" s="10">
        <v>-4432377.28</v>
      </c>
      <c r="G69" s="10">
        <v>-4435743.51</v>
      </c>
      <c r="H69" s="10">
        <v>-4439109.7</v>
      </c>
      <c r="I69" s="10">
        <v>-4442475.8899999997</v>
      </c>
      <c r="J69" s="10">
        <v>-4445842.0999999996</v>
      </c>
      <c r="K69" s="10">
        <v>-4449208.33</v>
      </c>
      <c r="L69" s="10">
        <v>-4452574.51</v>
      </c>
      <c r="M69" s="10">
        <v>-4455940.72</v>
      </c>
      <c r="N69" s="10">
        <v>-4459306.91</v>
      </c>
      <c r="O69" s="10">
        <v>-4462683.0999999996</v>
      </c>
      <c r="P69" s="10">
        <v>-4466069.26</v>
      </c>
      <c r="Q69" s="7">
        <v>-4466069.26</v>
      </c>
    </row>
    <row r="70" spans="1:17" ht="15.75" thickBot="1" x14ac:dyDescent="0.3">
      <c r="A70" s="19" t="s">
        <v>144</v>
      </c>
      <c r="B70" s="17" t="s">
        <v>145</v>
      </c>
      <c r="C70" s="17" t="s">
        <v>30</v>
      </c>
      <c r="D70" s="14">
        <v>-15332017.890000001</v>
      </c>
      <c r="E70" s="14">
        <v>-14944545.65</v>
      </c>
      <c r="F70" s="14">
        <v>-15020002.24</v>
      </c>
      <c r="G70" s="14">
        <v>-15096141.800000001</v>
      </c>
      <c r="H70" s="14">
        <v>-15172964.33</v>
      </c>
      <c r="I70" s="14">
        <v>-15249789.789999999</v>
      </c>
      <c r="J70" s="14">
        <v>-15327226.17</v>
      </c>
      <c r="K70" s="14">
        <v>-15405271.810000001</v>
      </c>
      <c r="L70" s="14">
        <v>-15483318.91</v>
      </c>
      <c r="M70" s="14">
        <v>-15561367.560000001</v>
      </c>
      <c r="N70" s="14">
        <v>-15639416.960000001</v>
      </c>
      <c r="O70" s="14">
        <v>-15717466.16</v>
      </c>
      <c r="P70" s="14">
        <v>-15795515.449999999</v>
      </c>
      <c r="Q70" s="7">
        <v>-15795515.449999999</v>
      </c>
    </row>
    <row r="71" spans="1:17" ht="15.75" thickBot="1" x14ac:dyDescent="0.3">
      <c r="A71" s="19" t="s">
        <v>140</v>
      </c>
      <c r="B71" s="17" t="s">
        <v>146</v>
      </c>
      <c r="C71" s="17" t="s">
        <v>30</v>
      </c>
      <c r="D71" s="10">
        <v>764394.96</v>
      </c>
      <c r="E71" s="10">
        <v>764394.96</v>
      </c>
      <c r="F71" s="10">
        <v>764394.96</v>
      </c>
      <c r="G71" s="10">
        <v>764394.96</v>
      </c>
      <c r="H71" s="10">
        <v>764394.96</v>
      </c>
      <c r="I71" s="10">
        <v>764394.96</v>
      </c>
      <c r="J71" s="10">
        <v>764394.96</v>
      </c>
      <c r="K71" s="10">
        <v>764394.96</v>
      </c>
      <c r="L71" s="10">
        <v>764394.96</v>
      </c>
      <c r="M71" s="10">
        <v>764394.96</v>
      </c>
      <c r="N71" s="10">
        <v>764394.96</v>
      </c>
      <c r="O71" s="10">
        <v>764394.96</v>
      </c>
      <c r="P71" s="10">
        <v>764394.96</v>
      </c>
      <c r="Q71" s="7">
        <v>764394.96</v>
      </c>
    </row>
    <row r="72" spans="1:17" ht="15.75" thickBot="1" x14ac:dyDescent="0.3">
      <c r="A72" s="11" t="s">
        <v>147</v>
      </c>
      <c r="B72" s="13" t="s">
        <v>148</v>
      </c>
      <c r="C72" s="12"/>
      <c r="D72" s="14">
        <v>164272749.59999999</v>
      </c>
      <c r="E72" s="14">
        <v>160548489.38999999</v>
      </c>
      <c r="F72" s="14">
        <v>228639821.40000001</v>
      </c>
      <c r="G72" s="14">
        <v>252789090.41</v>
      </c>
      <c r="H72" s="14">
        <v>222738275.61000001</v>
      </c>
      <c r="I72" s="14">
        <v>216962682.41999999</v>
      </c>
      <c r="J72" s="14">
        <v>649818618.12</v>
      </c>
      <c r="K72" s="14">
        <v>623485862.86000001</v>
      </c>
      <c r="L72" s="14">
        <v>515369399.08999997</v>
      </c>
      <c r="M72" s="14">
        <v>266917790.52000001</v>
      </c>
      <c r="N72" s="14">
        <v>222985382.86000001</v>
      </c>
      <c r="O72" s="14">
        <v>188999780.49000001</v>
      </c>
      <c r="P72" s="14">
        <v>189252948.53</v>
      </c>
      <c r="Q72" s="7">
        <v>189252948.53</v>
      </c>
    </row>
    <row r="73" spans="1:17" ht="15.75" thickBot="1" x14ac:dyDescent="0.3">
      <c r="A73" s="15" t="s">
        <v>149</v>
      </c>
      <c r="B73" s="17" t="s">
        <v>150</v>
      </c>
      <c r="C73" s="16"/>
      <c r="D73" s="10">
        <v>5661866.6600000001</v>
      </c>
      <c r="E73" s="10">
        <v>5847510.4199999999</v>
      </c>
      <c r="F73" s="10">
        <v>31157358.859999999</v>
      </c>
      <c r="G73" s="10">
        <v>5887899.9699999997</v>
      </c>
      <c r="H73" s="10">
        <v>7597663.5199999996</v>
      </c>
      <c r="I73" s="10">
        <v>8102571.7199999997</v>
      </c>
      <c r="J73" s="10">
        <v>431921412.57999998</v>
      </c>
      <c r="K73" s="10">
        <v>456859831.06999999</v>
      </c>
      <c r="L73" s="10">
        <v>364920657.83999997</v>
      </c>
      <c r="M73" s="10">
        <v>119822729.48999999</v>
      </c>
      <c r="N73" s="10">
        <v>92475964.969999999</v>
      </c>
      <c r="O73" s="10">
        <v>60569190.200000003</v>
      </c>
      <c r="P73" s="10">
        <v>26545059.25</v>
      </c>
      <c r="Q73" s="7">
        <v>26545059.25</v>
      </c>
    </row>
    <row r="74" spans="1:17" ht="15.75" thickBot="1" x14ac:dyDescent="0.3">
      <c r="A74" s="18" t="s">
        <v>151</v>
      </c>
      <c r="B74" s="17" t="s">
        <v>152</v>
      </c>
      <c r="C74" s="17" t="s">
        <v>30</v>
      </c>
      <c r="D74" s="14">
        <v>228267.42</v>
      </c>
      <c r="E74" s="14">
        <v>346732.95</v>
      </c>
      <c r="F74" s="14">
        <v>325740.63</v>
      </c>
      <c r="G74" s="14">
        <v>300029.13</v>
      </c>
      <c r="H74" s="14">
        <v>26071.49</v>
      </c>
      <c r="I74" s="14">
        <v>186613.56</v>
      </c>
      <c r="J74" s="14">
        <v>150970191.30000001</v>
      </c>
      <c r="K74" s="14">
        <v>174273.85</v>
      </c>
      <c r="L74" s="14">
        <v>166879.19</v>
      </c>
      <c r="M74" s="14">
        <v>56070773.259999998</v>
      </c>
      <c r="N74" s="14">
        <v>134253.04999999999</v>
      </c>
      <c r="O74" s="14">
        <v>132367.98000000001</v>
      </c>
      <c r="P74" s="14">
        <v>392922.27</v>
      </c>
      <c r="Q74" s="7">
        <v>392922.27</v>
      </c>
    </row>
    <row r="75" spans="1:17" ht="15.75" thickBot="1" x14ac:dyDescent="0.3">
      <c r="A75" s="18" t="s">
        <v>153</v>
      </c>
      <c r="B75" s="17" t="s">
        <v>154</v>
      </c>
      <c r="C75" s="17" t="s">
        <v>30</v>
      </c>
      <c r="D75" s="10">
        <v>134518.35999999999</v>
      </c>
      <c r="E75" s="10">
        <v>105225.58</v>
      </c>
      <c r="F75" s="10">
        <v>26204.09</v>
      </c>
      <c r="G75" s="10">
        <v>61533.26</v>
      </c>
      <c r="H75" s="10">
        <v>28362.42</v>
      </c>
      <c r="I75" s="10">
        <v>66859.850000000006</v>
      </c>
      <c r="J75" s="10">
        <v>626892.72</v>
      </c>
      <c r="K75" s="10">
        <v>33986.58</v>
      </c>
      <c r="L75" s="10">
        <v>40882.720000000001</v>
      </c>
      <c r="M75" s="10">
        <v>750676.59</v>
      </c>
      <c r="N75" s="10">
        <v>67865.600000000006</v>
      </c>
      <c r="O75" s="10">
        <v>128379.74</v>
      </c>
      <c r="P75" s="10">
        <v>53918.59</v>
      </c>
      <c r="Q75" s="7">
        <v>53918.59</v>
      </c>
    </row>
    <row r="76" spans="1:17" ht="15.75" thickBot="1" x14ac:dyDescent="0.3">
      <c r="A76" s="18" t="s">
        <v>155</v>
      </c>
      <c r="B76" s="17" t="s">
        <v>156</v>
      </c>
      <c r="C76" s="17" t="s">
        <v>30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7">
        <v>0</v>
      </c>
    </row>
    <row r="77" spans="1:17" ht="15.75" thickBot="1" x14ac:dyDescent="0.3">
      <c r="A77" s="18" t="s">
        <v>157</v>
      </c>
      <c r="B77" s="17" t="s">
        <v>158</v>
      </c>
      <c r="C77" s="17" t="s">
        <v>30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7">
        <v>0</v>
      </c>
    </row>
    <row r="78" spans="1:17" ht="15.75" thickBot="1" x14ac:dyDescent="0.3">
      <c r="A78" s="18" t="s">
        <v>159</v>
      </c>
      <c r="B78" s="17" t="s">
        <v>160</v>
      </c>
      <c r="C78" s="17" t="s">
        <v>30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7">
        <v>0</v>
      </c>
    </row>
    <row r="79" spans="1:17" ht="15.75" thickBot="1" x14ac:dyDescent="0.3">
      <c r="A79" s="18" t="s">
        <v>161</v>
      </c>
      <c r="B79" s="17" t="s">
        <v>162</v>
      </c>
      <c r="C79" s="17" t="s">
        <v>30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7">
        <v>0</v>
      </c>
    </row>
    <row r="80" spans="1:17" ht="15.75" thickBot="1" x14ac:dyDescent="0.3">
      <c r="A80" s="18" t="s">
        <v>163</v>
      </c>
      <c r="B80" s="17" t="s">
        <v>164</v>
      </c>
      <c r="C80" s="17" t="s">
        <v>30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7">
        <v>0</v>
      </c>
    </row>
    <row r="81" spans="1:17" ht="15.75" thickBot="1" x14ac:dyDescent="0.3">
      <c r="A81" s="18" t="s">
        <v>165</v>
      </c>
      <c r="B81" s="17" t="s">
        <v>166</v>
      </c>
      <c r="C81" s="17" t="s">
        <v>30</v>
      </c>
      <c r="D81" s="10">
        <v>624882.81999999995</v>
      </c>
      <c r="E81" s="10">
        <v>673933.75</v>
      </c>
      <c r="F81" s="10">
        <v>731274.51</v>
      </c>
      <c r="G81" s="10">
        <v>718922.04</v>
      </c>
      <c r="H81" s="10">
        <v>1010795.88</v>
      </c>
      <c r="I81" s="10">
        <v>1214772.6599999999</v>
      </c>
      <c r="J81" s="10">
        <v>1130859.72</v>
      </c>
      <c r="K81" s="10">
        <v>1041658.65</v>
      </c>
      <c r="L81" s="10">
        <v>494776.97</v>
      </c>
      <c r="M81" s="10">
        <v>728513.49</v>
      </c>
      <c r="N81" s="10">
        <v>400395.18</v>
      </c>
      <c r="O81" s="10">
        <v>503989.46</v>
      </c>
      <c r="P81" s="10">
        <v>568179.61</v>
      </c>
      <c r="Q81" s="7">
        <v>568179.61</v>
      </c>
    </row>
    <row r="82" spans="1:17" ht="15.75" thickBot="1" x14ac:dyDescent="0.3">
      <c r="A82" s="18" t="s">
        <v>167</v>
      </c>
      <c r="B82" s="17" t="s">
        <v>168</v>
      </c>
      <c r="C82" s="17" t="s">
        <v>30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7">
        <v>0</v>
      </c>
    </row>
    <row r="83" spans="1:17" ht="15.75" thickBot="1" x14ac:dyDescent="0.3">
      <c r="A83" s="18" t="s">
        <v>169</v>
      </c>
      <c r="B83" s="17" t="s">
        <v>170</v>
      </c>
      <c r="C83" s="17" t="s">
        <v>30</v>
      </c>
      <c r="D83" s="10">
        <v>455.75</v>
      </c>
      <c r="E83" s="10">
        <v>455.75</v>
      </c>
      <c r="F83" s="10">
        <v>455.75</v>
      </c>
      <c r="G83" s="10">
        <v>455.75</v>
      </c>
      <c r="H83" s="10">
        <v>455.75</v>
      </c>
      <c r="I83" s="10">
        <v>455.75</v>
      </c>
      <c r="J83" s="10">
        <v>455.75</v>
      </c>
      <c r="K83" s="10">
        <v>455.75</v>
      </c>
      <c r="L83" s="10">
        <v>455.75</v>
      </c>
      <c r="M83" s="10">
        <v>455.75</v>
      </c>
      <c r="N83" s="10">
        <v>455.75</v>
      </c>
      <c r="O83" s="10">
        <v>455.75</v>
      </c>
      <c r="P83" s="10">
        <v>455.75</v>
      </c>
      <c r="Q83" s="7">
        <v>455.75</v>
      </c>
    </row>
    <row r="84" spans="1:17" ht="15.75" thickBot="1" x14ac:dyDescent="0.3">
      <c r="A84" s="18" t="s">
        <v>171</v>
      </c>
      <c r="B84" s="17" t="s">
        <v>172</v>
      </c>
      <c r="C84" s="17" t="s">
        <v>30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7">
        <v>0</v>
      </c>
    </row>
    <row r="85" spans="1:17" ht="15.75" thickBot="1" x14ac:dyDescent="0.3">
      <c r="A85" s="18" t="s">
        <v>173</v>
      </c>
      <c r="B85" s="17" t="s">
        <v>174</v>
      </c>
      <c r="C85" s="17" t="s">
        <v>30</v>
      </c>
      <c r="D85" s="10">
        <v>0.26</v>
      </c>
      <c r="E85" s="10">
        <v>0.26</v>
      </c>
      <c r="F85" s="10">
        <v>0.26</v>
      </c>
      <c r="G85" s="10">
        <v>0.26</v>
      </c>
      <c r="H85" s="10">
        <v>0.26</v>
      </c>
      <c r="I85" s="10">
        <v>0.26</v>
      </c>
      <c r="J85" s="10">
        <v>0.26</v>
      </c>
      <c r="K85" s="10">
        <v>0.26</v>
      </c>
      <c r="L85" s="10">
        <v>0.26</v>
      </c>
      <c r="M85" s="10">
        <v>-48699999.740000002</v>
      </c>
      <c r="N85" s="10">
        <v>0.26</v>
      </c>
      <c r="O85" s="10">
        <v>0.26</v>
      </c>
      <c r="P85" s="10">
        <v>0.26</v>
      </c>
      <c r="Q85" s="7">
        <v>0.26</v>
      </c>
    </row>
    <row r="86" spans="1:17" ht="15.75" thickBot="1" x14ac:dyDescent="0.3">
      <c r="A86" s="18" t="s">
        <v>175</v>
      </c>
      <c r="B86" s="17" t="s">
        <v>176</v>
      </c>
      <c r="C86" s="17" t="s">
        <v>30</v>
      </c>
      <c r="D86" s="22"/>
      <c r="E86" s="22"/>
      <c r="F86" s="22"/>
      <c r="G86" s="22"/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7">
        <v>0</v>
      </c>
    </row>
    <row r="87" spans="1:17" ht="15.75" thickBot="1" x14ac:dyDescent="0.3">
      <c r="A87" s="18" t="s">
        <v>177</v>
      </c>
      <c r="B87" s="17" t="s">
        <v>178</v>
      </c>
      <c r="C87" s="17" t="s">
        <v>30</v>
      </c>
      <c r="D87" s="10">
        <v>-723531.28</v>
      </c>
      <c r="E87" s="10">
        <v>-1122679.6100000001</v>
      </c>
      <c r="F87" s="10">
        <v>27999109.93</v>
      </c>
      <c r="G87" s="10">
        <v>-882737.16</v>
      </c>
      <c r="H87" s="10">
        <v>-1049804.96</v>
      </c>
      <c r="I87" s="10">
        <v>-4457638.8</v>
      </c>
      <c r="J87" s="10">
        <v>-1074818.8899999999</v>
      </c>
      <c r="K87" s="10">
        <v>-1923999.73</v>
      </c>
      <c r="L87" s="10">
        <v>-2905052.81</v>
      </c>
      <c r="M87" s="10">
        <v>-1053066.1399999999</v>
      </c>
      <c r="N87" s="10">
        <v>-902448.7</v>
      </c>
      <c r="O87" s="10">
        <v>-695101.89</v>
      </c>
      <c r="P87" s="10">
        <v>-4941050.92</v>
      </c>
      <c r="Q87" s="7">
        <v>-4941050.92</v>
      </c>
    </row>
    <row r="88" spans="1:17" ht="15.75" thickBot="1" x14ac:dyDescent="0.3">
      <c r="A88" s="18" t="s">
        <v>179</v>
      </c>
      <c r="B88" s="17" t="s">
        <v>180</v>
      </c>
      <c r="C88" s="17" t="s">
        <v>30</v>
      </c>
      <c r="D88" s="14">
        <v>-2352051.86</v>
      </c>
      <c r="E88" s="14">
        <v>-2881021.42</v>
      </c>
      <c r="F88" s="14">
        <v>-2513504.36</v>
      </c>
      <c r="G88" s="14">
        <v>-2860322.32</v>
      </c>
      <c r="H88" s="14">
        <v>-1878387.91</v>
      </c>
      <c r="I88" s="14">
        <v>-3959780.97</v>
      </c>
      <c r="J88" s="14">
        <v>-2513177.73</v>
      </c>
      <c r="K88" s="14">
        <v>-3401606.09</v>
      </c>
      <c r="L88" s="14">
        <v>-2638008.14</v>
      </c>
      <c r="M88" s="14">
        <v>-2477272.37</v>
      </c>
      <c r="N88" s="14">
        <v>-3219817.9</v>
      </c>
      <c r="O88" s="14">
        <v>-1807088.27</v>
      </c>
      <c r="P88" s="14">
        <v>-2296392.12</v>
      </c>
      <c r="Q88" s="7">
        <v>-2296392.12</v>
      </c>
    </row>
    <row r="89" spans="1:17" ht="15.75" thickBot="1" x14ac:dyDescent="0.3">
      <c r="A89" s="18" t="s">
        <v>181</v>
      </c>
      <c r="B89" s="17" t="s">
        <v>182</v>
      </c>
      <c r="C89" s="17" t="s">
        <v>30</v>
      </c>
      <c r="D89" s="10">
        <v>223814.38</v>
      </c>
      <c r="E89" s="10">
        <v>230643.54</v>
      </c>
      <c r="F89" s="10">
        <v>236342.68</v>
      </c>
      <c r="G89" s="10">
        <v>244602.36</v>
      </c>
      <c r="H89" s="10">
        <v>188609.97</v>
      </c>
      <c r="I89" s="10">
        <v>232832.64000000001</v>
      </c>
      <c r="J89" s="10">
        <v>232160.35</v>
      </c>
      <c r="K89" s="10">
        <v>236420.39</v>
      </c>
      <c r="L89" s="10">
        <v>167269.37</v>
      </c>
      <c r="M89" s="10">
        <v>234155.12</v>
      </c>
      <c r="N89" s="10">
        <v>209454.3</v>
      </c>
      <c r="O89" s="10">
        <v>239016.17</v>
      </c>
      <c r="P89" s="10">
        <v>220397.33</v>
      </c>
      <c r="Q89" s="7">
        <v>220397.33</v>
      </c>
    </row>
    <row r="90" spans="1:17" ht="15.75" thickBot="1" x14ac:dyDescent="0.3">
      <c r="A90" s="18" t="s">
        <v>183</v>
      </c>
      <c r="B90" s="17" t="s">
        <v>184</v>
      </c>
      <c r="C90" s="17" t="s">
        <v>30</v>
      </c>
      <c r="D90" s="14">
        <v>-135.83000000000001</v>
      </c>
      <c r="E90" s="14">
        <v>-338</v>
      </c>
      <c r="F90" s="14">
        <v>0</v>
      </c>
      <c r="G90" s="14">
        <v>-127</v>
      </c>
      <c r="H90" s="14">
        <v>0</v>
      </c>
      <c r="I90" s="14">
        <v>139.77000000000001</v>
      </c>
      <c r="J90" s="14">
        <v>-1198.47</v>
      </c>
      <c r="K90" s="14">
        <v>-3915.23</v>
      </c>
      <c r="L90" s="14">
        <v>0</v>
      </c>
      <c r="M90" s="14">
        <v>-2340.36</v>
      </c>
      <c r="N90" s="14">
        <v>-1723.82</v>
      </c>
      <c r="O90" s="14">
        <v>-756.38</v>
      </c>
      <c r="P90" s="14">
        <v>-583.66</v>
      </c>
      <c r="Q90" s="7">
        <v>-583.66</v>
      </c>
    </row>
    <row r="91" spans="1:17" ht="15.75" thickBot="1" x14ac:dyDescent="0.3">
      <c r="A91" s="18" t="s">
        <v>185</v>
      </c>
      <c r="B91" s="17" t="s">
        <v>186</v>
      </c>
      <c r="C91" s="17" t="s">
        <v>30</v>
      </c>
      <c r="D91" s="10">
        <v>288443.24</v>
      </c>
      <c r="E91" s="10">
        <v>289485.32</v>
      </c>
      <c r="F91" s="10">
        <v>-372584.55</v>
      </c>
      <c r="G91" s="10">
        <v>310435</v>
      </c>
      <c r="H91" s="10">
        <v>467847.84</v>
      </c>
      <c r="I91" s="10">
        <v>760568.24</v>
      </c>
      <c r="J91" s="10">
        <v>-1816214.89</v>
      </c>
      <c r="K91" s="10">
        <v>472276.72</v>
      </c>
      <c r="L91" s="10">
        <v>339431.77</v>
      </c>
      <c r="M91" s="10">
        <v>172379.95</v>
      </c>
      <c r="N91" s="10">
        <v>243727.53</v>
      </c>
      <c r="O91" s="10">
        <v>240796.2</v>
      </c>
      <c r="P91" s="10">
        <v>184298.18</v>
      </c>
      <c r="Q91" s="7">
        <v>184298.18</v>
      </c>
    </row>
    <row r="92" spans="1:17" ht="15.75" thickBot="1" x14ac:dyDescent="0.3">
      <c r="A92" s="18" t="s">
        <v>187</v>
      </c>
      <c r="B92" s="17" t="s">
        <v>188</v>
      </c>
      <c r="C92" s="17" t="s">
        <v>30</v>
      </c>
      <c r="D92" s="14">
        <v>-536475.66</v>
      </c>
      <c r="E92" s="14">
        <v>-443576.26</v>
      </c>
      <c r="F92" s="14">
        <v>-437759.54</v>
      </c>
      <c r="G92" s="14">
        <v>-425116.69</v>
      </c>
      <c r="H92" s="14">
        <v>-500589.83</v>
      </c>
      <c r="I92" s="14">
        <v>-512476.25</v>
      </c>
      <c r="J92" s="14">
        <v>-518629.12</v>
      </c>
      <c r="K92" s="14">
        <v>-579232.69999999995</v>
      </c>
      <c r="L92" s="14">
        <v>-547940.53</v>
      </c>
      <c r="M92" s="14">
        <v>-597140.89</v>
      </c>
      <c r="N92" s="14">
        <v>-577619.97</v>
      </c>
      <c r="O92" s="14">
        <v>-592015.53</v>
      </c>
      <c r="P92" s="14">
        <v>-682681.79</v>
      </c>
      <c r="Q92" s="7">
        <v>-682681.79</v>
      </c>
    </row>
    <row r="93" spans="1:17" ht="15.75" thickBot="1" x14ac:dyDescent="0.3">
      <c r="A93" s="18" t="s">
        <v>189</v>
      </c>
      <c r="B93" s="17" t="s">
        <v>190</v>
      </c>
      <c r="C93" s="17" t="s">
        <v>30</v>
      </c>
      <c r="D93" s="10">
        <v>0.91</v>
      </c>
      <c r="E93" s="10">
        <v>38192.480000000003</v>
      </c>
      <c r="F93" s="10">
        <v>-21988.09</v>
      </c>
      <c r="G93" s="10">
        <v>13331.81</v>
      </c>
      <c r="H93" s="10">
        <v>22967.71</v>
      </c>
      <c r="I93" s="10">
        <v>10834.82</v>
      </c>
      <c r="J93" s="10">
        <v>214.11</v>
      </c>
      <c r="K93" s="10">
        <v>15547.02</v>
      </c>
      <c r="L93" s="10">
        <v>11900.06</v>
      </c>
      <c r="M93" s="10">
        <v>12958.03</v>
      </c>
      <c r="N93" s="10">
        <v>8851.91</v>
      </c>
      <c r="O93" s="10">
        <v>0.91</v>
      </c>
      <c r="P93" s="10">
        <v>13367.1</v>
      </c>
      <c r="Q93" s="7">
        <v>13367.1</v>
      </c>
    </row>
    <row r="94" spans="1:17" ht="15.75" thickBot="1" x14ac:dyDescent="0.3">
      <c r="A94" s="18" t="s">
        <v>191</v>
      </c>
      <c r="B94" s="17" t="s">
        <v>192</v>
      </c>
      <c r="C94" s="17" t="s">
        <v>30</v>
      </c>
      <c r="D94" s="14">
        <v>2623181.16</v>
      </c>
      <c r="E94" s="14">
        <v>3426206.53</v>
      </c>
      <c r="F94" s="14">
        <v>0</v>
      </c>
      <c r="G94" s="14">
        <v>3198098.98</v>
      </c>
      <c r="H94" s="14">
        <v>2713055.4</v>
      </c>
      <c r="I94" s="14">
        <v>7997377.79</v>
      </c>
      <c r="J94" s="14">
        <v>0</v>
      </c>
      <c r="K94" s="14">
        <v>4918370.8</v>
      </c>
      <c r="L94" s="14">
        <v>5208456.38</v>
      </c>
      <c r="M94" s="14">
        <v>0</v>
      </c>
      <c r="N94" s="14">
        <v>3779827.06</v>
      </c>
      <c r="O94" s="14">
        <v>2131106.38</v>
      </c>
      <c r="P94" s="14">
        <v>6624251.0899999999</v>
      </c>
      <c r="Q94" s="7">
        <v>6624251.0899999999</v>
      </c>
    </row>
    <row r="95" spans="1:17" ht="15.75" thickBot="1" x14ac:dyDescent="0.3">
      <c r="A95" s="18" t="s">
        <v>193</v>
      </c>
      <c r="B95" s="17" t="s">
        <v>194</v>
      </c>
      <c r="C95" s="17" t="s">
        <v>30</v>
      </c>
      <c r="D95" s="10">
        <v>2040033.16</v>
      </c>
      <c r="E95" s="10">
        <v>2051573.37</v>
      </c>
      <c r="F95" s="10">
        <v>2051573.37</v>
      </c>
      <c r="G95" s="10">
        <v>2051573.37</v>
      </c>
      <c r="H95" s="10">
        <v>3066673.74</v>
      </c>
      <c r="I95" s="10">
        <v>3064139.09</v>
      </c>
      <c r="J95" s="10">
        <v>3064139.09</v>
      </c>
      <c r="K95" s="10">
        <v>3064139.09</v>
      </c>
      <c r="L95" s="10">
        <v>3070218.93</v>
      </c>
      <c r="M95" s="10">
        <v>3070218.93</v>
      </c>
      <c r="N95" s="10">
        <v>3072896.13</v>
      </c>
      <c r="O95" s="10">
        <v>3072896.13</v>
      </c>
      <c r="P95" s="10">
        <v>3072896.13</v>
      </c>
      <c r="Q95" s="7">
        <v>3072896.13</v>
      </c>
    </row>
    <row r="96" spans="1:17" ht="15.75" thickBot="1" x14ac:dyDescent="0.3">
      <c r="A96" s="18" t="s">
        <v>195</v>
      </c>
      <c r="B96" s="17" t="s">
        <v>196</v>
      </c>
      <c r="C96" s="17" t="s">
        <v>30</v>
      </c>
      <c r="D96" s="14">
        <v>13999.86</v>
      </c>
      <c r="E96" s="14">
        <v>13999.86</v>
      </c>
      <c r="F96" s="14">
        <v>13999.86</v>
      </c>
      <c r="G96" s="14">
        <v>13999.86</v>
      </c>
      <c r="H96" s="14">
        <v>344498.71</v>
      </c>
      <c r="I96" s="14">
        <v>344481.14</v>
      </c>
      <c r="J96" s="14">
        <v>344481.14</v>
      </c>
      <c r="K96" s="14">
        <v>344481.14</v>
      </c>
      <c r="L96" s="14">
        <v>344872.13</v>
      </c>
      <c r="M96" s="14">
        <v>344872.13</v>
      </c>
      <c r="N96" s="14">
        <v>345172.86</v>
      </c>
      <c r="O96" s="14">
        <v>345172.86</v>
      </c>
      <c r="P96" s="14">
        <v>345172.86</v>
      </c>
      <c r="Q96" s="7">
        <v>345172.86</v>
      </c>
    </row>
    <row r="97" spans="1:17" ht="15.75" thickBot="1" x14ac:dyDescent="0.3">
      <c r="A97" s="18" t="s">
        <v>197</v>
      </c>
      <c r="B97" s="17" t="s">
        <v>198</v>
      </c>
      <c r="C97" s="17" t="s">
        <v>30</v>
      </c>
      <c r="D97" s="10">
        <v>2892263.97</v>
      </c>
      <c r="E97" s="10">
        <v>2908652.32</v>
      </c>
      <c r="F97" s="10">
        <v>2908652.32</v>
      </c>
      <c r="G97" s="10">
        <v>2908652.32</v>
      </c>
      <c r="H97" s="10">
        <v>2922629.05</v>
      </c>
      <c r="I97" s="10">
        <v>2919096.17</v>
      </c>
      <c r="J97" s="10">
        <v>2919096.17</v>
      </c>
      <c r="K97" s="10">
        <v>2919096.17</v>
      </c>
      <c r="L97" s="10">
        <v>2926293.69</v>
      </c>
      <c r="M97" s="10">
        <v>2926293.69</v>
      </c>
      <c r="N97" s="10">
        <v>2928879.41</v>
      </c>
      <c r="O97" s="10">
        <v>2928879.41</v>
      </c>
      <c r="P97" s="10">
        <v>2928879.41</v>
      </c>
      <c r="Q97" s="7">
        <v>2928879.41</v>
      </c>
    </row>
    <row r="98" spans="1:17" ht="15.75" thickBot="1" x14ac:dyDescent="0.3">
      <c r="A98" s="18" t="s">
        <v>199</v>
      </c>
      <c r="B98" s="17" t="s">
        <v>200</v>
      </c>
      <c r="C98" s="17" t="s">
        <v>30</v>
      </c>
      <c r="D98" s="14">
        <v>0</v>
      </c>
      <c r="E98" s="14">
        <v>0</v>
      </c>
      <c r="F98" s="14">
        <v>0</v>
      </c>
      <c r="G98" s="14">
        <v>25000</v>
      </c>
      <c r="H98" s="14">
        <v>25000</v>
      </c>
      <c r="I98" s="14">
        <v>25000</v>
      </c>
      <c r="J98" s="14">
        <v>25000</v>
      </c>
      <c r="K98" s="14">
        <v>25000</v>
      </c>
      <c r="L98" s="14">
        <v>25000</v>
      </c>
      <c r="M98" s="14">
        <v>0</v>
      </c>
      <c r="N98" s="14">
        <v>0</v>
      </c>
      <c r="O98" s="14">
        <v>0</v>
      </c>
      <c r="P98" s="14">
        <v>0</v>
      </c>
      <c r="Q98" s="7">
        <v>0</v>
      </c>
    </row>
    <row r="99" spans="1:17" ht="15.75" thickBot="1" x14ac:dyDescent="0.3">
      <c r="A99" s="18" t="s">
        <v>201</v>
      </c>
      <c r="B99" s="17" t="s">
        <v>202</v>
      </c>
      <c r="C99" s="17" t="s">
        <v>30</v>
      </c>
      <c r="D99" s="10">
        <v>0</v>
      </c>
      <c r="E99" s="10">
        <v>5824</v>
      </c>
      <c r="F99" s="10">
        <v>5642</v>
      </c>
      <c r="G99" s="10">
        <v>5369</v>
      </c>
      <c r="H99" s="10">
        <v>5278</v>
      </c>
      <c r="I99" s="10">
        <v>5096</v>
      </c>
      <c r="J99" s="10">
        <v>4914</v>
      </c>
      <c r="K99" s="10">
        <v>5025.32</v>
      </c>
      <c r="L99" s="10">
        <v>4459</v>
      </c>
      <c r="M99" s="10">
        <v>4277</v>
      </c>
      <c r="N99" s="10">
        <v>4186</v>
      </c>
      <c r="O99" s="10">
        <v>4004</v>
      </c>
      <c r="P99" s="10">
        <v>3822</v>
      </c>
      <c r="Q99" s="7">
        <v>3822</v>
      </c>
    </row>
    <row r="100" spans="1:17" ht="15.75" thickBot="1" x14ac:dyDescent="0.3">
      <c r="A100" s="18" t="s">
        <v>203</v>
      </c>
      <c r="B100" s="17" t="s">
        <v>204</v>
      </c>
      <c r="C100" s="17" t="s">
        <v>30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7">
        <v>0</v>
      </c>
    </row>
    <row r="101" spans="1:17" ht="15.75" thickBot="1" x14ac:dyDescent="0.3">
      <c r="A101" s="18" t="s">
        <v>205</v>
      </c>
      <c r="B101" s="17" t="s">
        <v>206</v>
      </c>
      <c r="C101" s="17" t="s">
        <v>30</v>
      </c>
      <c r="D101" s="10">
        <v>300</v>
      </c>
      <c r="E101" s="10">
        <v>300</v>
      </c>
      <c r="F101" s="10">
        <v>300</v>
      </c>
      <c r="G101" s="10">
        <v>300</v>
      </c>
      <c r="H101" s="10">
        <v>300</v>
      </c>
      <c r="I101" s="10">
        <v>300</v>
      </c>
      <c r="J101" s="10">
        <v>300</v>
      </c>
      <c r="K101" s="10">
        <v>300</v>
      </c>
      <c r="L101" s="10">
        <v>300</v>
      </c>
      <c r="M101" s="10">
        <v>300</v>
      </c>
      <c r="N101" s="10">
        <v>300</v>
      </c>
      <c r="O101" s="10">
        <v>300</v>
      </c>
      <c r="P101" s="10">
        <v>300</v>
      </c>
      <c r="Q101" s="7">
        <v>300</v>
      </c>
    </row>
    <row r="102" spans="1:17" ht="15.75" thickBot="1" x14ac:dyDescent="0.3">
      <c r="A102" s="18" t="s">
        <v>207</v>
      </c>
      <c r="B102" s="17" t="s">
        <v>208</v>
      </c>
      <c r="C102" s="17" t="s">
        <v>30</v>
      </c>
      <c r="D102" s="14">
        <v>25000</v>
      </c>
      <c r="E102" s="14">
        <v>25000</v>
      </c>
      <c r="F102" s="14">
        <v>25000</v>
      </c>
      <c r="G102" s="14">
        <v>25000</v>
      </c>
      <c r="H102" s="14">
        <v>25000</v>
      </c>
      <c r="I102" s="14">
        <v>25000</v>
      </c>
      <c r="J102" s="14">
        <v>25000</v>
      </c>
      <c r="K102" s="14">
        <v>25000</v>
      </c>
      <c r="L102" s="14">
        <v>25000</v>
      </c>
      <c r="M102" s="14">
        <v>25000</v>
      </c>
      <c r="N102" s="14">
        <v>25000</v>
      </c>
      <c r="O102" s="14">
        <v>25000</v>
      </c>
      <c r="P102" s="14">
        <v>25000</v>
      </c>
      <c r="Q102" s="7">
        <v>25000</v>
      </c>
    </row>
    <row r="103" spans="1:17" ht="15.75" thickBot="1" x14ac:dyDescent="0.3">
      <c r="A103" s="18" t="s">
        <v>209</v>
      </c>
      <c r="B103" s="17" t="s">
        <v>210</v>
      </c>
      <c r="C103" s="17" t="s">
        <v>30</v>
      </c>
      <c r="D103" s="10">
        <v>1900</v>
      </c>
      <c r="E103" s="10">
        <v>1900</v>
      </c>
      <c r="F103" s="10">
        <v>1900</v>
      </c>
      <c r="G103" s="10">
        <v>1900</v>
      </c>
      <c r="H103" s="10">
        <v>1900</v>
      </c>
      <c r="I103" s="10">
        <v>1900</v>
      </c>
      <c r="J103" s="10">
        <v>1900</v>
      </c>
      <c r="K103" s="10">
        <v>1900</v>
      </c>
      <c r="L103" s="10">
        <v>1900</v>
      </c>
      <c r="M103" s="10">
        <v>1900</v>
      </c>
      <c r="N103" s="10">
        <v>1900</v>
      </c>
      <c r="O103" s="10">
        <v>1900</v>
      </c>
      <c r="P103" s="10">
        <v>1900</v>
      </c>
      <c r="Q103" s="7">
        <v>1900</v>
      </c>
    </row>
    <row r="104" spans="1:17" ht="15.75" thickBot="1" x14ac:dyDescent="0.3">
      <c r="A104" s="18" t="s">
        <v>209</v>
      </c>
      <c r="B104" s="17" t="s">
        <v>211</v>
      </c>
      <c r="C104" s="17" t="s">
        <v>30</v>
      </c>
      <c r="D104" s="14">
        <v>3000</v>
      </c>
      <c r="E104" s="14">
        <v>3000</v>
      </c>
      <c r="F104" s="14">
        <v>3000</v>
      </c>
      <c r="G104" s="14">
        <v>3000</v>
      </c>
      <c r="H104" s="14">
        <v>3000</v>
      </c>
      <c r="I104" s="14">
        <v>3000</v>
      </c>
      <c r="J104" s="14">
        <v>3000</v>
      </c>
      <c r="K104" s="14">
        <v>3000</v>
      </c>
      <c r="L104" s="14">
        <v>3000</v>
      </c>
      <c r="M104" s="14">
        <v>3000</v>
      </c>
      <c r="N104" s="14">
        <v>3000</v>
      </c>
      <c r="O104" s="14">
        <v>3000</v>
      </c>
      <c r="P104" s="14">
        <v>3000</v>
      </c>
      <c r="Q104" s="7">
        <v>3000</v>
      </c>
    </row>
    <row r="105" spans="1:17" ht="15.75" thickBot="1" x14ac:dyDescent="0.3">
      <c r="A105" s="18" t="s">
        <v>212</v>
      </c>
      <c r="B105" s="17" t="s">
        <v>213</v>
      </c>
      <c r="C105" s="17" t="s">
        <v>30</v>
      </c>
      <c r="D105" s="10">
        <v>5000</v>
      </c>
      <c r="E105" s="10">
        <v>5000</v>
      </c>
      <c r="F105" s="10">
        <v>5000</v>
      </c>
      <c r="G105" s="10">
        <v>5000</v>
      </c>
      <c r="H105" s="10">
        <v>5000</v>
      </c>
      <c r="I105" s="10">
        <v>5000</v>
      </c>
      <c r="J105" s="10">
        <v>5000</v>
      </c>
      <c r="K105" s="10">
        <v>5000</v>
      </c>
      <c r="L105" s="10">
        <v>5000</v>
      </c>
      <c r="M105" s="10">
        <v>5000</v>
      </c>
      <c r="N105" s="10">
        <v>5000</v>
      </c>
      <c r="O105" s="10">
        <v>5000</v>
      </c>
      <c r="P105" s="10">
        <v>5000</v>
      </c>
      <c r="Q105" s="7">
        <v>5000</v>
      </c>
    </row>
    <row r="106" spans="1:17" ht="15.75" thickBot="1" x14ac:dyDescent="0.3">
      <c r="A106" s="18" t="s">
        <v>214</v>
      </c>
      <c r="B106" s="17" t="s">
        <v>215</v>
      </c>
      <c r="C106" s="17" t="s">
        <v>30</v>
      </c>
      <c r="D106" s="14">
        <v>169000</v>
      </c>
      <c r="E106" s="14">
        <v>169000</v>
      </c>
      <c r="F106" s="14">
        <v>169000</v>
      </c>
      <c r="G106" s="14">
        <v>169000</v>
      </c>
      <c r="H106" s="14">
        <v>169000</v>
      </c>
      <c r="I106" s="14">
        <v>169000</v>
      </c>
      <c r="J106" s="14">
        <v>169000</v>
      </c>
      <c r="K106" s="14">
        <v>169000</v>
      </c>
      <c r="L106" s="14">
        <v>169000</v>
      </c>
      <c r="M106" s="14">
        <v>169000</v>
      </c>
      <c r="N106" s="14">
        <v>169000</v>
      </c>
      <c r="O106" s="14">
        <v>169000</v>
      </c>
      <c r="P106" s="14">
        <v>169000</v>
      </c>
      <c r="Q106" s="7">
        <v>169000</v>
      </c>
    </row>
    <row r="107" spans="1:17" ht="15.75" thickBot="1" x14ac:dyDescent="0.3">
      <c r="A107" s="18" t="s">
        <v>216</v>
      </c>
      <c r="B107" s="17" t="s">
        <v>217</v>
      </c>
      <c r="C107" s="17" t="s">
        <v>30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278322847.06999999</v>
      </c>
      <c r="K107" s="10">
        <v>449313653.07999998</v>
      </c>
      <c r="L107" s="10">
        <v>358006563.10000002</v>
      </c>
      <c r="M107" s="10">
        <v>108132775.05</v>
      </c>
      <c r="N107" s="10">
        <v>85777410.319999993</v>
      </c>
      <c r="O107" s="10">
        <v>53732887.020000003</v>
      </c>
      <c r="P107" s="10">
        <v>19853007.16</v>
      </c>
      <c r="Q107" s="7">
        <v>19853007.16</v>
      </c>
    </row>
    <row r="108" spans="1:17" ht="15.75" thickBot="1" x14ac:dyDescent="0.3">
      <c r="A108" s="15" t="s">
        <v>218</v>
      </c>
      <c r="B108" s="17" t="s">
        <v>219</v>
      </c>
      <c r="C108" s="16"/>
      <c r="D108" s="14">
        <v>28295786.670000002</v>
      </c>
      <c r="E108" s="14">
        <v>33630322.060000002</v>
      </c>
      <c r="F108" s="14">
        <v>44953016.909999996</v>
      </c>
      <c r="G108" s="14">
        <v>65548600.909999996</v>
      </c>
      <c r="H108" s="14">
        <v>74690390.030000001</v>
      </c>
      <c r="I108" s="14">
        <v>76958755.010000005</v>
      </c>
      <c r="J108" s="14">
        <v>76780376.650000006</v>
      </c>
      <c r="K108" s="14">
        <v>63867797.579999998</v>
      </c>
      <c r="L108" s="14">
        <v>51449813.57</v>
      </c>
      <c r="M108" s="14">
        <v>33527437.609999999</v>
      </c>
      <c r="N108" s="14">
        <v>35382544.960000001</v>
      </c>
      <c r="O108" s="14">
        <v>31284552.77</v>
      </c>
      <c r="P108" s="14">
        <v>31004740.52</v>
      </c>
      <c r="Q108" s="7">
        <v>31004740.52</v>
      </c>
    </row>
    <row r="109" spans="1:17" ht="15.75" thickBot="1" x14ac:dyDescent="0.3">
      <c r="A109" s="18" t="s">
        <v>220</v>
      </c>
      <c r="B109" s="17" t="s">
        <v>221</v>
      </c>
      <c r="C109" s="17" t="s">
        <v>30</v>
      </c>
      <c r="D109" s="10">
        <v>9378674.9499999993</v>
      </c>
      <c r="E109" s="10">
        <v>14059172.49</v>
      </c>
      <c r="F109" s="10">
        <v>22279035.82</v>
      </c>
      <c r="G109" s="10">
        <v>36888054.719999999</v>
      </c>
      <c r="H109" s="10">
        <v>44932364.170000002</v>
      </c>
      <c r="I109" s="10">
        <v>44319368.200000003</v>
      </c>
      <c r="J109" s="10">
        <v>39872535.210000001</v>
      </c>
      <c r="K109" s="10">
        <v>33413808.949999999</v>
      </c>
      <c r="L109" s="10">
        <v>26515519.82</v>
      </c>
      <c r="M109" s="10">
        <v>16258995.539999999</v>
      </c>
      <c r="N109" s="10">
        <v>15075985.23</v>
      </c>
      <c r="O109" s="10">
        <v>13120021.630000001</v>
      </c>
      <c r="P109" s="10">
        <v>12791015.859999999</v>
      </c>
      <c r="Q109" s="7">
        <v>12791015.859999999</v>
      </c>
    </row>
    <row r="110" spans="1:17" ht="15.75" thickBot="1" x14ac:dyDescent="0.3">
      <c r="A110" s="18" t="s">
        <v>222</v>
      </c>
      <c r="B110" s="17" t="s">
        <v>223</v>
      </c>
      <c r="C110" s="17" t="s">
        <v>30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7">
        <v>0</v>
      </c>
    </row>
    <row r="111" spans="1:17" ht="15.75" thickBot="1" x14ac:dyDescent="0.3">
      <c r="A111" s="18" t="s">
        <v>224</v>
      </c>
      <c r="B111" s="17" t="s">
        <v>225</v>
      </c>
      <c r="C111" s="17" t="s">
        <v>30</v>
      </c>
      <c r="D111" s="10">
        <v>-98093.21</v>
      </c>
      <c r="E111" s="10">
        <v>-96557.84</v>
      </c>
      <c r="F111" s="10">
        <v>-90970.42</v>
      </c>
      <c r="G111" s="10">
        <v>-91190.2</v>
      </c>
      <c r="H111" s="10">
        <v>-91017.2</v>
      </c>
      <c r="I111" s="10">
        <v>-91242.89</v>
      </c>
      <c r="J111" s="10">
        <v>-89607.19</v>
      </c>
      <c r="K111" s="10">
        <v>-84596.55</v>
      </c>
      <c r="L111" s="10">
        <v>-135053.31</v>
      </c>
      <c r="M111" s="10">
        <v>-81732.740000000005</v>
      </c>
      <c r="N111" s="10">
        <v>-79565</v>
      </c>
      <c r="O111" s="10">
        <v>-77154.86</v>
      </c>
      <c r="P111" s="10">
        <v>-75210.990000000005</v>
      </c>
      <c r="Q111" s="7">
        <v>-75210.990000000005</v>
      </c>
    </row>
    <row r="112" spans="1:17" ht="15.75" thickBot="1" x14ac:dyDescent="0.3">
      <c r="A112" s="18" t="s">
        <v>226</v>
      </c>
      <c r="B112" s="17" t="s">
        <v>227</v>
      </c>
      <c r="C112" s="17" t="s">
        <v>30</v>
      </c>
      <c r="D112" s="14">
        <v>1073099.57</v>
      </c>
      <c r="E112" s="14">
        <v>0</v>
      </c>
      <c r="F112" s="14">
        <v>215540</v>
      </c>
      <c r="G112" s="14">
        <v>1396952.69</v>
      </c>
      <c r="H112" s="14">
        <v>2175848.27</v>
      </c>
      <c r="I112" s="14">
        <v>6111391.5</v>
      </c>
      <c r="J112" s="14">
        <v>7577146.1200000001</v>
      </c>
      <c r="K112" s="14">
        <v>7740233.6200000001</v>
      </c>
      <c r="L112" s="14">
        <v>4345686.6500000004</v>
      </c>
      <c r="M112" s="14">
        <v>617688.48</v>
      </c>
      <c r="N112" s="14">
        <v>104694.37</v>
      </c>
      <c r="O112" s="14">
        <v>104694.37</v>
      </c>
      <c r="P112" s="14">
        <v>-0.01</v>
      </c>
      <c r="Q112" s="7">
        <v>-0.01</v>
      </c>
    </row>
    <row r="113" spans="1:17" ht="15.75" thickBot="1" x14ac:dyDescent="0.3">
      <c r="A113" s="18" t="s">
        <v>228</v>
      </c>
      <c r="B113" s="17" t="s">
        <v>229</v>
      </c>
      <c r="C113" s="17" t="s">
        <v>30</v>
      </c>
      <c r="D113" s="10">
        <v>6619589.6799999997</v>
      </c>
      <c r="E113" s="10">
        <v>8969427.25</v>
      </c>
      <c r="F113" s="10">
        <v>13055315.210000001</v>
      </c>
      <c r="G113" s="10">
        <v>18070774.300000001</v>
      </c>
      <c r="H113" s="10">
        <v>20345087.469999999</v>
      </c>
      <c r="I113" s="10">
        <v>18980725.879999999</v>
      </c>
      <c r="J113" s="10">
        <v>18889229.350000001</v>
      </c>
      <c r="K113" s="10">
        <v>12811391.060000001</v>
      </c>
      <c r="L113" s="10">
        <v>9893830.3599999994</v>
      </c>
      <c r="M113" s="10">
        <v>5538798.9500000002</v>
      </c>
      <c r="N113" s="10">
        <v>6935727.5999999996</v>
      </c>
      <c r="O113" s="10">
        <v>6767933.25</v>
      </c>
      <c r="P113" s="10">
        <v>6853360.7300000004</v>
      </c>
      <c r="Q113" s="7">
        <v>6853360.7300000004</v>
      </c>
    </row>
    <row r="114" spans="1:17" ht="15.75" thickBot="1" x14ac:dyDescent="0.3">
      <c r="A114" s="18" t="s">
        <v>230</v>
      </c>
      <c r="B114" s="17" t="s">
        <v>231</v>
      </c>
      <c r="C114" s="17" t="s">
        <v>30</v>
      </c>
      <c r="D114" s="14">
        <v>2230067.44</v>
      </c>
      <c r="E114" s="14">
        <v>1834741.51</v>
      </c>
      <c r="F114" s="14">
        <v>2117232.42</v>
      </c>
      <c r="G114" s="14">
        <v>2554497.81</v>
      </c>
      <c r="H114" s="14">
        <v>2341661.87</v>
      </c>
      <c r="I114" s="14">
        <v>2399690.89</v>
      </c>
      <c r="J114" s="14">
        <v>2090107.03</v>
      </c>
      <c r="K114" s="14">
        <v>1836407.95</v>
      </c>
      <c r="L114" s="14">
        <v>1703186.36</v>
      </c>
      <c r="M114" s="14">
        <v>1047101.12</v>
      </c>
      <c r="N114" s="14">
        <v>1387671.14</v>
      </c>
      <c r="O114" s="14">
        <v>1469523.32</v>
      </c>
      <c r="P114" s="14">
        <v>1530472.14</v>
      </c>
      <c r="Q114" s="7">
        <v>1530472.14</v>
      </c>
    </row>
    <row r="115" spans="1:17" ht="15.75" thickBot="1" x14ac:dyDescent="0.3">
      <c r="A115" s="18" t="s">
        <v>232</v>
      </c>
      <c r="B115" s="17" t="s">
        <v>233</v>
      </c>
      <c r="C115" s="17" t="s">
        <v>30</v>
      </c>
      <c r="D115" s="10">
        <v>732585.46</v>
      </c>
      <c r="E115" s="10">
        <v>1765915.5</v>
      </c>
      <c r="F115" s="10">
        <v>1537955.37</v>
      </c>
      <c r="G115" s="10">
        <v>1290590.0900000001</v>
      </c>
      <c r="H115" s="10">
        <v>1471943.21</v>
      </c>
      <c r="I115" s="10">
        <v>1423062.47</v>
      </c>
      <c r="J115" s="10">
        <v>1896229.38</v>
      </c>
      <c r="K115" s="10">
        <v>1366225.86</v>
      </c>
      <c r="L115" s="10">
        <v>1447223.24</v>
      </c>
      <c r="M115" s="10">
        <v>1284680.5900000001</v>
      </c>
      <c r="N115" s="10">
        <v>1561885.03</v>
      </c>
      <c r="O115" s="10">
        <v>1704800.8</v>
      </c>
      <c r="P115" s="10">
        <v>1598062.68</v>
      </c>
      <c r="Q115" s="7">
        <v>1598062.68</v>
      </c>
    </row>
    <row r="116" spans="1:17" ht="15.75" thickBot="1" x14ac:dyDescent="0.3">
      <c r="A116" s="18" t="s">
        <v>234</v>
      </c>
      <c r="B116" s="17" t="s">
        <v>235</v>
      </c>
      <c r="C116" s="17" t="s">
        <v>30</v>
      </c>
      <c r="D116" s="14">
        <v>85842.79</v>
      </c>
      <c r="E116" s="14">
        <v>86131.15</v>
      </c>
      <c r="F116" s="14">
        <v>84008.09</v>
      </c>
      <c r="G116" s="14">
        <v>351577.36</v>
      </c>
      <c r="H116" s="14">
        <v>352047.81</v>
      </c>
      <c r="I116" s="14">
        <v>377682.44</v>
      </c>
      <c r="J116" s="14">
        <v>376012.97</v>
      </c>
      <c r="K116" s="14">
        <v>629747.46</v>
      </c>
      <c r="L116" s="14">
        <v>798860.09</v>
      </c>
      <c r="M116" s="14">
        <v>939499.99</v>
      </c>
      <c r="N116" s="14">
        <v>1076415.3700000001</v>
      </c>
      <c r="O116" s="14">
        <v>1221465.57</v>
      </c>
      <c r="P116" s="14">
        <v>1371472.98</v>
      </c>
      <c r="Q116" s="7">
        <v>1371472.98</v>
      </c>
    </row>
    <row r="117" spans="1:17" ht="15.75" thickBot="1" x14ac:dyDescent="0.3">
      <c r="A117" s="18" t="s">
        <v>236</v>
      </c>
      <c r="B117" s="17" t="s">
        <v>237</v>
      </c>
      <c r="C117" s="17" t="s">
        <v>30</v>
      </c>
      <c r="D117" s="10">
        <v>2454565.38</v>
      </c>
      <c r="E117" s="10">
        <v>1558906.37</v>
      </c>
      <c r="F117" s="10">
        <v>1505504.45</v>
      </c>
      <c r="G117" s="10">
        <v>654653.23</v>
      </c>
      <c r="H117" s="10">
        <v>291062.56</v>
      </c>
      <c r="I117" s="10">
        <v>337589.52</v>
      </c>
      <c r="J117" s="10">
        <v>373602.23</v>
      </c>
      <c r="K117" s="10">
        <v>415292.56</v>
      </c>
      <c r="L117" s="10">
        <v>353546.2</v>
      </c>
      <c r="M117" s="10">
        <v>1242930.03</v>
      </c>
      <c r="N117" s="10">
        <v>2183166.23</v>
      </c>
      <c r="O117" s="10">
        <v>482285.37</v>
      </c>
      <c r="P117" s="10">
        <v>1097801.6399999999</v>
      </c>
      <c r="Q117" s="7">
        <v>1097801.6399999999</v>
      </c>
    </row>
    <row r="118" spans="1:17" ht="15.75" thickBot="1" x14ac:dyDescent="0.3">
      <c r="A118" s="18" t="s">
        <v>238</v>
      </c>
      <c r="B118" s="17" t="s">
        <v>239</v>
      </c>
      <c r="C118" s="17" t="s">
        <v>30</v>
      </c>
      <c r="D118" s="14">
        <v>7216</v>
      </c>
      <c r="E118" s="14">
        <v>7033.28</v>
      </c>
      <c r="F118" s="14">
        <v>9340.59</v>
      </c>
      <c r="G118" s="14">
        <v>26088.59</v>
      </c>
      <c r="H118" s="14">
        <v>43906.79</v>
      </c>
      <c r="I118" s="14">
        <v>59541.79</v>
      </c>
      <c r="J118" s="14">
        <v>69746.789999999994</v>
      </c>
      <c r="K118" s="14">
        <v>18433.54</v>
      </c>
      <c r="L118" s="14">
        <v>18257.02</v>
      </c>
      <c r="M118" s="14">
        <v>23957.02</v>
      </c>
      <c r="N118" s="14">
        <v>56036.28</v>
      </c>
      <c r="O118" s="14">
        <v>62831.16</v>
      </c>
      <c r="P118" s="14">
        <v>13594.58</v>
      </c>
      <c r="Q118" s="7">
        <v>13594.58</v>
      </c>
    </row>
    <row r="119" spans="1:17" ht="15.75" thickBot="1" x14ac:dyDescent="0.3">
      <c r="A119" s="18" t="s">
        <v>240</v>
      </c>
      <c r="B119" s="17" t="s">
        <v>241</v>
      </c>
      <c r="C119" s="17" t="s">
        <v>30</v>
      </c>
      <c r="D119" s="10">
        <v>1150575.1399999999</v>
      </c>
      <c r="E119" s="10">
        <v>837662.37</v>
      </c>
      <c r="F119" s="10">
        <v>569505.07999999996</v>
      </c>
      <c r="G119" s="10">
        <v>815472.27</v>
      </c>
      <c r="H119" s="10">
        <v>756359.95</v>
      </c>
      <c r="I119" s="10">
        <v>959219.85</v>
      </c>
      <c r="J119" s="10">
        <v>678577.81</v>
      </c>
      <c r="K119" s="10">
        <v>759811.23</v>
      </c>
      <c r="L119" s="10">
        <v>694781.89</v>
      </c>
      <c r="M119" s="10">
        <v>-87669.57</v>
      </c>
      <c r="N119" s="10">
        <v>704527.02</v>
      </c>
      <c r="O119" s="10">
        <v>678891.68</v>
      </c>
      <c r="P119" s="10">
        <v>323316.98</v>
      </c>
      <c r="Q119" s="7">
        <v>323316.98</v>
      </c>
    </row>
    <row r="120" spans="1:17" ht="15.75" thickBot="1" x14ac:dyDescent="0.3">
      <c r="A120" s="18" t="s">
        <v>242</v>
      </c>
      <c r="B120" s="17" t="s">
        <v>243</v>
      </c>
      <c r="C120" s="17" t="s">
        <v>30</v>
      </c>
      <c r="D120" s="14">
        <v>2676662.81</v>
      </c>
      <c r="E120" s="14">
        <v>2744968.23</v>
      </c>
      <c r="F120" s="14">
        <v>1777170.69</v>
      </c>
      <c r="G120" s="14">
        <v>1685829.41</v>
      </c>
      <c r="H120" s="14">
        <v>1479591.16</v>
      </c>
      <c r="I120" s="14">
        <v>1392241.25</v>
      </c>
      <c r="J120" s="14">
        <v>2211280.4700000002</v>
      </c>
      <c r="K120" s="14">
        <v>2121390.2999999998</v>
      </c>
      <c r="L120" s="14">
        <v>3072597.35</v>
      </c>
      <c r="M120" s="14">
        <v>3896777.01</v>
      </c>
      <c r="N120" s="14">
        <v>3486662.21</v>
      </c>
      <c r="O120" s="14">
        <v>2801562.4</v>
      </c>
      <c r="P120" s="14">
        <v>2531118.14</v>
      </c>
      <c r="Q120" s="7">
        <v>2531118.14</v>
      </c>
    </row>
    <row r="121" spans="1:17" ht="15.75" thickBot="1" x14ac:dyDescent="0.3">
      <c r="A121" s="18" t="s">
        <v>244</v>
      </c>
      <c r="B121" s="17" t="s">
        <v>245</v>
      </c>
      <c r="C121" s="17" t="s">
        <v>30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7">
        <v>0</v>
      </c>
    </row>
    <row r="122" spans="1:17" ht="15.75" thickBot="1" x14ac:dyDescent="0.3">
      <c r="A122" s="18" t="s">
        <v>246</v>
      </c>
      <c r="B122" s="17" t="s">
        <v>247</v>
      </c>
      <c r="C122" s="17" t="s">
        <v>30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7">
        <v>0</v>
      </c>
    </row>
    <row r="123" spans="1:17" ht="15.75" thickBot="1" x14ac:dyDescent="0.3">
      <c r="A123" s="18" t="s">
        <v>248</v>
      </c>
      <c r="B123" s="17" t="s">
        <v>249</v>
      </c>
      <c r="C123" s="17" t="s">
        <v>30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7">
        <v>0</v>
      </c>
    </row>
    <row r="124" spans="1:17" ht="15.75" thickBot="1" x14ac:dyDescent="0.3">
      <c r="A124" s="18" t="s">
        <v>250</v>
      </c>
      <c r="B124" s="17" t="s">
        <v>251</v>
      </c>
      <c r="C124" s="17" t="s">
        <v>30</v>
      </c>
      <c r="D124" s="14">
        <v>124.81</v>
      </c>
      <c r="E124" s="14">
        <v>272.43</v>
      </c>
      <c r="F124" s="14">
        <v>1395.58</v>
      </c>
      <c r="G124" s="14">
        <v>571.54999999999995</v>
      </c>
      <c r="H124" s="14">
        <v>2241.13</v>
      </c>
      <c r="I124" s="14">
        <v>2477</v>
      </c>
      <c r="J124" s="14">
        <v>2758.59</v>
      </c>
      <c r="K124" s="14">
        <v>2014.19</v>
      </c>
      <c r="L124" s="14">
        <v>-5696.8</v>
      </c>
      <c r="M124" s="14">
        <v>495.52</v>
      </c>
      <c r="N124" s="14">
        <v>473.71</v>
      </c>
      <c r="O124" s="14">
        <v>473.71</v>
      </c>
      <c r="P124" s="14">
        <v>1540.52</v>
      </c>
      <c r="Q124" s="7">
        <v>1540.52</v>
      </c>
    </row>
    <row r="125" spans="1:17" ht="15.75" thickBot="1" x14ac:dyDescent="0.3">
      <c r="A125" s="18" t="s">
        <v>252</v>
      </c>
      <c r="B125" s="17" t="s">
        <v>253</v>
      </c>
      <c r="C125" s="17" t="s">
        <v>30</v>
      </c>
      <c r="D125" s="10">
        <v>1619083</v>
      </c>
      <c r="E125" s="10">
        <v>1483863</v>
      </c>
      <c r="F125" s="10">
        <v>1483863</v>
      </c>
      <c r="G125" s="10">
        <v>1483863</v>
      </c>
      <c r="H125" s="10">
        <v>155636</v>
      </c>
      <c r="I125" s="10">
        <v>247074</v>
      </c>
      <c r="J125" s="10">
        <v>2370685</v>
      </c>
      <c r="K125" s="10">
        <v>2370685</v>
      </c>
      <c r="L125" s="10">
        <v>2272968</v>
      </c>
      <c r="M125" s="10">
        <v>2343499</v>
      </c>
      <c r="N125" s="10">
        <v>2343499</v>
      </c>
      <c r="O125" s="10">
        <v>2397342</v>
      </c>
      <c r="P125" s="10">
        <v>2397342</v>
      </c>
      <c r="Q125" s="7">
        <v>2397342</v>
      </c>
    </row>
    <row r="126" spans="1:17" ht="15.75" thickBot="1" x14ac:dyDescent="0.3">
      <c r="A126" s="18" t="s">
        <v>254</v>
      </c>
      <c r="B126" s="17" t="s">
        <v>255</v>
      </c>
      <c r="C126" s="17" t="s">
        <v>30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7">
        <v>0</v>
      </c>
    </row>
    <row r="127" spans="1:17" ht="15.75" thickBot="1" x14ac:dyDescent="0.3">
      <c r="A127" s="18" t="s">
        <v>256</v>
      </c>
      <c r="B127" s="17" t="s">
        <v>257</v>
      </c>
      <c r="C127" s="17" t="s">
        <v>30</v>
      </c>
      <c r="D127" s="10">
        <v>189999.25</v>
      </c>
      <c r="E127" s="10">
        <v>197435.4</v>
      </c>
      <c r="F127" s="10">
        <v>214717.82</v>
      </c>
      <c r="G127" s="10">
        <v>226323.06</v>
      </c>
      <c r="H127" s="10">
        <v>241442.42</v>
      </c>
      <c r="I127" s="10">
        <v>250042.14</v>
      </c>
      <c r="J127" s="10">
        <v>274246.56</v>
      </c>
      <c r="K127" s="10">
        <v>279622.15999999997</v>
      </c>
      <c r="L127" s="10">
        <v>286385.56</v>
      </c>
      <c r="M127" s="10">
        <v>315799.95</v>
      </c>
      <c r="N127" s="10">
        <v>357834.2</v>
      </c>
      <c r="O127" s="10">
        <v>363703.44</v>
      </c>
      <c r="P127" s="10">
        <v>382594.76</v>
      </c>
      <c r="Q127" s="7">
        <v>382594.76</v>
      </c>
    </row>
    <row r="128" spans="1:17" ht="15.75" thickBot="1" x14ac:dyDescent="0.3">
      <c r="A128" s="18" t="s">
        <v>258</v>
      </c>
      <c r="B128" s="17" t="s">
        <v>259</v>
      </c>
      <c r="C128" s="17" t="s">
        <v>30</v>
      </c>
      <c r="D128" s="14">
        <v>39472.300000000003</v>
      </c>
      <c r="E128" s="14">
        <v>47096.08</v>
      </c>
      <c r="F128" s="14">
        <v>62933.11</v>
      </c>
      <c r="G128" s="14">
        <v>70377.75</v>
      </c>
      <c r="H128" s="14">
        <v>74914.45</v>
      </c>
      <c r="I128" s="14">
        <v>78960.73</v>
      </c>
      <c r="J128" s="14">
        <v>83257.009999999995</v>
      </c>
      <c r="K128" s="14">
        <v>88351.7</v>
      </c>
      <c r="L128" s="14">
        <v>92397.98</v>
      </c>
      <c r="M128" s="14">
        <v>93821.34</v>
      </c>
      <c r="N128" s="14">
        <v>95489.73</v>
      </c>
      <c r="O128" s="14">
        <v>95920.41</v>
      </c>
      <c r="P128" s="14">
        <v>99055.28</v>
      </c>
      <c r="Q128" s="7">
        <v>99055.28</v>
      </c>
    </row>
    <row r="129" spans="1:17" ht="15.75" thickBot="1" x14ac:dyDescent="0.3">
      <c r="A129" s="18" t="s">
        <v>260</v>
      </c>
      <c r="B129" s="17" t="s">
        <v>261</v>
      </c>
      <c r="C129" s="17" t="s">
        <v>30</v>
      </c>
      <c r="D129" s="21"/>
      <c r="E129" s="21"/>
      <c r="F129" s="21"/>
      <c r="G129" s="21"/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503.56</v>
      </c>
      <c r="Q129" s="7">
        <v>503.56</v>
      </c>
    </row>
    <row r="130" spans="1:17" ht="15.75" thickBot="1" x14ac:dyDescent="0.3">
      <c r="A130" s="18" t="s">
        <v>262</v>
      </c>
      <c r="B130" s="17" t="s">
        <v>263</v>
      </c>
      <c r="C130" s="17" t="s">
        <v>30</v>
      </c>
      <c r="D130" s="14">
        <v>136321.29999999999</v>
      </c>
      <c r="E130" s="14">
        <v>134254.84</v>
      </c>
      <c r="F130" s="14">
        <v>130470.1</v>
      </c>
      <c r="G130" s="14">
        <v>124165.28</v>
      </c>
      <c r="H130" s="14">
        <v>117299.97</v>
      </c>
      <c r="I130" s="14">
        <v>110930.24000000001</v>
      </c>
      <c r="J130" s="14">
        <v>104569.32</v>
      </c>
      <c r="K130" s="14">
        <v>98978.55</v>
      </c>
      <c r="L130" s="14">
        <v>95323.16</v>
      </c>
      <c r="M130" s="14">
        <v>92795.38</v>
      </c>
      <c r="N130" s="14">
        <v>92042.84</v>
      </c>
      <c r="O130" s="14">
        <v>90258.52</v>
      </c>
      <c r="P130" s="14">
        <v>88699.67</v>
      </c>
      <c r="Q130" s="7">
        <v>88699.67</v>
      </c>
    </row>
    <row r="131" spans="1:17" ht="15.75" thickBot="1" x14ac:dyDescent="0.3">
      <c r="A131" s="15" t="s">
        <v>264</v>
      </c>
      <c r="B131" s="17" t="s">
        <v>265</v>
      </c>
      <c r="C131" s="16"/>
      <c r="D131" s="10">
        <v>17843336.079999998</v>
      </c>
      <c r="E131" s="10">
        <v>39097072.210000001</v>
      </c>
      <c r="F131" s="10">
        <v>54085724.369999997</v>
      </c>
      <c r="G131" s="10">
        <v>56139400.259999998</v>
      </c>
      <c r="H131" s="10">
        <v>48566933.579999998</v>
      </c>
      <c r="I131" s="10">
        <v>46258066.229999997</v>
      </c>
      <c r="J131" s="10">
        <v>41809374.18</v>
      </c>
      <c r="K131" s="10">
        <v>26732870.68</v>
      </c>
      <c r="L131" s="10">
        <v>19300032.890000001</v>
      </c>
      <c r="M131" s="10">
        <v>15235655.050000001</v>
      </c>
      <c r="N131" s="10">
        <v>12228529.99</v>
      </c>
      <c r="O131" s="10">
        <v>13570296.33</v>
      </c>
      <c r="P131" s="10">
        <v>14709116.57</v>
      </c>
      <c r="Q131" s="7">
        <v>14709116.57</v>
      </c>
    </row>
    <row r="132" spans="1:17" ht="15.75" thickBot="1" x14ac:dyDescent="0.3">
      <c r="A132" s="18" t="s">
        <v>266</v>
      </c>
      <c r="B132" s="17" t="s">
        <v>267</v>
      </c>
      <c r="C132" s="17" t="s">
        <v>30</v>
      </c>
      <c r="D132" s="14">
        <v>17843336.079999998</v>
      </c>
      <c r="E132" s="14">
        <v>39097072.210000001</v>
      </c>
      <c r="F132" s="14">
        <v>54118493.75</v>
      </c>
      <c r="G132" s="14">
        <v>54332107.280000001</v>
      </c>
      <c r="H132" s="14">
        <v>44653497.229999997</v>
      </c>
      <c r="I132" s="14">
        <v>46094483</v>
      </c>
      <c r="J132" s="14">
        <v>43394456.979999997</v>
      </c>
      <c r="K132" s="14">
        <v>24580263.23</v>
      </c>
      <c r="L132" s="14">
        <v>19300032.890000001</v>
      </c>
      <c r="M132" s="14">
        <v>15235655.050000001</v>
      </c>
      <c r="N132" s="14">
        <v>12228529.99</v>
      </c>
      <c r="O132" s="14">
        <v>13570296.33</v>
      </c>
      <c r="P132" s="14">
        <v>14709116.57</v>
      </c>
      <c r="Q132" s="7">
        <v>14709116.57</v>
      </c>
    </row>
    <row r="133" spans="1:17" ht="15.75" thickBot="1" x14ac:dyDescent="0.3">
      <c r="A133" s="18" t="s">
        <v>268</v>
      </c>
      <c r="B133" s="17" t="s">
        <v>269</v>
      </c>
      <c r="C133" s="17" t="s">
        <v>30</v>
      </c>
      <c r="D133" s="10">
        <v>0</v>
      </c>
      <c r="E133" s="10">
        <v>0</v>
      </c>
      <c r="F133" s="10">
        <v>-32769.379999999997</v>
      </c>
      <c r="G133" s="10">
        <v>1807292.98</v>
      </c>
      <c r="H133" s="10">
        <v>3913436.35</v>
      </c>
      <c r="I133" s="10">
        <v>163583.23000000001</v>
      </c>
      <c r="J133" s="10">
        <v>-1585082.8</v>
      </c>
      <c r="K133" s="10">
        <v>2152607.4500000002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7">
        <v>0</v>
      </c>
    </row>
    <row r="134" spans="1:17" ht="15.75" thickBot="1" x14ac:dyDescent="0.3">
      <c r="A134" s="15" t="s">
        <v>270</v>
      </c>
      <c r="B134" s="17" t="s">
        <v>271</v>
      </c>
      <c r="C134" s="16"/>
      <c r="D134" s="14">
        <v>-178367.38</v>
      </c>
      <c r="E134" s="14">
        <v>-322610.90999999997</v>
      </c>
      <c r="F134" s="14">
        <v>-436264.21</v>
      </c>
      <c r="G134" s="14">
        <v>-671593.94</v>
      </c>
      <c r="H134" s="14">
        <v>-800943.76</v>
      </c>
      <c r="I134" s="14">
        <v>-884777.52</v>
      </c>
      <c r="J134" s="14">
        <v>-1333838.02</v>
      </c>
      <c r="K134" s="14">
        <v>-1284669.01</v>
      </c>
      <c r="L134" s="14">
        <v>-1227222.47</v>
      </c>
      <c r="M134" s="14">
        <v>-1591111.9</v>
      </c>
      <c r="N134" s="14">
        <v>-1504786.27</v>
      </c>
      <c r="O134" s="14">
        <v>-1417801.31</v>
      </c>
      <c r="P134" s="14">
        <v>-1784238.1</v>
      </c>
      <c r="Q134" s="7">
        <v>-1784238.1</v>
      </c>
    </row>
    <row r="135" spans="1:17" ht="15.75" thickBot="1" x14ac:dyDescent="0.3">
      <c r="A135" s="18" t="s">
        <v>272</v>
      </c>
      <c r="B135" s="17" t="s">
        <v>273</v>
      </c>
      <c r="C135" s="17" t="s">
        <v>30</v>
      </c>
      <c r="D135" s="10">
        <v>-28630.62</v>
      </c>
      <c r="E135" s="10">
        <v>-147872.84</v>
      </c>
      <c r="F135" s="10">
        <v>-243293.76</v>
      </c>
      <c r="G135" s="10">
        <v>-432046.05</v>
      </c>
      <c r="H135" s="10">
        <v>-550646.89</v>
      </c>
      <c r="I135" s="10">
        <v>-625686.98</v>
      </c>
      <c r="J135" s="10">
        <v>-882915.2</v>
      </c>
      <c r="K135" s="10">
        <v>-865711.88</v>
      </c>
      <c r="L135" s="10">
        <v>-799569.49</v>
      </c>
      <c r="M135" s="10">
        <v>-1012782.9</v>
      </c>
      <c r="N135" s="10">
        <v>-947873.55</v>
      </c>
      <c r="O135" s="10">
        <v>-920644.86</v>
      </c>
      <c r="P135" s="10">
        <v>-1116887.3600000001</v>
      </c>
      <c r="Q135" s="7">
        <v>-1116887.3600000001</v>
      </c>
    </row>
    <row r="136" spans="1:17" ht="15.75" thickBot="1" x14ac:dyDescent="0.3">
      <c r="A136" s="18" t="s">
        <v>274</v>
      </c>
      <c r="B136" s="17" t="s">
        <v>275</v>
      </c>
      <c r="C136" s="17" t="s">
        <v>30</v>
      </c>
      <c r="D136" s="14">
        <v>-3237.94</v>
      </c>
      <c r="E136" s="14">
        <v>-11325.17</v>
      </c>
      <c r="F136" s="14">
        <v>-22331.35</v>
      </c>
      <c r="G136" s="14">
        <v>-56515.78</v>
      </c>
      <c r="H136" s="14">
        <v>-72269.490000000005</v>
      </c>
      <c r="I136" s="14">
        <v>-83647.83</v>
      </c>
      <c r="J136" s="14">
        <v>-241902.78</v>
      </c>
      <c r="K136" s="14">
        <v>-231248.27</v>
      </c>
      <c r="L136" s="14">
        <v>-241248.75</v>
      </c>
      <c r="M136" s="14">
        <v>-337473.01</v>
      </c>
      <c r="N136" s="14">
        <v>-319912.21999999997</v>
      </c>
      <c r="O136" s="14">
        <v>-261815.48</v>
      </c>
      <c r="P136" s="14">
        <v>-461516.93</v>
      </c>
      <c r="Q136" s="7">
        <v>-461516.93</v>
      </c>
    </row>
    <row r="137" spans="1:17" ht="15.75" thickBot="1" x14ac:dyDescent="0.3">
      <c r="A137" s="18" t="s">
        <v>276</v>
      </c>
      <c r="B137" s="17" t="s">
        <v>277</v>
      </c>
      <c r="C137" s="17" t="s">
        <v>30</v>
      </c>
      <c r="D137" s="10">
        <v>-4070.99</v>
      </c>
      <c r="E137" s="10">
        <v>-5164.3599999999997</v>
      </c>
      <c r="F137" s="10">
        <v>-6371.5</v>
      </c>
      <c r="G137" s="10">
        <v>-40681.9</v>
      </c>
      <c r="H137" s="10">
        <v>-42501.43</v>
      </c>
      <c r="I137" s="10">
        <v>-44262.99</v>
      </c>
      <c r="J137" s="10">
        <v>-62975.35</v>
      </c>
      <c r="K137" s="10">
        <v>-55498.91</v>
      </c>
      <c r="L137" s="10">
        <v>-60220.55</v>
      </c>
      <c r="M137" s="10">
        <v>-61010.02</v>
      </c>
      <c r="N137" s="10">
        <v>-62151.54</v>
      </c>
      <c r="O137" s="10">
        <v>-63366.85</v>
      </c>
      <c r="P137" s="10">
        <v>-16067.75</v>
      </c>
      <c r="Q137" s="7">
        <v>-16067.75</v>
      </c>
    </row>
    <row r="138" spans="1:17" ht="15.75" thickBot="1" x14ac:dyDescent="0.3">
      <c r="A138" s="18" t="s">
        <v>278</v>
      </c>
      <c r="B138" s="17" t="s">
        <v>279</v>
      </c>
      <c r="C138" s="17" t="s">
        <v>30</v>
      </c>
      <c r="D138" s="14">
        <v>-28050.1</v>
      </c>
      <c r="E138" s="14">
        <v>-29031.4</v>
      </c>
      <c r="F138" s="14">
        <v>-30078.799999999999</v>
      </c>
      <c r="G138" s="14">
        <v>-31185.14</v>
      </c>
      <c r="H138" s="14">
        <v>-32770</v>
      </c>
      <c r="I138" s="14">
        <v>-34254.089999999997</v>
      </c>
      <c r="J138" s="14">
        <v>-35856.14</v>
      </c>
      <c r="K138" s="14">
        <v>-37024.83</v>
      </c>
      <c r="L138" s="14">
        <v>-38141.300000000003</v>
      </c>
      <c r="M138" s="14">
        <v>-38742.589999999997</v>
      </c>
      <c r="N138" s="14">
        <v>-39813.42</v>
      </c>
      <c r="O138" s="14">
        <v>-40907.75</v>
      </c>
      <c r="P138" s="14">
        <v>-42016.53</v>
      </c>
      <c r="Q138" s="7">
        <v>-42016.53</v>
      </c>
    </row>
    <row r="139" spans="1:17" ht="15.75" thickBot="1" x14ac:dyDescent="0.3">
      <c r="A139" s="18" t="s">
        <v>280</v>
      </c>
      <c r="B139" s="17" t="s">
        <v>281</v>
      </c>
      <c r="C139" s="17" t="s">
        <v>30</v>
      </c>
      <c r="D139" s="10">
        <v>-19069.830000000002</v>
      </c>
      <c r="E139" s="10">
        <v>-41781.83</v>
      </c>
      <c r="F139" s="10">
        <v>-55711.83</v>
      </c>
      <c r="G139" s="10">
        <v>-55931.83</v>
      </c>
      <c r="H139" s="10">
        <v>-45968.83</v>
      </c>
      <c r="I139" s="10">
        <v>-47451.83</v>
      </c>
      <c r="J139" s="10">
        <v>-44672.83</v>
      </c>
      <c r="K139" s="10">
        <v>-25304.83</v>
      </c>
      <c r="L139" s="10">
        <v>-19868.830000000002</v>
      </c>
      <c r="M139" s="10">
        <v>-15684.83</v>
      </c>
      <c r="N139" s="10">
        <v>-12588.83</v>
      </c>
      <c r="O139" s="10">
        <v>-13969.83</v>
      </c>
      <c r="P139" s="10">
        <v>-15141.83</v>
      </c>
      <c r="Q139" s="7">
        <v>-15141.83</v>
      </c>
    </row>
    <row r="140" spans="1:17" ht="15.75" thickBot="1" x14ac:dyDescent="0.3">
      <c r="A140" s="18" t="s">
        <v>280</v>
      </c>
      <c r="B140" s="17" t="s">
        <v>282</v>
      </c>
      <c r="C140" s="17" t="s">
        <v>30</v>
      </c>
      <c r="D140" s="14">
        <v>0</v>
      </c>
      <c r="E140" s="14">
        <v>0</v>
      </c>
      <c r="F140" s="14">
        <v>34.409999999999997</v>
      </c>
      <c r="G140" s="14">
        <v>-1897.66</v>
      </c>
      <c r="H140" s="14">
        <v>-4109.1099999999997</v>
      </c>
      <c r="I140" s="14">
        <v>-171.76</v>
      </c>
      <c r="J140" s="14">
        <v>1664.34</v>
      </c>
      <c r="K140" s="14">
        <v>-2260.23</v>
      </c>
      <c r="L140" s="14">
        <v>0.01</v>
      </c>
      <c r="M140" s="14">
        <v>0.01</v>
      </c>
      <c r="N140" s="14">
        <v>0.01</v>
      </c>
      <c r="O140" s="14">
        <v>0.01</v>
      </c>
      <c r="P140" s="14">
        <v>0.01</v>
      </c>
      <c r="Q140" s="7">
        <v>0.01</v>
      </c>
    </row>
    <row r="141" spans="1:17" ht="15.75" thickBot="1" x14ac:dyDescent="0.3">
      <c r="A141" s="18" t="s">
        <v>283</v>
      </c>
      <c r="B141" s="17" t="s">
        <v>284</v>
      </c>
      <c r="C141" s="17" t="s">
        <v>30</v>
      </c>
      <c r="D141" s="10">
        <v>-95307.9</v>
      </c>
      <c r="E141" s="10">
        <v>-87435.31</v>
      </c>
      <c r="F141" s="10">
        <v>-78511.38</v>
      </c>
      <c r="G141" s="10">
        <v>-53335.58</v>
      </c>
      <c r="H141" s="10">
        <v>-52678.01</v>
      </c>
      <c r="I141" s="10">
        <v>-49302.04</v>
      </c>
      <c r="J141" s="10">
        <v>-67180.06</v>
      </c>
      <c r="K141" s="10">
        <v>-67620.06</v>
      </c>
      <c r="L141" s="10">
        <v>-68173.56</v>
      </c>
      <c r="M141" s="10">
        <v>-125418.56</v>
      </c>
      <c r="N141" s="10">
        <v>-122446.72</v>
      </c>
      <c r="O141" s="10">
        <v>-117096.55</v>
      </c>
      <c r="P141" s="10">
        <v>-132607.71</v>
      </c>
      <c r="Q141" s="7">
        <v>-132607.71</v>
      </c>
    </row>
    <row r="142" spans="1:17" ht="15.75" thickBot="1" x14ac:dyDescent="0.3">
      <c r="A142" s="15" t="s">
        <v>285</v>
      </c>
      <c r="B142" s="17" t="s">
        <v>286</v>
      </c>
      <c r="C142" s="16"/>
      <c r="D142" s="14">
        <v>47996259.039999999</v>
      </c>
      <c r="E142" s="14">
        <v>11723504.91</v>
      </c>
      <c r="F142" s="14">
        <v>11968236.91</v>
      </c>
      <c r="G142" s="14">
        <v>41929117.539999999</v>
      </c>
      <c r="H142" s="14">
        <v>10484213.91</v>
      </c>
      <c r="I142" s="14">
        <v>10758543.91</v>
      </c>
      <c r="J142" s="14">
        <v>37815453.32</v>
      </c>
      <c r="K142" s="14">
        <v>13028111.91</v>
      </c>
      <c r="L142" s="14">
        <v>13150469.91</v>
      </c>
      <c r="M142" s="14">
        <v>30021236.850000001</v>
      </c>
      <c r="N142" s="14">
        <v>11919645</v>
      </c>
      <c r="O142" s="14">
        <v>11919645</v>
      </c>
      <c r="P142" s="14">
        <v>29740330.77</v>
      </c>
      <c r="Q142" s="7">
        <v>29740330.77</v>
      </c>
    </row>
    <row r="143" spans="1:17" ht="15.75" thickBot="1" x14ac:dyDescent="0.3">
      <c r="A143" s="18" t="s">
        <v>287</v>
      </c>
      <c r="B143" s="17" t="s">
        <v>288</v>
      </c>
      <c r="C143" s="16"/>
      <c r="D143" s="10">
        <v>38625244.130000003</v>
      </c>
      <c r="E143" s="10">
        <v>2208426</v>
      </c>
      <c r="F143" s="10">
        <v>2208426</v>
      </c>
      <c r="G143" s="10">
        <v>33989939.630000003</v>
      </c>
      <c r="H143" s="10">
        <v>2208426</v>
      </c>
      <c r="I143" s="10">
        <v>2208426</v>
      </c>
      <c r="J143" s="10">
        <v>27179571.41</v>
      </c>
      <c r="K143" s="10">
        <v>2208426</v>
      </c>
      <c r="L143" s="10">
        <v>2208426</v>
      </c>
      <c r="M143" s="10">
        <v>20310017.850000001</v>
      </c>
      <c r="N143" s="10">
        <v>2208426</v>
      </c>
      <c r="O143" s="10">
        <v>2208426</v>
      </c>
      <c r="P143" s="10">
        <v>21150513.77</v>
      </c>
      <c r="Q143" s="7">
        <v>21150513.77</v>
      </c>
    </row>
    <row r="144" spans="1:17" ht="15.75" thickBot="1" x14ac:dyDescent="0.3">
      <c r="A144" s="19" t="s">
        <v>289</v>
      </c>
      <c r="B144" s="17" t="s">
        <v>290</v>
      </c>
      <c r="C144" s="17" t="s">
        <v>30</v>
      </c>
      <c r="D144" s="14">
        <v>31316549.469999999</v>
      </c>
      <c r="E144" s="14">
        <v>0</v>
      </c>
      <c r="F144" s="14">
        <v>0</v>
      </c>
      <c r="G144" s="14">
        <v>27019410.129999999</v>
      </c>
      <c r="H144" s="14">
        <v>0</v>
      </c>
      <c r="I144" s="14">
        <v>0</v>
      </c>
      <c r="J144" s="14">
        <v>20512633.600000001</v>
      </c>
      <c r="K144" s="14">
        <v>0</v>
      </c>
      <c r="L144" s="14">
        <v>0</v>
      </c>
      <c r="M144" s="14">
        <v>13926059.25</v>
      </c>
      <c r="N144" s="14">
        <v>0</v>
      </c>
      <c r="O144" s="14">
        <v>0</v>
      </c>
      <c r="P144" s="14">
        <v>14502033.18</v>
      </c>
      <c r="Q144" s="7">
        <v>14502033.18</v>
      </c>
    </row>
    <row r="145" spans="1:17" ht="15.75" thickBot="1" x14ac:dyDescent="0.3">
      <c r="A145" s="19" t="s">
        <v>291</v>
      </c>
      <c r="B145" s="17" t="s">
        <v>292</v>
      </c>
      <c r="C145" s="17" t="s">
        <v>30</v>
      </c>
      <c r="D145" s="10">
        <v>2208426</v>
      </c>
      <c r="E145" s="10">
        <v>2208426</v>
      </c>
      <c r="F145" s="10">
        <v>2208426</v>
      </c>
      <c r="G145" s="10">
        <v>2208426</v>
      </c>
      <c r="H145" s="10">
        <v>2208426</v>
      </c>
      <c r="I145" s="10">
        <v>2208426</v>
      </c>
      <c r="J145" s="10">
        <v>2208426</v>
      </c>
      <c r="K145" s="10">
        <v>2208426</v>
      </c>
      <c r="L145" s="10">
        <v>2208426</v>
      </c>
      <c r="M145" s="10">
        <v>2208426</v>
      </c>
      <c r="N145" s="10">
        <v>2208426</v>
      </c>
      <c r="O145" s="10">
        <v>2208426</v>
      </c>
      <c r="P145" s="10">
        <v>2208426</v>
      </c>
      <c r="Q145" s="7">
        <v>2208426</v>
      </c>
    </row>
    <row r="146" spans="1:17" ht="15.75" thickBot="1" x14ac:dyDescent="0.3">
      <c r="A146" s="19" t="s">
        <v>293</v>
      </c>
      <c r="B146" s="17" t="s">
        <v>294</v>
      </c>
      <c r="C146" s="17" t="s">
        <v>30</v>
      </c>
      <c r="D146" s="14">
        <v>5100268.66</v>
      </c>
      <c r="E146" s="14">
        <v>0</v>
      </c>
      <c r="F146" s="14">
        <v>0</v>
      </c>
      <c r="G146" s="14">
        <v>4762103.5</v>
      </c>
      <c r="H146" s="14">
        <v>0</v>
      </c>
      <c r="I146" s="14">
        <v>0</v>
      </c>
      <c r="J146" s="14">
        <v>4458511.8099999996</v>
      </c>
      <c r="K146" s="14">
        <v>0</v>
      </c>
      <c r="L146" s="14">
        <v>0</v>
      </c>
      <c r="M146" s="14">
        <v>4175532.6</v>
      </c>
      <c r="N146" s="14">
        <v>0</v>
      </c>
      <c r="O146" s="14">
        <v>0</v>
      </c>
      <c r="P146" s="14">
        <v>4440054.59</v>
      </c>
      <c r="Q146" s="7">
        <v>4440054.59</v>
      </c>
    </row>
    <row r="147" spans="1:17" ht="15.75" thickBot="1" x14ac:dyDescent="0.3">
      <c r="A147" s="18" t="s">
        <v>295</v>
      </c>
      <c r="B147" s="17" t="s">
        <v>296</v>
      </c>
      <c r="C147" s="16"/>
      <c r="D147" s="10">
        <v>5215014.91</v>
      </c>
      <c r="E147" s="10">
        <v>5359078.91</v>
      </c>
      <c r="F147" s="10">
        <v>5603810.9100000001</v>
      </c>
      <c r="G147" s="10">
        <v>5939382.9100000001</v>
      </c>
      <c r="H147" s="10">
        <v>6275992.9100000001</v>
      </c>
      <c r="I147" s="10">
        <v>6550322.9100000001</v>
      </c>
      <c r="J147" s="10">
        <v>6794080.9100000001</v>
      </c>
      <c r="K147" s="10">
        <v>6977884.9100000001</v>
      </c>
      <c r="L147" s="10">
        <v>7100242.9100000001</v>
      </c>
      <c r="M147" s="10">
        <v>7131059</v>
      </c>
      <c r="N147" s="10">
        <v>7131059</v>
      </c>
      <c r="O147" s="10">
        <v>7131059</v>
      </c>
      <c r="P147" s="10">
        <v>7131059</v>
      </c>
      <c r="Q147" s="7">
        <v>7131059</v>
      </c>
    </row>
    <row r="148" spans="1:17" ht="15.75" thickBot="1" x14ac:dyDescent="0.3">
      <c r="A148" s="19" t="s">
        <v>297</v>
      </c>
      <c r="B148" s="17" t="s">
        <v>298</v>
      </c>
      <c r="C148" s="17" t="s">
        <v>30</v>
      </c>
      <c r="D148" s="14">
        <v>7131059</v>
      </c>
      <c r="E148" s="14">
        <v>7131059</v>
      </c>
      <c r="F148" s="14">
        <v>7131059</v>
      </c>
      <c r="G148" s="14">
        <v>7131059</v>
      </c>
      <c r="H148" s="14">
        <v>7131059</v>
      </c>
      <c r="I148" s="14">
        <v>7131059</v>
      </c>
      <c r="J148" s="14">
        <v>7131059</v>
      </c>
      <c r="K148" s="14">
        <v>7131059</v>
      </c>
      <c r="L148" s="14">
        <v>7131059</v>
      </c>
      <c r="M148" s="14">
        <v>7131059</v>
      </c>
      <c r="N148" s="14">
        <v>7131059</v>
      </c>
      <c r="O148" s="14">
        <v>7131059</v>
      </c>
      <c r="P148" s="14">
        <v>7131059</v>
      </c>
      <c r="Q148" s="7">
        <v>7131059</v>
      </c>
    </row>
    <row r="149" spans="1:17" ht="15.75" thickBot="1" x14ac:dyDescent="0.3">
      <c r="A149" s="19" t="s">
        <v>299</v>
      </c>
      <c r="B149" s="17" t="s">
        <v>300</v>
      </c>
      <c r="C149" s="17" t="s">
        <v>30</v>
      </c>
      <c r="D149" s="10">
        <v>-1916044.09</v>
      </c>
      <c r="E149" s="10">
        <v>-1771980.09</v>
      </c>
      <c r="F149" s="10">
        <v>-1527248.09</v>
      </c>
      <c r="G149" s="10">
        <v>-1191676.0900000001</v>
      </c>
      <c r="H149" s="10">
        <v>-855066.09</v>
      </c>
      <c r="I149" s="10">
        <v>-580736.09</v>
      </c>
      <c r="J149" s="10">
        <v>-336978.09</v>
      </c>
      <c r="K149" s="10">
        <v>-153174.09</v>
      </c>
      <c r="L149" s="10">
        <v>-30816.09</v>
      </c>
      <c r="M149" s="10">
        <v>0</v>
      </c>
      <c r="N149" s="10">
        <v>0</v>
      </c>
      <c r="O149" s="10">
        <v>0</v>
      </c>
      <c r="P149" s="10">
        <v>0</v>
      </c>
      <c r="Q149" s="7">
        <v>0</v>
      </c>
    </row>
    <row r="150" spans="1:17" ht="15.75" thickBot="1" x14ac:dyDescent="0.3">
      <c r="A150" s="18" t="s">
        <v>301</v>
      </c>
      <c r="B150" s="17" t="s">
        <v>302</v>
      </c>
      <c r="C150" s="16"/>
      <c r="D150" s="14">
        <v>4156000</v>
      </c>
      <c r="E150" s="14">
        <v>4156000</v>
      </c>
      <c r="F150" s="14">
        <v>4156000</v>
      </c>
      <c r="G150" s="14">
        <v>1999795</v>
      </c>
      <c r="H150" s="14">
        <v>1999795</v>
      </c>
      <c r="I150" s="14">
        <v>1999795</v>
      </c>
      <c r="J150" s="14">
        <v>3841801</v>
      </c>
      <c r="K150" s="14">
        <v>3841801</v>
      </c>
      <c r="L150" s="14">
        <v>3841801</v>
      </c>
      <c r="M150" s="14">
        <v>2580160</v>
      </c>
      <c r="N150" s="14">
        <v>2580160</v>
      </c>
      <c r="O150" s="14">
        <v>2580160</v>
      </c>
      <c r="P150" s="14">
        <v>1458758</v>
      </c>
      <c r="Q150" s="7">
        <v>1458758</v>
      </c>
    </row>
    <row r="151" spans="1:17" ht="15.75" thickBot="1" x14ac:dyDescent="0.3">
      <c r="A151" s="19" t="s">
        <v>303</v>
      </c>
      <c r="B151" s="17" t="s">
        <v>304</v>
      </c>
      <c r="C151" s="17" t="s">
        <v>30</v>
      </c>
      <c r="D151" s="10">
        <v>3131000</v>
      </c>
      <c r="E151" s="10">
        <v>3131000</v>
      </c>
      <c r="F151" s="10">
        <v>3131000</v>
      </c>
      <c r="G151" s="10">
        <v>1038649</v>
      </c>
      <c r="H151" s="10">
        <v>1038649</v>
      </c>
      <c r="I151" s="10">
        <v>1038649</v>
      </c>
      <c r="J151" s="10">
        <v>3324058</v>
      </c>
      <c r="K151" s="10">
        <v>3324058</v>
      </c>
      <c r="L151" s="10">
        <v>3324058</v>
      </c>
      <c r="M151" s="10">
        <v>1842658</v>
      </c>
      <c r="N151" s="10">
        <v>1842658</v>
      </c>
      <c r="O151" s="10">
        <v>1842658</v>
      </c>
      <c r="P151" s="10">
        <v>79738</v>
      </c>
      <c r="Q151" s="7">
        <v>79738</v>
      </c>
    </row>
    <row r="152" spans="1:17" ht="15.75" thickBot="1" x14ac:dyDescent="0.3">
      <c r="A152" s="19" t="s">
        <v>303</v>
      </c>
      <c r="B152" s="17" t="s">
        <v>305</v>
      </c>
      <c r="C152" s="17" t="s">
        <v>30</v>
      </c>
      <c r="D152" s="14">
        <v>841000</v>
      </c>
      <c r="E152" s="14">
        <v>841000</v>
      </c>
      <c r="F152" s="14">
        <v>841000</v>
      </c>
      <c r="G152" s="14">
        <v>580266</v>
      </c>
      <c r="H152" s="14">
        <v>580266</v>
      </c>
      <c r="I152" s="14">
        <v>580266</v>
      </c>
      <c r="J152" s="14">
        <v>128487</v>
      </c>
      <c r="K152" s="14">
        <v>128487</v>
      </c>
      <c r="L152" s="14">
        <v>128487</v>
      </c>
      <c r="M152" s="14">
        <v>521142</v>
      </c>
      <c r="N152" s="14">
        <v>521142</v>
      </c>
      <c r="O152" s="14">
        <v>521142</v>
      </c>
      <c r="P152" s="14">
        <v>1117140</v>
      </c>
      <c r="Q152" s="7">
        <v>1117140</v>
      </c>
    </row>
    <row r="153" spans="1:17" ht="15.75" thickBot="1" x14ac:dyDescent="0.3">
      <c r="A153" s="19" t="s">
        <v>306</v>
      </c>
      <c r="B153" s="17" t="s">
        <v>307</v>
      </c>
      <c r="C153" s="17" t="s">
        <v>30</v>
      </c>
      <c r="D153" s="10">
        <v>184000</v>
      </c>
      <c r="E153" s="10">
        <v>184000</v>
      </c>
      <c r="F153" s="10">
        <v>184000</v>
      </c>
      <c r="G153" s="10">
        <v>380880</v>
      </c>
      <c r="H153" s="10">
        <v>380880</v>
      </c>
      <c r="I153" s="10">
        <v>380880</v>
      </c>
      <c r="J153" s="10">
        <v>389256</v>
      </c>
      <c r="K153" s="10">
        <v>389256</v>
      </c>
      <c r="L153" s="10">
        <v>389256</v>
      </c>
      <c r="M153" s="10">
        <v>216360</v>
      </c>
      <c r="N153" s="10">
        <v>216360</v>
      </c>
      <c r="O153" s="10">
        <v>216360</v>
      </c>
      <c r="P153" s="10">
        <v>261880</v>
      </c>
      <c r="Q153" s="7">
        <v>261880</v>
      </c>
    </row>
    <row r="154" spans="1:17" ht="15.75" thickBot="1" x14ac:dyDescent="0.3">
      <c r="A154" s="15" t="s">
        <v>308</v>
      </c>
      <c r="B154" s="17" t="s">
        <v>309</v>
      </c>
      <c r="C154" s="16"/>
      <c r="D154" s="14">
        <v>5987000</v>
      </c>
      <c r="E154" s="14">
        <v>5987000</v>
      </c>
      <c r="F154" s="14">
        <v>5987000</v>
      </c>
      <c r="G154" s="14">
        <v>6801603</v>
      </c>
      <c r="H154" s="14">
        <v>6801603</v>
      </c>
      <c r="I154" s="14">
        <v>6801603</v>
      </c>
      <c r="J154" s="14">
        <v>2256799</v>
      </c>
      <c r="K154" s="14">
        <v>2256799</v>
      </c>
      <c r="L154" s="14">
        <v>2256799</v>
      </c>
      <c r="M154" s="14">
        <v>5996204</v>
      </c>
      <c r="N154" s="14">
        <v>5996204</v>
      </c>
      <c r="O154" s="14">
        <v>5996204</v>
      </c>
      <c r="P154" s="14">
        <v>24094361</v>
      </c>
      <c r="Q154" s="7">
        <v>24094361</v>
      </c>
    </row>
    <row r="155" spans="1:17" ht="15.75" thickBot="1" x14ac:dyDescent="0.3">
      <c r="A155" s="18" t="s">
        <v>310</v>
      </c>
      <c r="B155" s="17" t="s">
        <v>311</v>
      </c>
      <c r="C155" s="17" t="s">
        <v>30</v>
      </c>
      <c r="D155" s="10">
        <v>2689000</v>
      </c>
      <c r="E155" s="10">
        <v>2689000</v>
      </c>
      <c r="F155" s="10">
        <v>2689000</v>
      </c>
      <c r="G155" s="10">
        <v>4313553</v>
      </c>
      <c r="H155" s="10">
        <v>4313553</v>
      </c>
      <c r="I155" s="10">
        <v>4313553</v>
      </c>
      <c r="J155" s="10">
        <v>1444539</v>
      </c>
      <c r="K155" s="10">
        <v>1444539</v>
      </c>
      <c r="L155" s="10">
        <v>1444539</v>
      </c>
      <c r="M155" s="10">
        <v>4810619</v>
      </c>
      <c r="N155" s="10">
        <v>4810619</v>
      </c>
      <c r="O155" s="10">
        <v>4810619</v>
      </c>
      <c r="P155" s="10">
        <v>22216948</v>
      </c>
      <c r="Q155" s="7">
        <v>22216948</v>
      </c>
    </row>
    <row r="156" spans="1:17" ht="15.75" thickBot="1" x14ac:dyDescent="0.3">
      <c r="A156" s="18" t="s">
        <v>312</v>
      </c>
      <c r="B156" s="17" t="s">
        <v>313</v>
      </c>
      <c r="C156" s="17" t="s">
        <v>30</v>
      </c>
      <c r="D156" s="14">
        <v>1380000</v>
      </c>
      <c r="E156" s="14">
        <v>1380000</v>
      </c>
      <c r="F156" s="14">
        <v>1380000</v>
      </c>
      <c r="G156" s="14">
        <v>1159201</v>
      </c>
      <c r="H156" s="14">
        <v>1159201</v>
      </c>
      <c r="I156" s="14">
        <v>1159201</v>
      </c>
      <c r="J156" s="14">
        <v>812260</v>
      </c>
      <c r="K156" s="14">
        <v>812260</v>
      </c>
      <c r="L156" s="14">
        <v>812260</v>
      </c>
      <c r="M156" s="14">
        <v>1067466</v>
      </c>
      <c r="N156" s="14">
        <v>1067466</v>
      </c>
      <c r="O156" s="14">
        <v>1067466</v>
      </c>
      <c r="P156" s="14">
        <v>1221967</v>
      </c>
      <c r="Q156" s="7">
        <v>1221967</v>
      </c>
    </row>
    <row r="157" spans="1:17" ht="15.75" thickBot="1" x14ac:dyDescent="0.3">
      <c r="A157" s="18" t="s">
        <v>314</v>
      </c>
      <c r="B157" s="17" t="s">
        <v>315</v>
      </c>
      <c r="C157" s="17" t="s">
        <v>30</v>
      </c>
      <c r="D157" s="10">
        <v>1918000</v>
      </c>
      <c r="E157" s="10">
        <v>1918000</v>
      </c>
      <c r="F157" s="10">
        <v>1918000</v>
      </c>
      <c r="G157" s="10">
        <v>1328849</v>
      </c>
      <c r="H157" s="10">
        <v>1328849</v>
      </c>
      <c r="I157" s="10">
        <v>1328849</v>
      </c>
      <c r="J157" s="10">
        <v>0</v>
      </c>
      <c r="K157" s="10">
        <v>0</v>
      </c>
      <c r="L157" s="10">
        <v>0</v>
      </c>
      <c r="M157" s="10">
        <v>118119</v>
      </c>
      <c r="N157" s="10">
        <v>118119</v>
      </c>
      <c r="O157" s="10">
        <v>118119</v>
      </c>
      <c r="P157" s="10">
        <v>655446</v>
      </c>
      <c r="Q157" s="7">
        <v>655446</v>
      </c>
    </row>
    <row r="158" spans="1:17" ht="15.75" thickBot="1" x14ac:dyDescent="0.3">
      <c r="A158" s="15" t="s">
        <v>316</v>
      </c>
      <c r="B158" s="17" t="s">
        <v>317</v>
      </c>
      <c r="C158" s="16"/>
      <c r="D158" s="14">
        <v>41148009.789999999</v>
      </c>
      <c r="E158" s="14">
        <v>42237647.909999996</v>
      </c>
      <c r="F158" s="14">
        <v>44518494.520000003</v>
      </c>
      <c r="G158" s="14">
        <v>43895889.659999996</v>
      </c>
      <c r="H158" s="14">
        <v>41392910.619999997</v>
      </c>
      <c r="I158" s="14">
        <v>36481304.799999997</v>
      </c>
      <c r="J158" s="14">
        <v>34278751.82</v>
      </c>
      <c r="K158" s="14">
        <v>35204976.75</v>
      </c>
      <c r="L158" s="14">
        <v>40277917.619999997</v>
      </c>
      <c r="M158" s="14">
        <v>43618801.259999998</v>
      </c>
      <c r="N158" s="14">
        <v>43364740.719999999</v>
      </c>
      <c r="O158" s="14">
        <v>43954186.850000001</v>
      </c>
      <c r="P158" s="14">
        <v>44708493.079999998</v>
      </c>
      <c r="Q158" s="7">
        <v>44708493.079999998</v>
      </c>
    </row>
    <row r="159" spans="1:17" ht="15.75" thickBot="1" x14ac:dyDescent="0.3">
      <c r="A159" s="18" t="s">
        <v>318</v>
      </c>
      <c r="B159" s="17" t="s">
        <v>319</v>
      </c>
      <c r="C159" s="16"/>
      <c r="D159" s="10">
        <v>25659890.300000001</v>
      </c>
      <c r="E159" s="10">
        <v>26617518.829999998</v>
      </c>
      <c r="F159" s="10">
        <v>29017410.199999999</v>
      </c>
      <c r="G159" s="10">
        <v>27467529.75</v>
      </c>
      <c r="H159" s="10">
        <v>24551102.440000001</v>
      </c>
      <c r="I159" s="10">
        <v>19503281.68</v>
      </c>
      <c r="J159" s="10">
        <v>17532328.399999999</v>
      </c>
      <c r="K159" s="10">
        <v>17783913.23</v>
      </c>
      <c r="L159" s="10">
        <v>21385509.460000001</v>
      </c>
      <c r="M159" s="10">
        <v>25425333.16</v>
      </c>
      <c r="N159" s="10">
        <v>25984968.93</v>
      </c>
      <c r="O159" s="10">
        <v>26650544.899999999</v>
      </c>
      <c r="P159" s="10">
        <v>27165945.75</v>
      </c>
      <c r="Q159" s="7">
        <v>27165945.75</v>
      </c>
    </row>
    <row r="160" spans="1:17" ht="15.75" thickBot="1" x14ac:dyDescent="0.3">
      <c r="A160" s="19" t="s">
        <v>320</v>
      </c>
      <c r="B160" s="17" t="s">
        <v>321</v>
      </c>
      <c r="C160" s="17" t="s">
        <v>30</v>
      </c>
      <c r="D160" s="14">
        <v>22221527.18</v>
      </c>
      <c r="E160" s="14">
        <v>21866264.449999999</v>
      </c>
      <c r="F160" s="14">
        <v>24394342.539999999</v>
      </c>
      <c r="G160" s="14">
        <v>24038518.82</v>
      </c>
      <c r="H160" s="14">
        <v>22296376.739999998</v>
      </c>
      <c r="I160" s="14">
        <v>21756980.27</v>
      </c>
      <c r="J160" s="14">
        <v>21732695.940000001</v>
      </c>
      <c r="K160" s="14">
        <v>21998694.510000002</v>
      </c>
      <c r="L160" s="14">
        <v>22099751.550000001</v>
      </c>
      <c r="M160" s="14">
        <v>22137225.640000001</v>
      </c>
      <c r="N160" s="14">
        <v>22154284.010000002</v>
      </c>
      <c r="O160" s="14">
        <v>22660468.859999999</v>
      </c>
      <c r="P160" s="14">
        <v>22664736.969999999</v>
      </c>
      <c r="Q160" s="7">
        <v>22664736.969999999</v>
      </c>
    </row>
    <row r="161" spans="1:17" ht="15.75" thickBot="1" x14ac:dyDescent="0.3">
      <c r="A161" s="19" t="s">
        <v>322</v>
      </c>
      <c r="B161" s="17" t="s">
        <v>323</v>
      </c>
      <c r="C161" s="17" t="s">
        <v>30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7">
        <v>0</v>
      </c>
    </row>
    <row r="162" spans="1:17" ht="15.75" thickBot="1" x14ac:dyDescent="0.3">
      <c r="A162" s="19" t="s">
        <v>324</v>
      </c>
      <c r="B162" s="17" t="s">
        <v>325</v>
      </c>
      <c r="C162" s="17" t="s">
        <v>30</v>
      </c>
      <c r="D162" s="14">
        <v>2226389.4500000002</v>
      </c>
      <c r="E162" s="14">
        <v>2073995.56</v>
      </c>
      <c r="F162" s="14">
        <v>2057755.54</v>
      </c>
      <c r="G162" s="14">
        <v>2111977.5299999998</v>
      </c>
      <c r="H162" s="14">
        <v>1797536.42</v>
      </c>
      <c r="I162" s="14">
        <v>1797536.41</v>
      </c>
      <c r="J162" s="14">
        <v>1520873.95</v>
      </c>
      <c r="K162" s="14">
        <v>1575974.48</v>
      </c>
      <c r="L162" s="14">
        <v>1575974.47</v>
      </c>
      <c r="M162" s="14">
        <v>1575974.47</v>
      </c>
      <c r="N162" s="14">
        <v>1664249.82</v>
      </c>
      <c r="O162" s="14">
        <v>1783697.3</v>
      </c>
      <c r="P162" s="14">
        <v>2182120.02</v>
      </c>
      <c r="Q162" s="7">
        <v>2182120.02</v>
      </c>
    </row>
    <row r="163" spans="1:17" ht="15.75" thickBot="1" x14ac:dyDescent="0.3">
      <c r="A163" s="19" t="s">
        <v>326</v>
      </c>
      <c r="B163" s="17" t="s">
        <v>327</v>
      </c>
      <c r="C163" s="17" t="s">
        <v>30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7">
        <v>0</v>
      </c>
    </row>
    <row r="164" spans="1:17" ht="15.75" thickBot="1" x14ac:dyDescent="0.3">
      <c r="A164" s="19" t="s">
        <v>328</v>
      </c>
      <c r="B164" s="17" t="s">
        <v>329</v>
      </c>
      <c r="C164" s="17" t="s">
        <v>30</v>
      </c>
      <c r="D164" s="14">
        <v>724552.16</v>
      </c>
      <c r="E164" s="14">
        <v>708178.88</v>
      </c>
      <c r="F164" s="14">
        <v>685280.71</v>
      </c>
      <c r="G164" s="14">
        <v>661401.43999999994</v>
      </c>
      <c r="H164" s="14">
        <v>635232.56000000006</v>
      </c>
      <c r="I164" s="14">
        <v>614132.5</v>
      </c>
      <c r="J164" s="14">
        <v>591427.41</v>
      </c>
      <c r="K164" s="14">
        <v>578541.15</v>
      </c>
      <c r="L164" s="14">
        <v>559983.11</v>
      </c>
      <c r="M164" s="14">
        <v>542076.81999999995</v>
      </c>
      <c r="N164" s="14">
        <v>523192.61</v>
      </c>
      <c r="O164" s="14">
        <v>603546.09</v>
      </c>
      <c r="P164" s="14">
        <v>676275.12</v>
      </c>
      <c r="Q164" s="7">
        <v>676275.12</v>
      </c>
    </row>
    <row r="165" spans="1:17" ht="15.75" thickBot="1" x14ac:dyDescent="0.3">
      <c r="A165" s="19" t="s">
        <v>330</v>
      </c>
      <c r="B165" s="17" t="s">
        <v>331</v>
      </c>
      <c r="C165" s="17" t="s">
        <v>30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7">
        <v>0</v>
      </c>
    </row>
    <row r="166" spans="1:17" ht="15.75" thickBot="1" x14ac:dyDescent="0.3">
      <c r="A166" s="19" t="s">
        <v>332</v>
      </c>
      <c r="B166" s="17" t="s">
        <v>333</v>
      </c>
      <c r="C166" s="17" t="s">
        <v>30</v>
      </c>
      <c r="D166" s="14">
        <v>1560521.08</v>
      </c>
      <c r="E166" s="14">
        <v>1969079.94</v>
      </c>
      <c r="F166" s="14">
        <v>2095571.41</v>
      </c>
      <c r="G166" s="14">
        <v>2052584.65</v>
      </c>
      <c r="H166" s="14">
        <v>1997804.99</v>
      </c>
      <c r="I166" s="14">
        <v>1446024</v>
      </c>
      <c r="J166" s="14">
        <v>1264477.22</v>
      </c>
      <c r="K166" s="14">
        <v>1370936.71</v>
      </c>
      <c r="L166" s="14">
        <v>1495486.98</v>
      </c>
      <c r="M166" s="14">
        <v>1787744.71</v>
      </c>
      <c r="N166" s="14">
        <v>1747936.86</v>
      </c>
      <c r="O166" s="14">
        <v>1707527.02</v>
      </c>
      <c r="P166" s="14">
        <v>1642813.63</v>
      </c>
      <c r="Q166" s="7">
        <v>1642813.63</v>
      </c>
    </row>
    <row r="167" spans="1:17" ht="15.75" thickBot="1" x14ac:dyDescent="0.3">
      <c r="A167" s="19" t="s">
        <v>334</v>
      </c>
      <c r="B167" s="17" t="s">
        <v>335</v>
      </c>
      <c r="C167" s="17" t="s">
        <v>30</v>
      </c>
      <c r="D167" s="10">
        <v>-1073099.57</v>
      </c>
      <c r="E167" s="10">
        <v>0</v>
      </c>
      <c r="F167" s="10">
        <v>-215540</v>
      </c>
      <c r="G167" s="10">
        <v>-1396952.69</v>
      </c>
      <c r="H167" s="10">
        <v>-2175848.27</v>
      </c>
      <c r="I167" s="10">
        <v>-6111391.5</v>
      </c>
      <c r="J167" s="10">
        <v>-7577146.1200000001</v>
      </c>
      <c r="K167" s="10">
        <v>-7740233.6200000001</v>
      </c>
      <c r="L167" s="10">
        <v>-4345686.6500000004</v>
      </c>
      <c r="M167" s="10">
        <v>-617688.48</v>
      </c>
      <c r="N167" s="10">
        <v>-104694.37</v>
      </c>
      <c r="O167" s="10">
        <v>-104694.37</v>
      </c>
      <c r="P167" s="10">
        <v>0.01</v>
      </c>
      <c r="Q167" s="7">
        <v>0.01</v>
      </c>
    </row>
    <row r="168" spans="1:17" ht="15.75" thickBot="1" x14ac:dyDescent="0.3">
      <c r="A168" s="18" t="s">
        <v>336</v>
      </c>
      <c r="B168" s="17" t="s">
        <v>337</v>
      </c>
      <c r="C168" s="16"/>
      <c r="D168" s="14">
        <v>15488119.49</v>
      </c>
      <c r="E168" s="14">
        <v>15620129.08</v>
      </c>
      <c r="F168" s="14">
        <v>15501084.32</v>
      </c>
      <c r="G168" s="14">
        <v>16428359.91</v>
      </c>
      <c r="H168" s="14">
        <v>16841808.18</v>
      </c>
      <c r="I168" s="14">
        <v>16978023.120000001</v>
      </c>
      <c r="J168" s="14">
        <v>16746423.42</v>
      </c>
      <c r="K168" s="14">
        <v>17421063.52</v>
      </c>
      <c r="L168" s="14">
        <v>18892408.16</v>
      </c>
      <c r="M168" s="14">
        <v>18193468.100000001</v>
      </c>
      <c r="N168" s="14">
        <v>17379771.789999999</v>
      </c>
      <c r="O168" s="14">
        <v>17303641.949999999</v>
      </c>
      <c r="P168" s="14">
        <v>17542547.329999998</v>
      </c>
      <c r="Q168" s="7">
        <v>17542547.329999998</v>
      </c>
    </row>
    <row r="169" spans="1:17" ht="15.75" thickBot="1" x14ac:dyDescent="0.3">
      <c r="A169" s="19" t="s">
        <v>338</v>
      </c>
      <c r="B169" s="17" t="s">
        <v>339</v>
      </c>
      <c r="C169" s="17" t="s">
        <v>30</v>
      </c>
      <c r="D169" s="10">
        <v>14029405.98</v>
      </c>
      <c r="E169" s="10">
        <v>14001989.960000001</v>
      </c>
      <c r="F169" s="10">
        <v>13927727.98</v>
      </c>
      <c r="G169" s="10">
        <v>14850420.390000001</v>
      </c>
      <c r="H169" s="10">
        <v>14970129.470000001</v>
      </c>
      <c r="I169" s="10">
        <v>15181541.9</v>
      </c>
      <c r="J169" s="10">
        <v>14989593.109999999</v>
      </c>
      <c r="K169" s="10">
        <v>15569216.039999999</v>
      </c>
      <c r="L169" s="10">
        <v>16868309.09</v>
      </c>
      <c r="M169" s="10">
        <v>16717824.390000001</v>
      </c>
      <c r="N169" s="10">
        <v>15942777.119999999</v>
      </c>
      <c r="O169" s="10">
        <v>15835472</v>
      </c>
      <c r="P169" s="10">
        <v>16163540.939999999</v>
      </c>
      <c r="Q169" s="7">
        <v>16163540.939999999</v>
      </c>
    </row>
    <row r="170" spans="1:17" ht="15.75" thickBot="1" x14ac:dyDescent="0.3">
      <c r="A170" s="19" t="s">
        <v>340</v>
      </c>
      <c r="B170" s="17" t="s">
        <v>341</v>
      </c>
      <c r="C170" s="17" t="s">
        <v>30</v>
      </c>
      <c r="D170" s="14">
        <v>943400.43</v>
      </c>
      <c r="E170" s="14">
        <v>1060739.0900000001</v>
      </c>
      <c r="F170" s="14">
        <v>967132.68</v>
      </c>
      <c r="G170" s="14">
        <v>944229.69</v>
      </c>
      <c r="H170" s="14">
        <v>1041470.98</v>
      </c>
      <c r="I170" s="14">
        <v>970844.59</v>
      </c>
      <c r="J170" s="14">
        <v>984261.08</v>
      </c>
      <c r="K170" s="14">
        <v>912366.05</v>
      </c>
      <c r="L170" s="14">
        <v>886352.11</v>
      </c>
      <c r="M170" s="14">
        <v>822873.81</v>
      </c>
      <c r="N170" s="14">
        <v>888960.33</v>
      </c>
      <c r="O170" s="14">
        <v>866963.2</v>
      </c>
      <c r="P170" s="14">
        <v>915956.34</v>
      </c>
      <c r="Q170" s="7">
        <v>915956.34</v>
      </c>
    </row>
    <row r="171" spans="1:17" ht="15.75" thickBot="1" x14ac:dyDescent="0.3">
      <c r="A171" s="19" t="s">
        <v>342</v>
      </c>
      <c r="B171" s="17" t="s">
        <v>343</v>
      </c>
      <c r="C171" s="17" t="s">
        <v>30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7">
        <v>0</v>
      </c>
    </row>
    <row r="172" spans="1:17" ht="15.75" thickBot="1" x14ac:dyDescent="0.3">
      <c r="A172" s="19" t="s">
        <v>344</v>
      </c>
      <c r="B172" s="17" t="s">
        <v>345</v>
      </c>
      <c r="C172" s="17" t="s">
        <v>30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7">
        <v>0</v>
      </c>
    </row>
    <row r="173" spans="1:17" ht="15.75" thickBot="1" x14ac:dyDescent="0.3">
      <c r="A173" s="19" t="s">
        <v>346</v>
      </c>
      <c r="B173" s="17" t="s">
        <v>347</v>
      </c>
      <c r="C173" s="17" t="s">
        <v>30</v>
      </c>
      <c r="D173" s="10">
        <v>195697.22</v>
      </c>
      <c r="E173" s="10">
        <v>263696.15999999997</v>
      </c>
      <c r="F173" s="10">
        <v>307093.84999999998</v>
      </c>
      <c r="G173" s="10">
        <v>111334.87</v>
      </c>
      <c r="H173" s="10">
        <v>310937.09000000003</v>
      </c>
      <c r="I173" s="10">
        <v>242314.75</v>
      </c>
      <c r="J173" s="10">
        <v>153125.09</v>
      </c>
      <c r="K173" s="10">
        <v>301710.7</v>
      </c>
      <c r="L173" s="10">
        <v>370201.88</v>
      </c>
      <c r="M173" s="10">
        <v>298071.07</v>
      </c>
      <c r="N173" s="10">
        <v>201479.43</v>
      </c>
      <c r="O173" s="10">
        <v>242887.54</v>
      </c>
      <c r="P173" s="10">
        <v>112473.12</v>
      </c>
      <c r="Q173" s="7">
        <v>112473.12</v>
      </c>
    </row>
    <row r="174" spans="1:17" ht="15.75" thickBot="1" x14ac:dyDescent="0.3">
      <c r="A174" s="19" t="s">
        <v>348</v>
      </c>
      <c r="B174" s="17" t="s">
        <v>349</v>
      </c>
      <c r="C174" s="17" t="s">
        <v>30</v>
      </c>
      <c r="D174" s="14">
        <v>0</v>
      </c>
      <c r="E174" s="14">
        <v>0</v>
      </c>
      <c r="F174" s="14">
        <v>-55105.36</v>
      </c>
      <c r="G174" s="14">
        <v>0</v>
      </c>
      <c r="H174" s="22"/>
      <c r="I174" s="22"/>
      <c r="J174" s="22"/>
      <c r="K174" s="22"/>
      <c r="L174" s="22"/>
      <c r="M174" s="22"/>
      <c r="N174" s="22"/>
      <c r="O174" s="22"/>
      <c r="P174" s="22"/>
      <c r="Q174" s="7">
        <v>0</v>
      </c>
    </row>
    <row r="175" spans="1:17" ht="15.75" thickBot="1" x14ac:dyDescent="0.3">
      <c r="A175" s="19" t="s">
        <v>350</v>
      </c>
      <c r="B175" s="17" t="s">
        <v>351</v>
      </c>
      <c r="C175" s="17" t="s">
        <v>30</v>
      </c>
      <c r="D175" s="10">
        <v>-5222.6000000000004</v>
      </c>
      <c r="E175" s="10">
        <v>-5222.6000000000004</v>
      </c>
      <c r="F175" s="10">
        <v>-5222.6000000000004</v>
      </c>
      <c r="G175" s="10">
        <v>-5222.6000000000004</v>
      </c>
      <c r="H175" s="10">
        <v>-5222.6000000000004</v>
      </c>
      <c r="I175" s="10">
        <v>-5222.6000000000004</v>
      </c>
      <c r="J175" s="10">
        <v>-5222.6000000000004</v>
      </c>
      <c r="K175" s="10">
        <v>-5222.6000000000004</v>
      </c>
      <c r="L175" s="10">
        <v>-5222.6000000000004</v>
      </c>
      <c r="M175" s="10">
        <v>-5222.6000000000004</v>
      </c>
      <c r="N175" s="10">
        <v>-5222.6000000000004</v>
      </c>
      <c r="O175" s="10">
        <v>-5222.6000000000004</v>
      </c>
      <c r="P175" s="10">
        <v>-5222.6000000000004</v>
      </c>
      <c r="Q175" s="7">
        <v>-5222.6000000000004</v>
      </c>
    </row>
    <row r="176" spans="1:17" ht="15.75" thickBot="1" x14ac:dyDescent="0.3">
      <c r="A176" s="19" t="s">
        <v>352</v>
      </c>
      <c r="B176" s="17" t="s">
        <v>353</v>
      </c>
      <c r="C176" s="17" t="s">
        <v>30</v>
      </c>
      <c r="D176" s="14">
        <v>217364.64</v>
      </c>
      <c r="E176" s="14">
        <v>193850.23999999999</v>
      </c>
      <c r="F176" s="14">
        <v>166845.92000000001</v>
      </c>
      <c r="G176" s="14">
        <v>244378.47</v>
      </c>
      <c r="H176" s="14">
        <v>210905.03</v>
      </c>
      <c r="I176" s="14">
        <v>174260.87</v>
      </c>
      <c r="J176" s="14">
        <v>146745.82999999999</v>
      </c>
      <c r="K176" s="14">
        <v>130253.83</v>
      </c>
      <c r="L176" s="14">
        <v>223885.06</v>
      </c>
      <c r="M176" s="14">
        <v>212649.22</v>
      </c>
      <c r="N176" s="14">
        <v>202434.82</v>
      </c>
      <c r="O176" s="14">
        <v>192050.18</v>
      </c>
      <c r="P176" s="14">
        <v>181325.06</v>
      </c>
      <c r="Q176" s="7">
        <v>181325.06</v>
      </c>
    </row>
    <row r="177" spans="1:17" ht="15.75" thickBot="1" x14ac:dyDescent="0.3">
      <c r="A177" s="19" t="s">
        <v>354</v>
      </c>
      <c r="B177" s="17" t="s">
        <v>355</v>
      </c>
      <c r="C177" s="17" t="s">
        <v>30</v>
      </c>
      <c r="D177" s="10">
        <v>31312.87</v>
      </c>
      <c r="E177" s="10">
        <v>31312.87</v>
      </c>
      <c r="F177" s="10">
        <v>31312.87</v>
      </c>
      <c r="G177" s="10">
        <v>45777.48</v>
      </c>
      <c r="H177" s="10">
        <v>45777.48</v>
      </c>
      <c r="I177" s="10">
        <v>45777.48</v>
      </c>
      <c r="J177" s="10">
        <v>45777.48</v>
      </c>
      <c r="K177" s="10">
        <v>45777.48</v>
      </c>
      <c r="L177" s="10">
        <v>45777.48</v>
      </c>
      <c r="M177" s="10">
        <v>45777.48</v>
      </c>
      <c r="N177" s="10">
        <v>45777.48</v>
      </c>
      <c r="O177" s="10">
        <v>45777.48</v>
      </c>
      <c r="P177" s="10">
        <v>45777.48</v>
      </c>
      <c r="Q177" s="7">
        <v>45777.48</v>
      </c>
    </row>
    <row r="178" spans="1:17" ht="15.75" thickBot="1" x14ac:dyDescent="0.3">
      <c r="A178" s="19" t="s">
        <v>356</v>
      </c>
      <c r="B178" s="17" t="s">
        <v>357</v>
      </c>
      <c r="C178" s="17" t="s">
        <v>30</v>
      </c>
      <c r="D178" s="14">
        <v>5415.87</v>
      </c>
      <c r="E178" s="14">
        <v>3856.04</v>
      </c>
      <c r="F178" s="14">
        <v>40575.07</v>
      </c>
      <c r="G178" s="14">
        <v>77061.990000000005</v>
      </c>
      <c r="H178" s="14">
        <v>91129.89</v>
      </c>
      <c r="I178" s="14">
        <v>138766.15</v>
      </c>
      <c r="J178" s="14">
        <v>164179.72</v>
      </c>
      <c r="K178" s="14">
        <v>192077.11</v>
      </c>
      <c r="L178" s="14">
        <v>212020.85</v>
      </c>
      <c r="M178" s="14">
        <v>10280.1</v>
      </c>
      <c r="N178" s="14">
        <v>10832.85</v>
      </c>
      <c r="O178" s="14">
        <v>9144.06</v>
      </c>
      <c r="P178" s="14">
        <v>11920.69</v>
      </c>
      <c r="Q178" s="7">
        <v>11920.69</v>
      </c>
    </row>
    <row r="179" spans="1:17" ht="15.75" thickBot="1" x14ac:dyDescent="0.3">
      <c r="A179" s="19" t="s">
        <v>358</v>
      </c>
      <c r="B179" s="17" t="s">
        <v>359</v>
      </c>
      <c r="C179" s="17" t="s">
        <v>30</v>
      </c>
      <c r="D179" s="10">
        <v>70745.08</v>
      </c>
      <c r="E179" s="10">
        <v>69907.320000000007</v>
      </c>
      <c r="F179" s="10">
        <v>120723.91</v>
      </c>
      <c r="G179" s="10">
        <v>160379.62</v>
      </c>
      <c r="H179" s="10">
        <v>176680.84</v>
      </c>
      <c r="I179" s="10">
        <v>229739.98</v>
      </c>
      <c r="J179" s="10">
        <v>267963.71000000002</v>
      </c>
      <c r="K179" s="10">
        <v>274884.90999999997</v>
      </c>
      <c r="L179" s="10">
        <v>291084.28999999998</v>
      </c>
      <c r="M179" s="10">
        <v>91214.63</v>
      </c>
      <c r="N179" s="10">
        <v>92732.36</v>
      </c>
      <c r="O179" s="10">
        <v>116570.09</v>
      </c>
      <c r="P179" s="10">
        <v>116776.3</v>
      </c>
      <c r="Q179" s="7">
        <v>116776.3</v>
      </c>
    </row>
    <row r="180" spans="1:17" ht="15.75" thickBot="1" x14ac:dyDescent="0.3">
      <c r="A180" s="19" t="s">
        <v>360</v>
      </c>
      <c r="B180" s="17" t="s">
        <v>361</v>
      </c>
      <c r="C180" s="17" t="s">
        <v>30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7">
        <v>0</v>
      </c>
    </row>
    <row r="181" spans="1:17" ht="15.75" thickBot="1" x14ac:dyDescent="0.3">
      <c r="A181" s="19" t="s">
        <v>362</v>
      </c>
      <c r="B181" s="17" t="s">
        <v>363</v>
      </c>
      <c r="C181" s="17" t="s">
        <v>30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7">
        <v>0</v>
      </c>
    </row>
    <row r="182" spans="1:17" ht="15.75" thickBot="1" x14ac:dyDescent="0.3">
      <c r="A182" s="19" t="s">
        <v>364</v>
      </c>
      <c r="B182" s="17" t="s">
        <v>365</v>
      </c>
      <c r="C182" s="17" t="s">
        <v>30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7">
        <v>0</v>
      </c>
    </row>
    <row r="183" spans="1:17" ht="15.75" thickBot="1" x14ac:dyDescent="0.3">
      <c r="A183" s="19" t="s">
        <v>366</v>
      </c>
      <c r="B183" s="17" t="s">
        <v>367</v>
      </c>
      <c r="C183" s="17" t="s">
        <v>30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7">
        <v>0</v>
      </c>
    </row>
    <row r="184" spans="1:17" ht="15.75" thickBot="1" x14ac:dyDescent="0.3">
      <c r="A184" s="15" t="s">
        <v>368</v>
      </c>
      <c r="B184" s="17" t="s">
        <v>369</v>
      </c>
      <c r="C184" s="16"/>
      <c r="D184" s="14">
        <v>17518858.739999998</v>
      </c>
      <c r="E184" s="14">
        <v>22348042.789999999</v>
      </c>
      <c r="F184" s="14">
        <v>36406254.039999999</v>
      </c>
      <c r="G184" s="14">
        <v>33258173.010000002</v>
      </c>
      <c r="H184" s="14">
        <v>34005504.710000001</v>
      </c>
      <c r="I184" s="14">
        <v>32486615.27</v>
      </c>
      <c r="J184" s="14">
        <v>26290288.59</v>
      </c>
      <c r="K184" s="14">
        <v>26820144.879999999</v>
      </c>
      <c r="L184" s="14">
        <v>25240930.73</v>
      </c>
      <c r="M184" s="14">
        <v>20286838.16</v>
      </c>
      <c r="N184" s="14">
        <v>23122539.489999998</v>
      </c>
      <c r="O184" s="14">
        <v>23123506.649999999</v>
      </c>
      <c r="P184" s="14">
        <v>20235085.440000001</v>
      </c>
      <c r="Q184" s="7">
        <v>20235085.440000001</v>
      </c>
    </row>
    <row r="185" spans="1:17" ht="15.75" thickBot="1" x14ac:dyDescent="0.3">
      <c r="A185" s="18" t="s">
        <v>370</v>
      </c>
      <c r="B185" s="17" t="s">
        <v>371</v>
      </c>
      <c r="C185" s="16"/>
      <c r="D185" s="10">
        <v>7002353.6699999999</v>
      </c>
      <c r="E185" s="10">
        <v>11950882.33</v>
      </c>
      <c r="F185" s="10">
        <v>26248812.120000001</v>
      </c>
      <c r="G185" s="10">
        <v>23150710.550000001</v>
      </c>
      <c r="H185" s="10">
        <v>23337198.739999998</v>
      </c>
      <c r="I185" s="10">
        <v>21328969.719999999</v>
      </c>
      <c r="J185" s="10">
        <v>14487076.119999999</v>
      </c>
      <c r="K185" s="10">
        <v>14820970.68</v>
      </c>
      <c r="L185" s="10">
        <v>12918290.09</v>
      </c>
      <c r="M185" s="10">
        <v>7826969.5599999996</v>
      </c>
      <c r="N185" s="10">
        <v>11015960.84</v>
      </c>
      <c r="O185" s="10">
        <v>10987547.99</v>
      </c>
      <c r="P185" s="10">
        <v>8077793.1500000004</v>
      </c>
      <c r="Q185" s="7">
        <v>8077793.1500000004</v>
      </c>
    </row>
    <row r="186" spans="1:17" ht="15.75" thickBot="1" x14ac:dyDescent="0.3">
      <c r="A186" s="19" t="s">
        <v>372</v>
      </c>
      <c r="B186" s="17" t="s">
        <v>373</v>
      </c>
      <c r="C186" s="17" t="s">
        <v>30</v>
      </c>
      <c r="D186" s="14">
        <v>8369.44</v>
      </c>
      <c r="E186" s="14">
        <v>23821.25</v>
      </c>
      <c r="F186" s="14">
        <v>53324</v>
      </c>
      <c r="G186" s="14">
        <v>65258.95</v>
      </c>
      <c r="H186" s="14">
        <v>85163.42</v>
      </c>
      <c r="I186" s="14">
        <v>51254.51</v>
      </c>
      <c r="J186" s="14">
        <v>76583.34</v>
      </c>
      <c r="K186" s="14">
        <v>11041.67</v>
      </c>
      <c r="L186" s="14">
        <v>1780.49</v>
      </c>
      <c r="M186" s="14">
        <v>2849.93</v>
      </c>
      <c r="N186" s="14">
        <v>1250</v>
      </c>
      <c r="O186" s="14">
        <v>216.67</v>
      </c>
      <c r="P186" s="14">
        <v>0</v>
      </c>
      <c r="Q186" s="7">
        <v>0</v>
      </c>
    </row>
    <row r="187" spans="1:17" ht="15.75" thickBot="1" x14ac:dyDescent="0.3">
      <c r="A187" s="19" t="s">
        <v>374</v>
      </c>
      <c r="B187" s="17" t="s">
        <v>375</v>
      </c>
      <c r="C187" s="17" t="s">
        <v>30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7">
        <v>0</v>
      </c>
    </row>
    <row r="188" spans="1:17" ht="15.75" thickBot="1" x14ac:dyDescent="0.3">
      <c r="A188" s="19" t="s">
        <v>376</v>
      </c>
      <c r="B188" s="17" t="s">
        <v>377</v>
      </c>
      <c r="C188" s="17" t="s">
        <v>30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7">
        <v>0</v>
      </c>
    </row>
    <row r="189" spans="1:17" ht="15.75" thickBot="1" x14ac:dyDescent="0.3">
      <c r="A189" s="19" t="s">
        <v>378</v>
      </c>
      <c r="B189" s="17" t="s">
        <v>379</v>
      </c>
      <c r="C189" s="17" t="s">
        <v>30</v>
      </c>
      <c r="D189" s="10">
        <v>0</v>
      </c>
      <c r="E189" s="10">
        <v>0</v>
      </c>
      <c r="F189" s="10">
        <v>13999523.82</v>
      </c>
      <c r="G189" s="10">
        <v>12053469.74</v>
      </c>
      <c r="H189" s="10">
        <v>10044558.119999999</v>
      </c>
      <c r="I189" s="10">
        <v>7972952.5</v>
      </c>
      <c r="J189" s="10">
        <v>5979714.3799999999</v>
      </c>
      <c r="K189" s="10">
        <v>3986476.26</v>
      </c>
      <c r="L189" s="10">
        <v>1993238.14</v>
      </c>
      <c r="M189" s="10">
        <v>0</v>
      </c>
      <c r="N189" s="10">
        <v>0</v>
      </c>
      <c r="O189" s="10">
        <v>0</v>
      </c>
      <c r="P189" s="10">
        <v>0</v>
      </c>
      <c r="Q189" s="7">
        <v>0</v>
      </c>
    </row>
    <row r="190" spans="1:17" ht="15.75" thickBot="1" x14ac:dyDescent="0.3">
      <c r="A190" s="19" t="s">
        <v>380</v>
      </c>
      <c r="B190" s="17" t="s">
        <v>381</v>
      </c>
      <c r="C190" s="17" t="s">
        <v>30</v>
      </c>
      <c r="D190" s="14">
        <v>268124.5</v>
      </c>
      <c r="E190" s="14">
        <v>178749.65</v>
      </c>
      <c r="F190" s="14">
        <v>89374.8</v>
      </c>
      <c r="G190" s="14">
        <v>0</v>
      </c>
      <c r="H190" s="14">
        <v>0</v>
      </c>
      <c r="I190" s="14">
        <v>954448.55</v>
      </c>
      <c r="J190" s="14">
        <v>859003.69</v>
      </c>
      <c r="K190" s="14">
        <v>763558.83</v>
      </c>
      <c r="L190" s="14">
        <v>668113.97</v>
      </c>
      <c r="M190" s="14">
        <v>572669.11</v>
      </c>
      <c r="N190" s="14">
        <v>477224.25</v>
      </c>
      <c r="O190" s="14">
        <v>381779.39</v>
      </c>
      <c r="P190" s="14">
        <v>286334.53000000003</v>
      </c>
      <c r="Q190" s="7">
        <v>286334.53000000003</v>
      </c>
    </row>
    <row r="191" spans="1:17" ht="15.75" thickBot="1" x14ac:dyDescent="0.3">
      <c r="A191" s="19" t="s">
        <v>382</v>
      </c>
      <c r="B191" s="17" t="s">
        <v>383</v>
      </c>
      <c r="C191" s="17" t="s">
        <v>30</v>
      </c>
      <c r="D191" s="10">
        <v>0</v>
      </c>
      <c r="E191" s="10">
        <v>0</v>
      </c>
      <c r="F191" s="10">
        <v>0</v>
      </c>
      <c r="G191" s="10">
        <v>0</v>
      </c>
      <c r="H191" s="21"/>
      <c r="I191" s="21"/>
      <c r="J191" s="21"/>
      <c r="K191" s="21"/>
      <c r="L191" s="21"/>
      <c r="M191" s="21"/>
      <c r="N191" s="21"/>
      <c r="O191" s="21"/>
      <c r="P191" s="21"/>
      <c r="Q191" s="7">
        <v>0</v>
      </c>
    </row>
    <row r="192" spans="1:17" ht="15.75" thickBot="1" x14ac:dyDescent="0.3">
      <c r="A192" s="19" t="s">
        <v>384</v>
      </c>
      <c r="B192" s="17" t="s">
        <v>385</v>
      </c>
      <c r="C192" s="17" t="s">
        <v>30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7">
        <v>0</v>
      </c>
    </row>
    <row r="193" spans="1:17" ht="15.75" thickBot="1" x14ac:dyDescent="0.3">
      <c r="A193" s="19" t="s">
        <v>386</v>
      </c>
      <c r="B193" s="17" t="s">
        <v>387</v>
      </c>
      <c r="C193" s="17" t="s">
        <v>30</v>
      </c>
      <c r="D193" s="10">
        <v>176750.25</v>
      </c>
      <c r="E193" s="10">
        <v>149206.22</v>
      </c>
      <c r="F193" s="10">
        <v>289662.19</v>
      </c>
      <c r="G193" s="10">
        <v>262057.71</v>
      </c>
      <c r="H193" s="10">
        <v>233203.23</v>
      </c>
      <c r="I193" s="10">
        <v>256409.65</v>
      </c>
      <c r="J193" s="10">
        <v>223716.12</v>
      </c>
      <c r="K193" s="10">
        <v>191022.54</v>
      </c>
      <c r="L193" s="10">
        <v>165583.46</v>
      </c>
      <c r="M193" s="10">
        <v>140144.38</v>
      </c>
      <c r="N193" s="10">
        <v>114705.3</v>
      </c>
      <c r="O193" s="10">
        <v>89266.22</v>
      </c>
      <c r="P193" s="10">
        <v>87879.64</v>
      </c>
      <c r="Q193" s="7">
        <v>87879.64</v>
      </c>
    </row>
    <row r="194" spans="1:17" ht="15.75" thickBot="1" x14ac:dyDescent="0.3">
      <c r="A194" s="19" t="s">
        <v>388</v>
      </c>
      <c r="B194" s="17" t="s">
        <v>389</v>
      </c>
      <c r="C194" s="17" t="s">
        <v>30</v>
      </c>
      <c r="D194" s="14">
        <v>1925994.04</v>
      </c>
      <c r="E194" s="14">
        <v>4065270.79</v>
      </c>
      <c r="F194" s="14">
        <v>3942948.42</v>
      </c>
      <c r="G194" s="14">
        <v>2615578.7599999998</v>
      </c>
      <c r="H194" s="14">
        <v>4632416.72</v>
      </c>
      <c r="I194" s="14">
        <v>4601634.6500000004</v>
      </c>
      <c r="J194" s="14">
        <v>2524395.36</v>
      </c>
      <c r="K194" s="14">
        <v>4243170.88</v>
      </c>
      <c r="L194" s="14">
        <v>4643501.16</v>
      </c>
      <c r="M194" s="14">
        <v>2964258.66</v>
      </c>
      <c r="N194" s="14">
        <v>4508603.53</v>
      </c>
      <c r="O194" s="14">
        <v>4529050.45</v>
      </c>
      <c r="P194" s="14">
        <v>2880548</v>
      </c>
      <c r="Q194" s="7">
        <v>2880548</v>
      </c>
    </row>
    <row r="195" spans="1:17" ht="15.75" thickBot="1" x14ac:dyDescent="0.3">
      <c r="A195" s="19" t="s">
        <v>390</v>
      </c>
      <c r="B195" s="17" t="s">
        <v>391</v>
      </c>
      <c r="C195" s="17" t="s">
        <v>30</v>
      </c>
      <c r="D195" s="10">
        <v>122651.97</v>
      </c>
      <c r="E195" s="10">
        <v>103480.27</v>
      </c>
      <c r="F195" s="10">
        <v>99304.47</v>
      </c>
      <c r="G195" s="10">
        <v>119900.01</v>
      </c>
      <c r="H195" s="10">
        <v>112413.91</v>
      </c>
      <c r="I195" s="10">
        <v>158194.47</v>
      </c>
      <c r="J195" s="10">
        <v>162341.71</v>
      </c>
      <c r="K195" s="10">
        <v>178780.61</v>
      </c>
      <c r="L195" s="10">
        <v>166069.51</v>
      </c>
      <c r="M195" s="10">
        <v>143733.41</v>
      </c>
      <c r="N195" s="10">
        <v>185487.57</v>
      </c>
      <c r="O195" s="10">
        <v>162479.23000000001</v>
      </c>
      <c r="P195" s="10">
        <v>143550.04999999999</v>
      </c>
      <c r="Q195" s="7">
        <v>143550.04999999999</v>
      </c>
    </row>
    <row r="196" spans="1:17" ht="15.75" thickBot="1" x14ac:dyDescent="0.3">
      <c r="A196" s="19" t="s">
        <v>392</v>
      </c>
      <c r="B196" s="17" t="s">
        <v>393</v>
      </c>
      <c r="C196" s="17" t="s">
        <v>30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7">
        <v>0</v>
      </c>
    </row>
    <row r="197" spans="1:17" ht="15.75" thickBot="1" x14ac:dyDescent="0.3">
      <c r="A197" s="19" t="s">
        <v>394</v>
      </c>
      <c r="B197" s="17" t="s">
        <v>395</v>
      </c>
      <c r="C197" s="17" t="s">
        <v>30</v>
      </c>
      <c r="D197" s="10">
        <v>139614.09</v>
      </c>
      <c r="E197" s="10">
        <v>154838.49</v>
      </c>
      <c r="F197" s="10">
        <v>139354.56</v>
      </c>
      <c r="G197" s="10">
        <v>123870.81</v>
      </c>
      <c r="H197" s="10">
        <v>108386.94</v>
      </c>
      <c r="I197" s="10">
        <v>92903.07</v>
      </c>
      <c r="J197" s="10">
        <v>77992.06</v>
      </c>
      <c r="K197" s="10">
        <v>61935.33</v>
      </c>
      <c r="L197" s="10">
        <v>46451.519999999997</v>
      </c>
      <c r="M197" s="10">
        <v>30967.65</v>
      </c>
      <c r="N197" s="10">
        <v>15483.78</v>
      </c>
      <c r="O197" s="10">
        <v>-0.09</v>
      </c>
      <c r="P197" s="10">
        <v>98023.91</v>
      </c>
      <c r="Q197" s="7">
        <v>98023.91</v>
      </c>
    </row>
    <row r="198" spans="1:17" ht="15.75" thickBot="1" x14ac:dyDescent="0.3">
      <c r="A198" s="19" t="s">
        <v>396</v>
      </c>
      <c r="B198" s="17" t="s">
        <v>397</v>
      </c>
      <c r="C198" s="17" t="s">
        <v>30</v>
      </c>
      <c r="D198" s="14">
        <v>318978.18</v>
      </c>
      <c r="E198" s="14">
        <v>3353858.51</v>
      </c>
      <c r="F198" s="14">
        <v>3913277.4399999999</v>
      </c>
      <c r="G198" s="14">
        <v>3562132.59</v>
      </c>
      <c r="H198" s="14">
        <v>3210987.74</v>
      </c>
      <c r="I198" s="14">
        <v>2859842.89</v>
      </c>
      <c r="J198" s="14">
        <v>2508698.04</v>
      </c>
      <c r="K198" s="14">
        <v>2157553.19</v>
      </c>
      <c r="L198" s="14">
        <v>1806408.34</v>
      </c>
      <c r="M198" s="14">
        <v>1455263.49</v>
      </c>
      <c r="N198" s="14">
        <v>1104118.6399999999</v>
      </c>
      <c r="O198" s="14">
        <v>702289.79</v>
      </c>
      <c r="P198" s="14">
        <v>351144.94</v>
      </c>
      <c r="Q198" s="7">
        <v>351144.94</v>
      </c>
    </row>
    <row r="199" spans="1:17" ht="15.75" thickBot="1" x14ac:dyDescent="0.3">
      <c r="A199" s="19" t="s">
        <v>398</v>
      </c>
      <c r="B199" s="17" t="s">
        <v>399</v>
      </c>
      <c r="C199" s="17" t="s">
        <v>30</v>
      </c>
      <c r="D199" s="10">
        <v>244715.36</v>
      </c>
      <c r="E199" s="10">
        <v>119809.83</v>
      </c>
      <c r="F199" s="10">
        <v>59904.91</v>
      </c>
      <c r="G199" s="10">
        <v>701336.95</v>
      </c>
      <c r="H199" s="10">
        <v>0</v>
      </c>
      <c r="I199" s="10">
        <v>0</v>
      </c>
      <c r="J199" s="10">
        <v>125000</v>
      </c>
      <c r="K199" s="10">
        <v>0</v>
      </c>
      <c r="L199" s="10">
        <v>0</v>
      </c>
      <c r="M199" s="10">
        <v>415214.94</v>
      </c>
      <c r="N199" s="10">
        <v>354384.61</v>
      </c>
      <c r="O199" s="10">
        <v>293554.28000000003</v>
      </c>
      <c r="P199" s="10">
        <v>322722.53999999998</v>
      </c>
      <c r="Q199" s="7">
        <v>322722.53999999998</v>
      </c>
    </row>
    <row r="200" spans="1:17" ht="15.75" thickBot="1" x14ac:dyDescent="0.3">
      <c r="A200" s="19" t="s">
        <v>400</v>
      </c>
      <c r="B200" s="17" t="s">
        <v>401</v>
      </c>
      <c r="C200" s="17" t="s">
        <v>30</v>
      </c>
      <c r="D200" s="14">
        <v>237314.16</v>
      </c>
      <c r="E200" s="14">
        <v>211542.57</v>
      </c>
      <c r="F200" s="14">
        <v>185770.98</v>
      </c>
      <c r="G200" s="14">
        <v>471216.65</v>
      </c>
      <c r="H200" s="14">
        <v>444865.19</v>
      </c>
      <c r="I200" s="14">
        <v>418513.73</v>
      </c>
      <c r="J200" s="14">
        <v>392162.27</v>
      </c>
      <c r="K200" s="14">
        <v>365810.81</v>
      </c>
      <c r="L200" s="14">
        <v>339459.35</v>
      </c>
      <c r="M200" s="14">
        <v>313107.89</v>
      </c>
      <c r="N200" s="14">
        <v>286756.43</v>
      </c>
      <c r="O200" s="14">
        <v>260404.97</v>
      </c>
      <c r="P200" s="14">
        <v>234053.51</v>
      </c>
      <c r="Q200" s="7">
        <v>234053.51</v>
      </c>
    </row>
    <row r="201" spans="1:17" ht="15.75" thickBot="1" x14ac:dyDescent="0.3">
      <c r="A201" s="19" t="s">
        <v>402</v>
      </c>
      <c r="B201" s="17" t="s">
        <v>403</v>
      </c>
      <c r="C201" s="17" t="s">
        <v>30</v>
      </c>
      <c r="D201" s="10">
        <v>3181000</v>
      </c>
      <c r="E201" s="10">
        <v>3411000</v>
      </c>
      <c r="F201" s="10">
        <v>3021000</v>
      </c>
      <c r="G201" s="10">
        <v>2044000</v>
      </c>
      <c r="H201" s="10">
        <v>937000</v>
      </c>
      <c r="I201" s="10">
        <v>359000</v>
      </c>
      <c r="J201" s="10">
        <v>49000</v>
      </c>
      <c r="K201" s="10">
        <v>0</v>
      </c>
      <c r="L201" s="10">
        <v>327000</v>
      </c>
      <c r="M201" s="10">
        <v>1031000</v>
      </c>
      <c r="N201" s="10">
        <v>1749000</v>
      </c>
      <c r="O201" s="10">
        <v>2465000</v>
      </c>
      <c r="P201" s="10">
        <v>3181000</v>
      </c>
      <c r="Q201" s="7">
        <v>3181000</v>
      </c>
    </row>
    <row r="202" spans="1:17" ht="15.75" thickBot="1" x14ac:dyDescent="0.3">
      <c r="A202" s="19" t="s">
        <v>404</v>
      </c>
      <c r="B202" s="17" t="s">
        <v>405</v>
      </c>
      <c r="C202" s="17" t="s">
        <v>30</v>
      </c>
      <c r="D202" s="14">
        <v>184477</v>
      </c>
      <c r="E202" s="14">
        <v>0</v>
      </c>
      <c r="F202" s="14">
        <v>309181.23</v>
      </c>
      <c r="G202" s="14">
        <v>918078.96</v>
      </c>
      <c r="H202" s="14">
        <v>1583799.11</v>
      </c>
      <c r="I202" s="14">
        <v>1672057.34</v>
      </c>
      <c r="J202" s="14">
        <v>1296771.49</v>
      </c>
      <c r="K202" s="14">
        <v>968833.19</v>
      </c>
      <c r="L202" s="14">
        <v>878706.46</v>
      </c>
      <c r="M202" s="14">
        <v>547791.16</v>
      </c>
      <c r="N202" s="14">
        <v>411509.43</v>
      </c>
      <c r="O202" s="14">
        <v>302369.7</v>
      </c>
      <c r="P202" s="14">
        <v>257160.4</v>
      </c>
      <c r="Q202" s="7">
        <v>257160.4</v>
      </c>
    </row>
    <row r="203" spans="1:17" ht="15.75" thickBot="1" x14ac:dyDescent="0.3">
      <c r="A203" s="19" t="s">
        <v>406</v>
      </c>
      <c r="B203" s="17" t="s">
        <v>407</v>
      </c>
      <c r="C203" s="17" t="s">
        <v>30</v>
      </c>
      <c r="D203" s="10">
        <v>0</v>
      </c>
      <c r="E203" s="10">
        <v>0</v>
      </c>
      <c r="F203" s="10">
        <v>0</v>
      </c>
      <c r="G203" s="10">
        <v>0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7">
        <v>0</v>
      </c>
    </row>
    <row r="204" spans="1:17" ht="15.75" thickBot="1" x14ac:dyDescent="0.3">
      <c r="A204" s="19" t="s">
        <v>408</v>
      </c>
      <c r="B204" s="17" t="s">
        <v>409</v>
      </c>
      <c r="C204" s="17" t="s">
        <v>30</v>
      </c>
      <c r="D204" s="14">
        <v>194364.68</v>
      </c>
      <c r="E204" s="14">
        <v>179304.75</v>
      </c>
      <c r="F204" s="14">
        <v>146185.29999999999</v>
      </c>
      <c r="G204" s="14">
        <v>213809.42</v>
      </c>
      <c r="H204" s="14">
        <v>1944404.36</v>
      </c>
      <c r="I204" s="14">
        <v>1931758.36</v>
      </c>
      <c r="J204" s="14">
        <v>211697.66</v>
      </c>
      <c r="K204" s="14">
        <v>1892787.37</v>
      </c>
      <c r="L204" s="14">
        <v>1881977.69</v>
      </c>
      <c r="M204" s="14">
        <v>209968.94</v>
      </c>
      <c r="N204" s="14">
        <v>1807437.3</v>
      </c>
      <c r="O204" s="14">
        <v>1801137.38</v>
      </c>
      <c r="P204" s="14">
        <v>235375.63</v>
      </c>
      <c r="Q204" s="7">
        <v>235375.63</v>
      </c>
    </row>
    <row r="205" spans="1:17" ht="15.75" thickBot="1" x14ac:dyDescent="0.3">
      <c r="A205" s="18" t="s">
        <v>410</v>
      </c>
      <c r="B205" s="17" t="s">
        <v>411</v>
      </c>
      <c r="C205" s="16"/>
      <c r="D205" s="10">
        <v>10516505.07</v>
      </c>
      <c r="E205" s="10">
        <v>10397160.460000001</v>
      </c>
      <c r="F205" s="10">
        <v>10157441.92</v>
      </c>
      <c r="G205" s="10">
        <v>10107462.460000001</v>
      </c>
      <c r="H205" s="10">
        <v>10668305.970000001</v>
      </c>
      <c r="I205" s="10">
        <v>11157645.550000001</v>
      </c>
      <c r="J205" s="10">
        <v>11803212.470000001</v>
      </c>
      <c r="K205" s="10">
        <v>11999174.199999999</v>
      </c>
      <c r="L205" s="10">
        <v>12322640.640000001</v>
      </c>
      <c r="M205" s="10">
        <v>12459868.6</v>
      </c>
      <c r="N205" s="10">
        <v>12106578.65</v>
      </c>
      <c r="O205" s="10">
        <v>12135958.66</v>
      </c>
      <c r="P205" s="10">
        <v>12157292.289999999</v>
      </c>
      <c r="Q205" s="7">
        <v>12157292.289999999</v>
      </c>
    </row>
    <row r="206" spans="1:17" ht="15.75" thickBot="1" x14ac:dyDescent="0.3">
      <c r="A206" s="19" t="s">
        <v>412</v>
      </c>
      <c r="B206" s="17" t="s">
        <v>413</v>
      </c>
      <c r="C206" s="17" t="s">
        <v>30</v>
      </c>
      <c r="D206" s="14">
        <v>0</v>
      </c>
      <c r="E206" s="14">
        <v>0</v>
      </c>
      <c r="F206" s="14">
        <v>0</v>
      </c>
      <c r="G206" s="14">
        <v>0</v>
      </c>
      <c r="H206" s="22"/>
      <c r="I206" s="22"/>
      <c r="J206" s="22"/>
      <c r="K206" s="22"/>
      <c r="L206" s="22"/>
      <c r="M206" s="22"/>
      <c r="N206" s="22"/>
      <c r="O206" s="22"/>
      <c r="P206" s="22"/>
      <c r="Q206" s="7">
        <v>0</v>
      </c>
    </row>
    <row r="207" spans="1:17" ht="15.75" thickBot="1" x14ac:dyDescent="0.3">
      <c r="A207" s="19" t="s">
        <v>414</v>
      </c>
      <c r="B207" s="17" t="s">
        <v>415</v>
      </c>
      <c r="C207" s="17" t="s">
        <v>30</v>
      </c>
      <c r="D207" s="10">
        <v>1160469.53</v>
      </c>
      <c r="E207" s="10">
        <v>1209622.1200000001</v>
      </c>
      <c r="F207" s="10">
        <v>948848.19</v>
      </c>
      <c r="G207" s="10">
        <v>952475.09</v>
      </c>
      <c r="H207" s="10">
        <v>1076799.3600000001</v>
      </c>
      <c r="I207" s="10">
        <v>1108634.3899999999</v>
      </c>
      <c r="J207" s="10">
        <v>1235844.42</v>
      </c>
      <c r="K207" s="10">
        <v>1352925.1</v>
      </c>
      <c r="L207" s="10">
        <v>1598152.22</v>
      </c>
      <c r="M207" s="10">
        <v>1752935.56</v>
      </c>
      <c r="N207" s="10">
        <v>1373740.64</v>
      </c>
      <c r="O207" s="10">
        <v>1320783.1399999999</v>
      </c>
      <c r="P207" s="10">
        <v>1310551.1499999999</v>
      </c>
      <c r="Q207" s="7">
        <v>1310551.1499999999</v>
      </c>
    </row>
    <row r="208" spans="1:17" ht="15.75" thickBot="1" x14ac:dyDescent="0.3">
      <c r="A208" s="19" t="s">
        <v>416</v>
      </c>
      <c r="B208" s="17" t="s">
        <v>417</v>
      </c>
      <c r="C208" s="17" t="s">
        <v>30</v>
      </c>
      <c r="D208" s="14">
        <v>1866115.35</v>
      </c>
      <c r="E208" s="14">
        <v>1702468.14</v>
      </c>
      <c r="F208" s="14">
        <v>1667462.31</v>
      </c>
      <c r="G208" s="14">
        <v>1721430.13</v>
      </c>
      <c r="H208" s="14">
        <v>2031033.05</v>
      </c>
      <c r="I208" s="14">
        <v>2544640.62</v>
      </c>
      <c r="J208" s="14">
        <v>3091074.99</v>
      </c>
      <c r="K208" s="14">
        <v>3232953.98</v>
      </c>
      <c r="L208" s="14">
        <v>3372676.43</v>
      </c>
      <c r="M208" s="14">
        <v>3509519.83</v>
      </c>
      <c r="N208" s="14">
        <v>3563180.15</v>
      </c>
      <c r="O208" s="14">
        <v>3669287.27</v>
      </c>
      <c r="P208" s="14">
        <v>3771369.52</v>
      </c>
      <c r="Q208" s="7">
        <v>3771369.52</v>
      </c>
    </row>
    <row r="209" spans="1:17" ht="15.75" thickBot="1" x14ac:dyDescent="0.3">
      <c r="A209" s="19" t="s">
        <v>418</v>
      </c>
      <c r="B209" s="17" t="s">
        <v>419</v>
      </c>
      <c r="C209" s="17" t="s">
        <v>30</v>
      </c>
      <c r="D209" s="10">
        <v>144174.09</v>
      </c>
      <c r="E209" s="10">
        <v>149324.1</v>
      </c>
      <c r="F209" s="10">
        <v>215385.32</v>
      </c>
      <c r="G209" s="10">
        <v>314129.51</v>
      </c>
      <c r="H209" s="10">
        <v>441045.83</v>
      </c>
      <c r="I209" s="10">
        <v>414942.81</v>
      </c>
      <c r="J209" s="10">
        <v>458356.54</v>
      </c>
      <c r="K209" s="10">
        <v>395358.6</v>
      </c>
      <c r="L209" s="10">
        <v>333875.46999999997</v>
      </c>
      <c r="M209" s="10">
        <v>228138.93</v>
      </c>
      <c r="N209" s="10">
        <v>200383.58</v>
      </c>
      <c r="O209" s="10">
        <v>176613.97</v>
      </c>
      <c r="P209" s="10">
        <v>163032.51</v>
      </c>
      <c r="Q209" s="7">
        <v>163032.51</v>
      </c>
    </row>
    <row r="210" spans="1:17" ht="15.75" thickBot="1" x14ac:dyDescent="0.3">
      <c r="A210" s="19" t="s">
        <v>420</v>
      </c>
      <c r="B210" s="17" t="s">
        <v>421</v>
      </c>
      <c r="C210" s="17" t="s">
        <v>30</v>
      </c>
      <c r="D210" s="14">
        <v>5493566.9100000001</v>
      </c>
      <c r="E210" s="14">
        <v>5493566.9100000001</v>
      </c>
      <c r="F210" s="14">
        <v>5493566.9100000001</v>
      </c>
      <c r="G210" s="14">
        <v>5287248.54</v>
      </c>
      <c r="H210" s="14">
        <v>5287248.54</v>
      </c>
      <c r="I210" s="14">
        <v>5287248.54</v>
      </c>
      <c r="J210" s="14">
        <v>5215757.33</v>
      </c>
      <c r="K210" s="14">
        <v>5215757.33</v>
      </c>
      <c r="L210" s="14">
        <v>5215757.33</v>
      </c>
      <c r="M210" s="14">
        <v>5167095.09</v>
      </c>
      <c r="N210" s="14">
        <v>5167095.09</v>
      </c>
      <c r="O210" s="14">
        <v>5167095.09</v>
      </c>
      <c r="P210" s="14">
        <v>5110159.92</v>
      </c>
      <c r="Q210" s="7">
        <v>5110159.92</v>
      </c>
    </row>
    <row r="211" spans="1:17" ht="15.75" thickBot="1" x14ac:dyDescent="0.3">
      <c r="A211" s="19" t="s">
        <v>422</v>
      </c>
      <c r="B211" s="17" t="s">
        <v>423</v>
      </c>
      <c r="C211" s="17" t="s">
        <v>30</v>
      </c>
      <c r="D211" s="10">
        <v>1852179.19</v>
      </c>
      <c r="E211" s="10">
        <v>1842179.19</v>
      </c>
      <c r="F211" s="10">
        <v>1832179.19</v>
      </c>
      <c r="G211" s="10">
        <v>1832179.19</v>
      </c>
      <c r="H211" s="10">
        <v>1832179.19</v>
      </c>
      <c r="I211" s="10">
        <v>1802179.19</v>
      </c>
      <c r="J211" s="10">
        <v>1802179.19</v>
      </c>
      <c r="K211" s="10">
        <v>1802179.19</v>
      </c>
      <c r="L211" s="10">
        <v>1802179.19</v>
      </c>
      <c r="M211" s="10">
        <v>1802179.19</v>
      </c>
      <c r="N211" s="10">
        <v>1802179.19</v>
      </c>
      <c r="O211" s="10">
        <v>1802179.19</v>
      </c>
      <c r="P211" s="10">
        <v>1802179.19</v>
      </c>
      <c r="Q211" s="7">
        <v>1802179.19</v>
      </c>
    </row>
    <row r="212" spans="1:17" ht="15.75" thickBot="1" x14ac:dyDescent="0.3">
      <c r="A212" s="11" t="s">
        <v>424</v>
      </c>
      <c r="B212" s="13" t="s">
        <v>425</v>
      </c>
      <c r="C212" s="12"/>
      <c r="D212" s="14">
        <v>93302011.540000007</v>
      </c>
      <c r="E212" s="14">
        <v>90777265.329999998</v>
      </c>
      <c r="F212" s="14">
        <v>90190648.510000005</v>
      </c>
      <c r="G212" s="14">
        <v>88916797.379999995</v>
      </c>
      <c r="H212" s="14">
        <v>86849381.810000002</v>
      </c>
      <c r="I212" s="14">
        <v>85470871.569999993</v>
      </c>
      <c r="J212" s="14">
        <v>86414323.439999998</v>
      </c>
      <c r="K212" s="14">
        <v>82933339.980000004</v>
      </c>
      <c r="L212" s="14">
        <v>81860209.840000004</v>
      </c>
      <c r="M212" s="14">
        <v>81019182.909999996</v>
      </c>
      <c r="N212" s="14">
        <v>79560175.159999996</v>
      </c>
      <c r="O212" s="14">
        <v>78437401.769999996</v>
      </c>
      <c r="P212" s="14">
        <v>77992699.879999995</v>
      </c>
      <c r="Q212" s="7">
        <v>77992699.879999995</v>
      </c>
    </row>
    <row r="213" spans="1:17" ht="15.75" thickBot="1" x14ac:dyDescent="0.3">
      <c r="A213" s="15" t="s">
        <v>426</v>
      </c>
      <c r="B213" s="17" t="s">
        <v>427</v>
      </c>
      <c r="C213" s="16"/>
      <c r="D213" s="10">
        <v>1106019.1000000001</v>
      </c>
      <c r="E213" s="10">
        <v>234157.89</v>
      </c>
      <c r="F213" s="10">
        <v>677987.07</v>
      </c>
      <c r="G213" s="10">
        <v>786534.94</v>
      </c>
      <c r="H213" s="10">
        <v>226426.37</v>
      </c>
      <c r="I213" s="10">
        <v>243443.13</v>
      </c>
      <c r="J213" s="10">
        <v>2717540</v>
      </c>
      <c r="K213" s="10">
        <v>359994.54</v>
      </c>
      <c r="L213" s="10">
        <v>228352.4</v>
      </c>
      <c r="M213" s="10">
        <v>562881.47</v>
      </c>
      <c r="N213" s="10">
        <v>238262.72</v>
      </c>
      <c r="O213" s="10">
        <v>252258.33</v>
      </c>
      <c r="P213" s="10">
        <v>641265.43999999994</v>
      </c>
      <c r="Q213" s="7">
        <v>641265.43999999994</v>
      </c>
    </row>
    <row r="214" spans="1:17" ht="15.75" thickBot="1" x14ac:dyDescent="0.3">
      <c r="A214" s="18" t="s">
        <v>428</v>
      </c>
      <c r="B214" s="17" t="s">
        <v>429</v>
      </c>
      <c r="C214" s="17" t="s">
        <v>30</v>
      </c>
      <c r="D214" s="14">
        <v>766592.96</v>
      </c>
      <c r="E214" s="14">
        <v>33856</v>
      </c>
      <c r="F214" s="14">
        <v>8157.95</v>
      </c>
      <c r="G214" s="14">
        <v>219018.71</v>
      </c>
      <c r="H214" s="14">
        <v>12244.62</v>
      </c>
      <c r="I214" s="14">
        <v>6989.18</v>
      </c>
      <c r="J214" s="14">
        <v>2172114.7400000002</v>
      </c>
      <c r="K214" s="14">
        <v>20908.84</v>
      </c>
      <c r="L214" s="14">
        <v>26917.84</v>
      </c>
      <c r="M214" s="14">
        <v>145330.48000000001</v>
      </c>
      <c r="N214" s="14">
        <v>27236.17</v>
      </c>
      <c r="O214" s="14">
        <v>5916.69</v>
      </c>
      <c r="P214" s="14">
        <v>344540.84</v>
      </c>
      <c r="Q214" s="7">
        <v>344540.84</v>
      </c>
    </row>
    <row r="215" spans="1:17" ht="15.75" thickBot="1" x14ac:dyDescent="0.3">
      <c r="A215" s="18" t="s">
        <v>430</v>
      </c>
      <c r="B215" s="17" t="s">
        <v>431</v>
      </c>
      <c r="C215" s="17" t="s">
        <v>30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-5576.92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7">
        <v>0</v>
      </c>
    </row>
    <row r="216" spans="1:17" ht="15.75" thickBot="1" x14ac:dyDescent="0.3">
      <c r="A216" s="18" t="s">
        <v>432</v>
      </c>
      <c r="B216" s="17" t="s">
        <v>433</v>
      </c>
      <c r="C216" s="17" t="s">
        <v>30</v>
      </c>
      <c r="D216" s="14">
        <v>0</v>
      </c>
      <c r="E216" s="14">
        <v>0</v>
      </c>
      <c r="F216" s="14">
        <v>0</v>
      </c>
      <c r="G216" s="14">
        <v>0</v>
      </c>
      <c r="H216" s="22"/>
      <c r="I216" s="22"/>
      <c r="J216" s="22"/>
      <c r="K216" s="22"/>
      <c r="L216" s="22"/>
      <c r="M216" s="22"/>
      <c r="N216" s="22"/>
      <c r="O216" s="22"/>
      <c r="P216" s="22"/>
      <c r="Q216" s="7">
        <v>0</v>
      </c>
    </row>
    <row r="217" spans="1:17" ht="15.75" thickBot="1" x14ac:dyDescent="0.3">
      <c r="A217" s="18" t="s">
        <v>434</v>
      </c>
      <c r="B217" s="17" t="s">
        <v>435</v>
      </c>
      <c r="C217" s="17" t="s">
        <v>30</v>
      </c>
      <c r="D217" s="10">
        <v>-28605.15</v>
      </c>
      <c r="E217" s="10">
        <v>-8755.1299999999992</v>
      </c>
      <c r="F217" s="10">
        <v>-9440.57</v>
      </c>
      <c r="G217" s="10">
        <v>-20232.259999999998</v>
      </c>
      <c r="H217" s="10">
        <v>-25525.71</v>
      </c>
      <c r="I217" s="10">
        <v>-19906.009999999998</v>
      </c>
      <c r="J217" s="10">
        <v>-33147.410000000003</v>
      </c>
      <c r="K217" s="10">
        <v>-13856.96</v>
      </c>
      <c r="L217" s="10">
        <v>-32545.15</v>
      </c>
      <c r="M217" s="10">
        <v>-39605.68</v>
      </c>
      <c r="N217" s="10">
        <v>-12936.88</v>
      </c>
      <c r="O217" s="10">
        <v>-22955.25</v>
      </c>
      <c r="P217" s="10">
        <v>-33266.980000000003</v>
      </c>
      <c r="Q217" s="7">
        <v>-33266.980000000003</v>
      </c>
    </row>
    <row r="218" spans="1:17" ht="15.75" thickBot="1" x14ac:dyDescent="0.3">
      <c r="A218" s="18" t="s">
        <v>436</v>
      </c>
      <c r="B218" s="17" t="s">
        <v>437</v>
      </c>
      <c r="C218" s="17" t="s">
        <v>30</v>
      </c>
      <c r="D218" s="14">
        <v>219.19</v>
      </c>
      <c r="E218" s="14">
        <v>0</v>
      </c>
      <c r="F218" s="14">
        <v>3980.82</v>
      </c>
      <c r="G218" s="14">
        <v>407.97</v>
      </c>
      <c r="H218" s="14">
        <v>5576.92</v>
      </c>
      <c r="I218" s="14">
        <v>5627.16</v>
      </c>
      <c r="J218" s="14">
        <v>165.28</v>
      </c>
      <c r="K218" s="14">
        <v>330.56</v>
      </c>
      <c r="L218" s="14">
        <v>495.83</v>
      </c>
      <c r="M218" s="14">
        <v>2939.16</v>
      </c>
      <c r="N218" s="14">
        <v>547.08000000000004</v>
      </c>
      <c r="O218" s="14">
        <v>651.75</v>
      </c>
      <c r="P218" s="14">
        <v>444.78</v>
      </c>
      <c r="Q218" s="7">
        <v>444.78</v>
      </c>
    </row>
    <row r="219" spans="1:17" ht="15.75" thickBot="1" x14ac:dyDescent="0.3">
      <c r="A219" s="18" t="s">
        <v>438</v>
      </c>
      <c r="B219" s="17" t="s">
        <v>439</v>
      </c>
      <c r="C219" s="17" t="s">
        <v>30</v>
      </c>
      <c r="D219" s="10">
        <v>229063.32</v>
      </c>
      <c r="E219" s="10">
        <v>101078.88</v>
      </c>
      <c r="F219" s="10">
        <v>285609.84999999998</v>
      </c>
      <c r="G219" s="10">
        <v>399409.07</v>
      </c>
      <c r="H219" s="10">
        <v>85219.16</v>
      </c>
      <c r="I219" s="10">
        <v>150175.87</v>
      </c>
      <c r="J219" s="10">
        <v>197204.33</v>
      </c>
      <c r="K219" s="10">
        <v>241466.31</v>
      </c>
      <c r="L219" s="10">
        <v>124852.58</v>
      </c>
      <c r="M219" s="10">
        <v>321948.71000000002</v>
      </c>
      <c r="N219" s="10">
        <v>106678.53</v>
      </c>
      <c r="O219" s="10">
        <v>162634.9</v>
      </c>
      <c r="P219" s="10">
        <v>215454.64</v>
      </c>
      <c r="Q219" s="7">
        <v>215454.64</v>
      </c>
    </row>
    <row r="220" spans="1:17" ht="15.75" thickBot="1" x14ac:dyDescent="0.3">
      <c r="A220" s="18" t="s">
        <v>440</v>
      </c>
      <c r="B220" s="17" t="s">
        <v>441</v>
      </c>
      <c r="C220" s="17" t="s">
        <v>30</v>
      </c>
      <c r="D220" s="14">
        <v>34355.919999999998</v>
      </c>
      <c r="E220" s="14">
        <v>37713.78</v>
      </c>
      <c r="F220" s="14">
        <v>311783.61</v>
      </c>
      <c r="G220" s="14">
        <v>29106.63</v>
      </c>
      <c r="H220" s="14">
        <v>44024.05</v>
      </c>
      <c r="I220" s="14">
        <v>42959.43</v>
      </c>
      <c r="J220" s="14">
        <v>49172.92</v>
      </c>
      <c r="K220" s="14">
        <v>51159.44</v>
      </c>
      <c r="L220" s="14">
        <v>50645.06</v>
      </c>
      <c r="M220" s="14">
        <v>70062.990000000005</v>
      </c>
      <c r="N220" s="14">
        <v>55729.33</v>
      </c>
      <c r="O220" s="14">
        <v>50259.26</v>
      </c>
      <c r="P220" s="14">
        <v>56136.01</v>
      </c>
      <c r="Q220" s="7">
        <v>56136.01</v>
      </c>
    </row>
    <row r="221" spans="1:17" ht="15.75" thickBot="1" x14ac:dyDescent="0.3">
      <c r="A221" s="18" t="s">
        <v>442</v>
      </c>
      <c r="B221" s="17" t="s">
        <v>443</v>
      </c>
      <c r="C221" s="17" t="s">
        <v>30</v>
      </c>
      <c r="D221" s="10">
        <v>104392.86</v>
      </c>
      <c r="E221" s="10">
        <v>70264.36</v>
      </c>
      <c r="F221" s="10">
        <v>77895.41</v>
      </c>
      <c r="G221" s="10">
        <v>158824.82</v>
      </c>
      <c r="H221" s="10">
        <v>104887.33</v>
      </c>
      <c r="I221" s="10">
        <v>63174.42</v>
      </c>
      <c r="J221" s="10">
        <v>332030.14</v>
      </c>
      <c r="K221" s="10">
        <v>59986.35</v>
      </c>
      <c r="L221" s="10">
        <v>57986.239999999998</v>
      </c>
      <c r="M221" s="10">
        <v>62205.81</v>
      </c>
      <c r="N221" s="10">
        <v>61008.49</v>
      </c>
      <c r="O221" s="10">
        <v>55750.98</v>
      </c>
      <c r="P221" s="10">
        <v>57956.15</v>
      </c>
      <c r="Q221" s="7">
        <v>57956.15</v>
      </c>
    </row>
    <row r="222" spans="1:17" ht="15.75" thickBot="1" x14ac:dyDescent="0.3">
      <c r="A222" s="18" t="s">
        <v>444</v>
      </c>
      <c r="B222" s="17" t="s">
        <v>445</v>
      </c>
      <c r="C222" s="17" t="s">
        <v>30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7">
        <v>0</v>
      </c>
    </row>
    <row r="223" spans="1:17" ht="15.75" thickBot="1" x14ac:dyDescent="0.3">
      <c r="A223" s="18" t="s">
        <v>446</v>
      </c>
      <c r="B223" s="17" t="s">
        <v>447</v>
      </c>
      <c r="C223" s="17" t="s">
        <v>30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7">
        <v>0</v>
      </c>
    </row>
    <row r="224" spans="1:17" ht="15.75" thickBot="1" x14ac:dyDescent="0.3">
      <c r="A224" s="18" t="s">
        <v>448</v>
      </c>
      <c r="B224" s="17" t="s">
        <v>449</v>
      </c>
      <c r="C224" s="17" t="s">
        <v>30</v>
      </c>
      <c r="D224" s="14">
        <v>0</v>
      </c>
      <c r="E224" s="14">
        <v>0</v>
      </c>
      <c r="F224" s="14">
        <v>0</v>
      </c>
      <c r="G224" s="14">
        <v>0</v>
      </c>
      <c r="H224" s="22"/>
      <c r="I224" s="22"/>
      <c r="J224" s="22"/>
      <c r="K224" s="22"/>
      <c r="L224" s="22"/>
      <c r="M224" s="22"/>
      <c r="N224" s="22"/>
      <c r="O224" s="22"/>
      <c r="P224" s="22"/>
      <c r="Q224" s="7">
        <v>0</v>
      </c>
    </row>
    <row r="225" spans="1:17" ht="15.75" thickBot="1" x14ac:dyDescent="0.3">
      <c r="A225" s="15" t="s">
        <v>424</v>
      </c>
      <c r="B225" s="17" t="s">
        <v>450</v>
      </c>
      <c r="C225" s="16"/>
      <c r="D225" s="10">
        <v>92195992.439999998</v>
      </c>
      <c r="E225" s="10">
        <v>90543107.439999998</v>
      </c>
      <c r="F225" s="10">
        <v>89512661.439999998</v>
      </c>
      <c r="G225" s="10">
        <v>88130262.439999998</v>
      </c>
      <c r="H225" s="10">
        <v>86622955.439999998</v>
      </c>
      <c r="I225" s="10">
        <v>85227428.439999998</v>
      </c>
      <c r="J225" s="10">
        <v>83696783.439999998</v>
      </c>
      <c r="K225" s="10">
        <v>82573345.439999998</v>
      </c>
      <c r="L225" s="10">
        <v>81631857.439999998</v>
      </c>
      <c r="M225" s="10">
        <v>80456301.439999998</v>
      </c>
      <c r="N225" s="10">
        <v>79321912.439999998</v>
      </c>
      <c r="O225" s="10">
        <v>78185143.439999998</v>
      </c>
      <c r="P225" s="10">
        <v>77351434.439999998</v>
      </c>
      <c r="Q225" s="7">
        <v>77351434.439999998</v>
      </c>
    </row>
    <row r="226" spans="1:17" ht="15.75" thickBot="1" x14ac:dyDescent="0.3">
      <c r="A226" s="18" t="s">
        <v>451</v>
      </c>
      <c r="B226" s="17" t="s">
        <v>452</v>
      </c>
      <c r="C226" s="17" t="s">
        <v>30</v>
      </c>
      <c r="D226" s="14">
        <v>92195992.439999998</v>
      </c>
      <c r="E226" s="14">
        <v>90543107.439999998</v>
      </c>
      <c r="F226" s="14">
        <v>89512661.439999998</v>
      </c>
      <c r="G226" s="14">
        <v>88130262.439999998</v>
      </c>
      <c r="H226" s="14">
        <v>86622955.439999998</v>
      </c>
      <c r="I226" s="14">
        <v>85227428.439999998</v>
      </c>
      <c r="J226" s="14">
        <v>83696783.439999998</v>
      </c>
      <c r="K226" s="14">
        <v>82573345.439999998</v>
      </c>
      <c r="L226" s="14">
        <v>81631857.439999998</v>
      </c>
      <c r="M226" s="14">
        <v>80456301.439999998</v>
      </c>
      <c r="N226" s="14">
        <v>79321912.439999998</v>
      </c>
      <c r="O226" s="14">
        <v>78185143.439999998</v>
      </c>
      <c r="P226" s="14">
        <v>77351434.439999998</v>
      </c>
      <c r="Q226" s="7">
        <v>77351434.439999998</v>
      </c>
    </row>
    <row r="227" spans="1:17" ht="15.75" thickBot="1" x14ac:dyDescent="0.3">
      <c r="A227" s="18" t="s">
        <v>453</v>
      </c>
      <c r="B227" s="17" t="s">
        <v>454</v>
      </c>
      <c r="C227" s="17" t="s">
        <v>30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7">
        <v>0</v>
      </c>
    </row>
    <row r="228" spans="1:17" ht="15.75" thickBot="1" x14ac:dyDescent="0.3">
      <c r="A228" s="11" t="s">
        <v>455</v>
      </c>
      <c r="B228" s="13" t="s">
        <v>456</v>
      </c>
      <c r="C228" s="12"/>
      <c r="D228" s="14">
        <v>544089246.87</v>
      </c>
      <c r="E228" s="14">
        <v>568030236.33000004</v>
      </c>
      <c r="F228" s="14">
        <v>569559500.34000003</v>
      </c>
      <c r="G228" s="14">
        <v>582539747.09000003</v>
      </c>
      <c r="H228" s="14">
        <v>590430751.46000004</v>
      </c>
      <c r="I228" s="14">
        <v>584776851.49000001</v>
      </c>
      <c r="J228" s="14">
        <v>652468090.80999994</v>
      </c>
      <c r="K228" s="14">
        <v>647176026.94000006</v>
      </c>
      <c r="L228" s="14">
        <v>650292465.66999996</v>
      </c>
      <c r="M228" s="14">
        <v>652564265.14999998</v>
      </c>
      <c r="N228" s="14">
        <v>650802524.11000001</v>
      </c>
      <c r="O228" s="14">
        <v>650622155.94000006</v>
      </c>
      <c r="P228" s="14">
        <v>659877890.28999996</v>
      </c>
      <c r="Q228" s="7">
        <v>659877890.28999996</v>
      </c>
    </row>
    <row r="229" spans="1:17" ht="15.75" thickBot="1" x14ac:dyDescent="0.3">
      <c r="A229" s="15" t="s">
        <v>457</v>
      </c>
      <c r="B229" s="17" t="s">
        <v>458</v>
      </c>
      <c r="C229" s="16"/>
      <c r="D229" s="10">
        <v>3744938.12</v>
      </c>
      <c r="E229" s="10">
        <v>3367978.07</v>
      </c>
      <c r="F229" s="10">
        <v>2989882.17</v>
      </c>
      <c r="G229" s="10">
        <v>2760336.02</v>
      </c>
      <c r="H229" s="10">
        <v>2465626.2200000002</v>
      </c>
      <c r="I229" s="10">
        <v>2619561.37</v>
      </c>
      <c r="J229" s="10">
        <v>79382534.25</v>
      </c>
      <c r="K229" s="10">
        <v>78863220.620000005</v>
      </c>
      <c r="L229" s="10">
        <v>78669782.609999999</v>
      </c>
      <c r="M229" s="10">
        <v>78464292.569999993</v>
      </c>
      <c r="N229" s="10">
        <v>78258712.969999999</v>
      </c>
      <c r="O229" s="10">
        <v>78156422.760000005</v>
      </c>
      <c r="P229" s="10">
        <v>77949473.640000001</v>
      </c>
      <c r="Q229" s="7">
        <v>77949473.640000001</v>
      </c>
    </row>
    <row r="230" spans="1:17" ht="15.75" thickBot="1" x14ac:dyDescent="0.3">
      <c r="A230" s="18" t="s">
        <v>459</v>
      </c>
      <c r="B230" s="17" t="s">
        <v>460</v>
      </c>
      <c r="C230" s="17" t="s">
        <v>30</v>
      </c>
      <c r="D230" s="14">
        <v>7054109.54</v>
      </c>
      <c r="E230" s="14">
        <v>7054109.54</v>
      </c>
      <c r="F230" s="14">
        <v>7054109.54</v>
      </c>
      <c r="G230" s="14">
        <v>7204815.8499999996</v>
      </c>
      <c r="H230" s="14">
        <v>7291504.1200000001</v>
      </c>
      <c r="I230" s="14">
        <v>7847759.2599999998</v>
      </c>
      <c r="J230" s="14">
        <v>7847759.2599999998</v>
      </c>
      <c r="K230" s="14">
        <v>7905582.4400000004</v>
      </c>
      <c r="L230" s="14">
        <v>85637608.359999999</v>
      </c>
      <c r="M230" s="14">
        <v>85637608.359999999</v>
      </c>
      <c r="N230" s="14">
        <v>85637608.359999999</v>
      </c>
      <c r="O230" s="14">
        <v>85743380.459999993</v>
      </c>
      <c r="P230" s="14">
        <v>85743380.459999993</v>
      </c>
      <c r="Q230" s="7">
        <v>85743380.459999993</v>
      </c>
    </row>
    <row r="231" spans="1:17" ht="15.75" thickBot="1" x14ac:dyDescent="0.3">
      <c r="A231" s="18" t="s">
        <v>461</v>
      </c>
      <c r="B231" s="17" t="s">
        <v>462</v>
      </c>
      <c r="C231" s="17" t="s">
        <v>30</v>
      </c>
      <c r="D231" s="21"/>
      <c r="E231" s="21"/>
      <c r="F231" s="21"/>
      <c r="G231" s="21"/>
      <c r="H231" s="10">
        <v>0</v>
      </c>
      <c r="I231" s="10">
        <v>0</v>
      </c>
      <c r="J231" s="10">
        <v>77344344.629999995</v>
      </c>
      <c r="K231" s="10">
        <v>77344344.629999995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7">
        <v>0</v>
      </c>
    </row>
    <row r="232" spans="1:17" ht="15.75" thickBot="1" x14ac:dyDescent="0.3">
      <c r="A232" s="18" t="s">
        <v>463</v>
      </c>
      <c r="B232" s="17" t="s">
        <v>464</v>
      </c>
      <c r="C232" s="17" t="s">
        <v>30</v>
      </c>
      <c r="D232" s="14">
        <v>-3309171.42</v>
      </c>
      <c r="E232" s="14">
        <v>-3686131.47</v>
      </c>
      <c r="F232" s="14">
        <v>-4064227.37</v>
      </c>
      <c r="G232" s="14">
        <v>-4444479.83</v>
      </c>
      <c r="H232" s="14">
        <v>-4825877.9000000004</v>
      </c>
      <c r="I232" s="14">
        <v>-5228197.8899999997</v>
      </c>
      <c r="J232" s="14">
        <v>-5621821.21</v>
      </c>
      <c r="K232" s="14">
        <v>-6019347.6200000001</v>
      </c>
      <c r="L232" s="14">
        <v>-6967825.75</v>
      </c>
      <c r="M232" s="14">
        <v>-7173315.79</v>
      </c>
      <c r="N232" s="14">
        <v>-7378895.3899999997</v>
      </c>
      <c r="O232" s="14">
        <v>-7586957.7000000002</v>
      </c>
      <c r="P232" s="14">
        <v>-7793906.8200000003</v>
      </c>
      <c r="Q232" s="7">
        <v>-7793906.8200000003</v>
      </c>
    </row>
    <row r="233" spans="1:17" ht="15.75" thickBot="1" x14ac:dyDescent="0.3">
      <c r="A233" s="18" t="s">
        <v>465</v>
      </c>
      <c r="B233" s="17" t="s">
        <v>466</v>
      </c>
      <c r="C233" s="17" t="s">
        <v>30</v>
      </c>
      <c r="D233" s="21"/>
      <c r="E233" s="21"/>
      <c r="F233" s="21"/>
      <c r="G233" s="21"/>
      <c r="H233" s="10">
        <v>0</v>
      </c>
      <c r="I233" s="10">
        <v>0</v>
      </c>
      <c r="J233" s="10">
        <v>-187748.43</v>
      </c>
      <c r="K233" s="10">
        <v>-367358.83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7">
        <v>0</v>
      </c>
    </row>
    <row r="234" spans="1:17" ht="15.75" thickBot="1" x14ac:dyDescent="0.3">
      <c r="A234" s="15" t="s">
        <v>467</v>
      </c>
      <c r="B234" s="17" t="s">
        <v>468</v>
      </c>
      <c r="C234" s="16"/>
      <c r="D234" s="14">
        <v>313890378.04000002</v>
      </c>
      <c r="E234" s="14">
        <v>334299793.25999999</v>
      </c>
      <c r="F234" s="14">
        <v>331963675.13999999</v>
      </c>
      <c r="G234" s="14">
        <v>343145844.13999999</v>
      </c>
      <c r="H234" s="14">
        <v>346772789.66000003</v>
      </c>
      <c r="I234" s="14">
        <v>338924518.31</v>
      </c>
      <c r="J234" s="14">
        <v>328024516.41000003</v>
      </c>
      <c r="K234" s="14">
        <v>325402792.38</v>
      </c>
      <c r="L234" s="14">
        <v>327490606.87</v>
      </c>
      <c r="M234" s="14">
        <v>324320225.98000002</v>
      </c>
      <c r="N234" s="14">
        <v>326485047.86000001</v>
      </c>
      <c r="O234" s="14">
        <v>327035952.06999999</v>
      </c>
      <c r="P234" s="14">
        <v>324135581.18000001</v>
      </c>
      <c r="Q234" s="7">
        <v>324135581.18000001</v>
      </c>
    </row>
    <row r="235" spans="1:17" ht="15.75" thickBot="1" x14ac:dyDescent="0.3">
      <c r="A235" s="18" t="s">
        <v>469</v>
      </c>
      <c r="B235" s="17" t="s">
        <v>470</v>
      </c>
      <c r="C235" s="16"/>
      <c r="D235" s="10">
        <v>1583551</v>
      </c>
      <c r="E235" s="10">
        <v>1562082</v>
      </c>
      <c r="F235" s="10">
        <v>1540613</v>
      </c>
      <c r="G235" s="10">
        <v>1519144</v>
      </c>
      <c r="H235" s="10">
        <v>1497675</v>
      </c>
      <c r="I235" s="10">
        <v>1476206</v>
      </c>
      <c r="J235" s="10">
        <v>1454737</v>
      </c>
      <c r="K235" s="10">
        <v>1433268</v>
      </c>
      <c r="L235" s="10">
        <v>1411799</v>
      </c>
      <c r="M235" s="10">
        <v>1390330</v>
      </c>
      <c r="N235" s="10">
        <v>1368861</v>
      </c>
      <c r="O235" s="10">
        <v>1347392</v>
      </c>
      <c r="P235" s="10">
        <v>1325923</v>
      </c>
      <c r="Q235" s="7">
        <v>1325923</v>
      </c>
    </row>
    <row r="236" spans="1:17" ht="15.75" thickBot="1" x14ac:dyDescent="0.3">
      <c r="A236" s="19" t="s">
        <v>471</v>
      </c>
      <c r="B236" s="17" t="s">
        <v>472</v>
      </c>
      <c r="C236" s="17" t="s">
        <v>30</v>
      </c>
      <c r="D236" s="14">
        <v>0</v>
      </c>
      <c r="E236" s="14">
        <v>0</v>
      </c>
      <c r="F236" s="14">
        <v>0</v>
      </c>
      <c r="G236" s="14">
        <v>0</v>
      </c>
      <c r="H236" s="22"/>
      <c r="I236" s="22"/>
      <c r="J236" s="22"/>
      <c r="K236" s="22"/>
      <c r="L236" s="22"/>
      <c r="M236" s="22"/>
      <c r="N236" s="22"/>
      <c r="O236" s="22"/>
      <c r="P236" s="22"/>
      <c r="Q236" s="7">
        <v>0</v>
      </c>
    </row>
    <row r="237" spans="1:17" ht="15.75" thickBot="1" x14ac:dyDescent="0.3">
      <c r="A237" s="19" t="s">
        <v>473</v>
      </c>
      <c r="B237" s="17" t="s">
        <v>474</v>
      </c>
      <c r="C237" s="17" t="s">
        <v>30</v>
      </c>
      <c r="D237" s="10">
        <v>980655</v>
      </c>
      <c r="E237" s="10">
        <v>971490</v>
      </c>
      <c r="F237" s="10">
        <v>962325</v>
      </c>
      <c r="G237" s="10">
        <v>953160</v>
      </c>
      <c r="H237" s="10">
        <v>943995</v>
      </c>
      <c r="I237" s="10">
        <v>934830</v>
      </c>
      <c r="J237" s="10">
        <v>925665</v>
      </c>
      <c r="K237" s="10">
        <v>916500</v>
      </c>
      <c r="L237" s="10">
        <v>907335</v>
      </c>
      <c r="M237" s="10">
        <v>898170</v>
      </c>
      <c r="N237" s="10">
        <v>889005</v>
      </c>
      <c r="O237" s="10">
        <v>879840</v>
      </c>
      <c r="P237" s="10">
        <v>870675</v>
      </c>
      <c r="Q237" s="7">
        <v>870675</v>
      </c>
    </row>
    <row r="238" spans="1:17" ht="15.75" thickBot="1" x14ac:dyDescent="0.3">
      <c r="A238" s="19" t="s">
        <v>475</v>
      </c>
      <c r="B238" s="17" t="s">
        <v>476</v>
      </c>
      <c r="C238" s="17" t="s">
        <v>30</v>
      </c>
      <c r="D238" s="14">
        <v>602896</v>
      </c>
      <c r="E238" s="14">
        <v>590592</v>
      </c>
      <c r="F238" s="14">
        <v>578288</v>
      </c>
      <c r="G238" s="14">
        <v>565984</v>
      </c>
      <c r="H238" s="14">
        <v>553680</v>
      </c>
      <c r="I238" s="14">
        <v>541376</v>
      </c>
      <c r="J238" s="14">
        <v>529072</v>
      </c>
      <c r="K238" s="14">
        <v>516768</v>
      </c>
      <c r="L238" s="14">
        <v>504464</v>
      </c>
      <c r="M238" s="14">
        <v>492160</v>
      </c>
      <c r="N238" s="14">
        <v>479856</v>
      </c>
      <c r="O238" s="14">
        <v>467552</v>
      </c>
      <c r="P238" s="14">
        <v>455248</v>
      </c>
      <c r="Q238" s="7">
        <v>455248</v>
      </c>
    </row>
    <row r="239" spans="1:17" ht="15.75" thickBot="1" x14ac:dyDescent="0.3">
      <c r="A239" s="18" t="s">
        <v>301</v>
      </c>
      <c r="B239" s="17" t="s">
        <v>477</v>
      </c>
      <c r="C239" s="16"/>
      <c r="D239" s="10">
        <v>2998000</v>
      </c>
      <c r="E239" s="10">
        <v>2998000</v>
      </c>
      <c r="F239" s="10">
        <v>2998000</v>
      </c>
      <c r="G239" s="10">
        <v>608623</v>
      </c>
      <c r="H239" s="10">
        <v>608623</v>
      </c>
      <c r="I239" s="10">
        <v>608623</v>
      </c>
      <c r="J239" s="10">
        <v>939277</v>
      </c>
      <c r="K239" s="10">
        <v>939277</v>
      </c>
      <c r="L239" s="10">
        <v>939277</v>
      </c>
      <c r="M239" s="10">
        <v>1658260</v>
      </c>
      <c r="N239" s="10">
        <v>1658260</v>
      </c>
      <c r="O239" s="10">
        <v>1658260</v>
      </c>
      <c r="P239" s="10">
        <v>920647</v>
      </c>
      <c r="Q239" s="7">
        <v>920647</v>
      </c>
    </row>
    <row r="240" spans="1:17" ht="15.75" thickBot="1" x14ac:dyDescent="0.3">
      <c r="A240" s="19" t="s">
        <v>478</v>
      </c>
      <c r="B240" s="17" t="s">
        <v>479</v>
      </c>
      <c r="C240" s="17" t="s">
        <v>30</v>
      </c>
      <c r="D240" s="14">
        <v>2946000</v>
      </c>
      <c r="E240" s="14">
        <v>2946000</v>
      </c>
      <c r="F240" s="14">
        <v>2946000</v>
      </c>
      <c r="G240" s="14">
        <v>608623</v>
      </c>
      <c r="H240" s="14">
        <v>608623</v>
      </c>
      <c r="I240" s="14">
        <v>608623</v>
      </c>
      <c r="J240" s="14">
        <v>930104</v>
      </c>
      <c r="K240" s="14">
        <v>930104</v>
      </c>
      <c r="L240" s="14">
        <v>930104</v>
      </c>
      <c r="M240" s="14">
        <v>1483088</v>
      </c>
      <c r="N240" s="14">
        <v>1483088</v>
      </c>
      <c r="O240" s="14">
        <v>1483088</v>
      </c>
      <c r="P240" s="14">
        <v>853933</v>
      </c>
      <c r="Q240" s="7">
        <v>853933</v>
      </c>
    </row>
    <row r="241" spans="1:17" ht="15.75" thickBot="1" x14ac:dyDescent="0.3">
      <c r="A241" s="19" t="s">
        <v>478</v>
      </c>
      <c r="B241" s="17" t="s">
        <v>480</v>
      </c>
      <c r="C241" s="17" t="s">
        <v>30</v>
      </c>
      <c r="D241" s="10">
        <v>20000</v>
      </c>
      <c r="E241" s="10">
        <v>20000</v>
      </c>
      <c r="F241" s="10">
        <v>20000</v>
      </c>
      <c r="G241" s="10">
        <v>0</v>
      </c>
      <c r="H241" s="10">
        <v>0</v>
      </c>
      <c r="I241" s="10">
        <v>0</v>
      </c>
      <c r="J241" s="10">
        <v>9173</v>
      </c>
      <c r="K241" s="10">
        <v>9173</v>
      </c>
      <c r="L241" s="10">
        <v>9173</v>
      </c>
      <c r="M241" s="10">
        <v>23458</v>
      </c>
      <c r="N241" s="10">
        <v>23458</v>
      </c>
      <c r="O241" s="10">
        <v>23458</v>
      </c>
      <c r="P241" s="10">
        <v>27062</v>
      </c>
      <c r="Q241" s="7">
        <v>27062</v>
      </c>
    </row>
    <row r="242" spans="1:17" ht="15.75" thickBot="1" x14ac:dyDescent="0.3">
      <c r="A242" s="19" t="s">
        <v>481</v>
      </c>
      <c r="B242" s="17" t="s">
        <v>482</v>
      </c>
      <c r="C242" s="17" t="s">
        <v>30</v>
      </c>
      <c r="D242" s="14">
        <v>32000</v>
      </c>
      <c r="E242" s="14">
        <v>32000</v>
      </c>
      <c r="F242" s="14">
        <v>32000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151714</v>
      </c>
      <c r="N242" s="14">
        <v>151714</v>
      </c>
      <c r="O242" s="14">
        <v>151714</v>
      </c>
      <c r="P242" s="14">
        <v>39652</v>
      </c>
      <c r="Q242" s="7">
        <v>39652</v>
      </c>
    </row>
    <row r="243" spans="1:17" ht="15.75" thickBot="1" x14ac:dyDescent="0.3">
      <c r="A243" s="18" t="s">
        <v>483</v>
      </c>
      <c r="B243" s="17" t="s">
        <v>484</v>
      </c>
      <c r="C243" s="16"/>
      <c r="D243" s="10">
        <v>17758346.02</v>
      </c>
      <c r="E243" s="10">
        <v>17758346.02</v>
      </c>
      <c r="F243" s="10">
        <v>17758346.02</v>
      </c>
      <c r="G243" s="10">
        <v>17173258.02</v>
      </c>
      <c r="H243" s="10">
        <v>17173258.02</v>
      </c>
      <c r="I243" s="10">
        <v>17173258.02</v>
      </c>
      <c r="J243" s="10">
        <v>15698877.02</v>
      </c>
      <c r="K243" s="10">
        <v>15698877.02</v>
      </c>
      <c r="L243" s="10">
        <v>15698877.02</v>
      </c>
      <c r="M243" s="10">
        <v>15698877.02</v>
      </c>
      <c r="N243" s="10">
        <v>15698877.02</v>
      </c>
      <c r="O243" s="10">
        <v>15698877.02</v>
      </c>
      <c r="P243" s="10">
        <v>15698877.02</v>
      </c>
      <c r="Q243" s="7">
        <v>15698877.02</v>
      </c>
    </row>
    <row r="244" spans="1:17" ht="15.75" thickBot="1" x14ac:dyDescent="0.3">
      <c r="A244" s="19" t="s">
        <v>485</v>
      </c>
      <c r="B244" s="17" t="s">
        <v>486</v>
      </c>
      <c r="C244" s="17" t="s">
        <v>30</v>
      </c>
      <c r="D244" s="14">
        <v>15413133.380000001</v>
      </c>
      <c r="E244" s="14">
        <v>15413133.380000001</v>
      </c>
      <c r="F244" s="14">
        <v>15413133.380000001</v>
      </c>
      <c r="G244" s="14">
        <v>14640107.380000001</v>
      </c>
      <c r="H244" s="14">
        <v>14640107.380000001</v>
      </c>
      <c r="I244" s="14">
        <v>14640107.380000001</v>
      </c>
      <c r="J244" s="14">
        <v>13204707.380000001</v>
      </c>
      <c r="K244" s="14">
        <v>13204707.380000001</v>
      </c>
      <c r="L244" s="14">
        <v>13204707.380000001</v>
      </c>
      <c r="M244" s="14">
        <v>13204707.380000001</v>
      </c>
      <c r="N244" s="14">
        <v>13204707.380000001</v>
      </c>
      <c r="O244" s="14">
        <v>13204707.380000001</v>
      </c>
      <c r="P244" s="14">
        <v>13204707.380000001</v>
      </c>
      <c r="Q244" s="7">
        <v>13204707.380000001</v>
      </c>
    </row>
    <row r="245" spans="1:17" ht="15.75" thickBot="1" x14ac:dyDescent="0.3">
      <c r="A245" s="19" t="s">
        <v>487</v>
      </c>
      <c r="B245" s="17" t="s">
        <v>488</v>
      </c>
      <c r="C245" s="17" t="s">
        <v>30</v>
      </c>
      <c r="D245" s="10">
        <v>924569.64</v>
      </c>
      <c r="E245" s="10">
        <v>924569.64</v>
      </c>
      <c r="F245" s="10">
        <v>924569.64</v>
      </c>
      <c r="G245" s="10">
        <v>1128855.6399999999</v>
      </c>
      <c r="H245" s="10">
        <v>1128855.6399999999</v>
      </c>
      <c r="I245" s="10">
        <v>1128855.6399999999</v>
      </c>
      <c r="J245" s="10">
        <v>1107791.6399999999</v>
      </c>
      <c r="K245" s="10">
        <v>1107791.6399999999</v>
      </c>
      <c r="L245" s="10">
        <v>1107791.6399999999</v>
      </c>
      <c r="M245" s="10">
        <v>1107791.6399999999</v>
      </c>
      <c r="N245" s="10">
        <v>1107791.6399999999</v>
      </c>
      <c r="O245" s="10">
        <v>1107791.6399999999</v>
      </c>
      <c r="P245" s="10">
        <v>1107791.6399999999</v>
      </c>
      <c r="Q245" s="7">
        <v>1107791.6399999999</v>
      </c>
    </row>
    <row r="246" spans="1:17" ht="15.75" thickBot="1" x14ac:dyDescent="0.3">
      <c r="A246" s="19" t="s">
        <v>489</v>
      </c>
      <c r="B246" s="17" t="s">
        <v>490</v>
      </c>
      <c r="C246" s="17" t="s">
        <v>30</v>
      </c>
      <c r="D246" s="14">
        <v>1420643</v>
      </c>
      <c r="E246" s="14">
        <v>1420643</v>
      </c>
      <c r="F246" s="14">
        <v>1420643</v>
      </c>
      <c r="G246" s="14">
        <v>1404295</v>
      </c>
      <c r="H246" s="14">
        <v>1404295</v>
      </c>
      <c r="I246" s="14">
        <v>1404295</v>
      </c>
      <c r="J246" s="14">
        <v>1386378</v>
      </c>
      <c r="K246" s="14">
        <v>1386378</v>
      </c>
      <c r="L246" s="14">
        <v>1386378</v>
      </c>
      <c r="M246" s="14">
        <v>1386378</v>
      </c>
      <c r="N246" s="14">
        <v>1386378</v>
      </c>
      <c r="O246" s="14">
        <v>1386378</v>
      </c>
      <c r="P246" s="14">
        <v>1386378</v>
      </c>
      <c r="Q246" s="7">
        <v>1386378</v>
      </c>
    </row>
    <row r="247" spans="1:17" ht="15.75" thickBot="1" x14ac:dyDescent="0.3">
      <c r="A247" s="18" t="s">
        <v>491</v>
      </c>
      <c r="B247" s="17" t="s">
        <v>492</v>
      </c>
      <c r="C247" s="16"/>
      <c r="D247" s="10">
        <v>82419888.590000004</v>
      </c>
      <c r="E247" s="10">
        <v>82008297.260000005</v>
      </c>
      <c r="F247" s="10">
        <v>82628283.099999994</v>
      </c>
      <c r="G247" s="10">
        <v>100531325.15000001</v>
      </c>
      <c r="H247" s="10">
        <v>100997820.05</v>
      </c>
      <c r="I247" s="10">
        <v>100244403.48</v>
      </c>
      <c r="J247" s="10">
        <v>95150089.290000007</v>
      </c>
      <c r="K247" s="10">
        <v>96040097.75</v>
      </c>
      <c r="L247" s="10">
        <v>97702517.459999993</v>
      </c>
      <c r="M247" s="10">
        <v>94187786.269999996</v>
      </c>
      <c r="N247" s="10">
        <v>97178807.730000004</v>
      </c>
      <c r="O247" s="10">
        <v>98420307.560000002</v>
      </c>
      <c r="P247" s="10">
        <v>92529959.129999995</v>
      </c>
      <c r="Q247" s="7">
        <v>92529959.129999995</v>
      </c>
    </row>
    <row r="248" spans="1:17" ht="15.75" thickBot="1" x14ac:dyDescent="0.3">
      <c r="A248" s="19" t="s">
        <v>493</v>
      </c>
      <c r="B248" s="17" t="s">
        <v>494</v>
      </c>
      <c r="C248" s="17" t="s">
        <v>30</v>
      </c>
      <c r="D248" s="14">
        <v>0</v>
      </c>
      <c r="E248" s="14">
        <v>0</v>
      </c>
      <c r="F248" s="14">
        <v>0</v>
      </c>
      <c r="G248" s="14">
        <v>0</v>
      </c>
      <c r="H248" s="22"/>
      <c r="I248" s="22"/>
      <c r="J248" s="22"/>
      <c r="K248" s="22"/>
      <c r="L248" s="22"/>
      <c r="M248" s="22"/>
      <c r="N248" s="22"/>
      <c r="O248" s="22"/>
      <c r="P248" s="22"/>
      <c r="Q248" s="7">
        <v>0</v>
      </c>
    </row>
    <row r="249" spans="1:17" ht="15.75" thickBot="1" x14ac:dyDescent="0.3">
      <c r="A249" s="19" t="s">
        <v>495</v>
      </c>
      <c r="B249" s="17" t="s">
        <v>496</v>
      </c>
      <c r="C249" s="17" t="s">
        <v>30</v>
      </c>
      <c r="D249" s="10">
        <v>109706419.5</v>
      </c>
      <c r="E249" s="10">
        <v>110912454.92</v>
      </c>
      <c r="F249" s="10">
        <v>112648333.73</v>
      </c>
      <c r="G249" s="10">
        <v>130297762.40000001</v>
      </c>
      <c r="H249" s="10">
        <v>132058861.84999999</v>
      </c>
      <c r="I249" s="10">
        <v>132625834.54000001</v>
      </c>
      <c r="J249" s="10">
        <v>128939143.88</v>
      </c>
      <c r="K249" s="10">
        <v>130595797.59</v>
      </c>
      <c r="L249" s="10">
        <v>132631277.97</v>
      </c>
      <c r="M249" s="10">
        <v>129020760.94</v>
      </c>
      <c r="N249" s="10">
        <v>130534614.79000001</v>
      </c>
      <c r="O249" s="10">
        <v>131736613.64</v>
      </c>
      <c r="P249" s="10">
        <v>115342454.61</v>
      </c>
      <c r="Q249" s="7">
        <v>115342454.61</v>
      </c>
    </row>
    <row r="250" spans="1:17" ht="15.75" thickBot="1" x14ac:dyDescent="0.3">
      <c r="A250" s="19" t="s">
        <v>497</v>
      </c>
      <c r="B250" s="17" t="s">
        <v>498</v>
      </c>
      <c r="C250" s="17" t="s">
        <v>30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7">
        <v>0</v>
      </c>
    </row>
    <row r="251" spans="1:17" ht="15.75" thickBot="1" x14ac:dyDescent="0.3">
      <c r="A251" s="19" t="s">
        <v>499</v>
      </c>
      <c r="B251" s="17" t="s">
        <v>500</v>
      </c>
      <c r="C251" s="17" t="s">
        <v>30</v>
      </c>
      <c r="D251" s="10">
        <v>0.01</v>
      </c>
      <c r="E251" s="10">
        <v>0.01</v>
      </c>
      <c r="F251" s="10">
        <v>0.01</v>
      </c>
      <c r="G251" s="10">
        <v>0.01</v>
      </c>
      <c r="H251" s="10">
        <v>0.01</v>
      </c>
      <c r="I251" s="10">
        <v>0.01</v>
      </c>
      <c r="J251" s="10">
        <v>0.01</v>
      </c>
      <c r="K251" s="10">
        <v>0.01</v>
      </c>
      <c r="L251" s="10">
        <v>0.01</v>
      </c>
      <c r="M251" s="10">
        <v>0.01</v>
      </c>
      <c r="N251" s="10">
        <v>0.01</v>
      </c>
      <c r="O251" s="10">
        <v>0.01</v>
      </c>
      <c r="P251" s="10">
        <v>0.01</v>
      </c>
      <c r="Q251" s="7">
        <v>0.01</v>
      </c>
    </row>
    <row r="252" spans="1:17" ht="15.75" thickBot="1" x14ac:dyDescent="0.3">
      <c r="A252" s="19" t="s">
        <v>501</v>
      </c>
      <c r="B252" s="17" t="s">
        <v>502</v>
      </c>
      <c r="C252" s="17" t="s">
        <v>30</v>
      </c>
      <c r="D252" s="14">
        <v>8189355.7800000003</v>
      </c>
      <c r="E252" s="14">
        <v>8311646.2999999998</v>
      </c>
      <c r="F252" s="14">
        <v>8343420.04</v>
      </c>
      <c r="G252" s="14">
        <v>10304347.720000001</v>
      </c>
      <c r="H252" s="14">
        <v>10392744.359999999</v>
      </c>
      <c r="I252" s="14">
        <v>10549473.609999999</v>
      </c>
      <c r="J252" s="14">
        <v>10448020.68</v>
      </c>
      <c r="K252" s="14">
        <v>10573800.32</v>
      </c>
      <c r="L252" s="14">
        <v>10692874.029999999</v>
      </c>
      <c r="M252" s="14">
        <v>10505662.300000001</v>
      </c>
      <c r="N252" s="14">
        <v>10565848.029999999</v>
      </c>
      <c r="O252" s="14">
        <v>10656965.73</v>
      </c>
      <c r="P252" s="14">
        <v>9501360.0099999998</v>
      </c>
      <c r="Q252" s="7">
        <v>9501360.0099999998</v>
      </c>
    </row>
    <row r="253" spans="1:17" ht="15.75" thickBot="1" x14ac:dyDescent="0.3">
      <c r="A253" s="19" t="s">
        <v>503</v>
      </c>
      <c r="B253" s="17" t="s">
        <v>504</v>
      </c>
      <c r="C253" s="17" t="s">
        <v>30</v>
      </c>
      <c r="D253" s="10">
        <v>11356379.01</v>
      </c>
      <c r="E253" s="10">
        <v>11853139.439999999</v>
      </c>
      <c r="F253" s="10">
        <v>11893991.050000001</v>
      </c>
      <c r="G253" s="10">
        <v>11804585.24</v>
      </c>
      <c r="H253" s="10">
        <v>12031106.9</v>
      </c>
      <c r="I253" s="10">
        <v>12064993.52</v>
      </c>
      <c r="J253" s="10">
        <v>12035975.869999999</v>
      </c>
      <c r="K253" s="10">
        <v>12105978.99</v>
      </c>
      <c r="L253" s="10">
        <v>12194762.380000001</v>
      </c>
      <c r="M253" s="10">
        <v>12931508.6</v>
      </c>
      <c r="N253" s="10">
        <v>14716091.189999999</v>
      </c>
      <c r="O253" s="10">
        <v>15009598.23</v>
      </c>
      <c r="P253" s="10">
        <v>14263710.220000001</v>
      </c>
      <c r="Q253" s="7">
        <v>14263710.220000001</v>
      </c>
    </row>
    <row r="254" spans="1:17" ht="15.75" thickBot="1" x14ac:dyDescent="0.3">
      <c r="A254" s="19" t="s">
        <v>505</v>
      </c>
      <c r="B254" s="17" t="s">
        <v>506</v>
      </c>
      <c r="C254" s="17" t="s">
        <v>30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7">
        <v>0</v>
      </c>
    </row>
    <row r="255" spans="1:17" ht="15.75" thickBot="1" x14ac:dyDescent="0.3">
      <c r="A255" s="19" t="s">
        <v>507</v>
      </c>
      <c r="B255" s="17" t="s">
        <v>508</v>
      </c>
      <c r="C255" s="17" t="s">
        <v>30</v>
      </c>
      <c r="D255" s="10">
        <v>179077.21</v>
      </c>
      <c r="E255" s="10">
        <v>179077.21</v>
      </c>
      <c r="F255" s="10">
        <v>179077.21</v>
      </c>
      <c r="G255" s="10">
        <v>179077.21</v>
      </c>
      <c r="H255" s="10">
        <v>179077.21</v>
      </c>
      <c r="I255" s="10">
        <v>179077.21</v>
      </c>
      <c r="J255" s="10">
        <v>179077.21</v>
      </c>
      <c r="K255" s="10">
        <v>179077.21</v>
      </c>
      <c r="L255" s="10">
        <v>179077.21</v>
      </c>
      <c r="M255" s="10">
        <v>179077.21</v>
      </c>
      <c r="N255" s="10">
        <v>179077.21</v>
      </c>
      <c r="O255" s="10">
        <v>179077.21</v>
      </c>
      <c r="P255" s="10">
        <v>179077.21</v>
      </c>
      <c r="Q255" s="7">
        <v>179077.21</v>
      </c>
    </row>
    <row r="256" spans="1:17" ht="15.75" thickBot="1" x14ac:dyDescent="0.3">
      <c r="A256" s="19" t="s">
        <v>509</v>
      </c>
      <c r="B256" s="17" t="s">
        <v>510</v>
      </c>
      <c r="C256" s="17" t="s">
        <v>30</v>
      </c>
      <c r="D256" s="14">
        <v>5000.05</v>
      </c>
      <c r="E256" s="14">
        <v>5000.05</v>
      </c>
      <c r="F256" s="14">
        <v>7012.28</v>
      </c>
      <c r="G256" s="14">
        <v>2521.5500000000002</v>
      </c>
      <c r="H256" s="14">
        <v>2536.92</v>
      </c>
      <c r="I256" s="14">
        <v>2552.39</v>
      </c>
      <c r="J256" s="14">
        <v>2567.9499999999998</v>
      </c>
      <c r="K256" s="14">
        <v>2583.61</v>
      </c>
      <c r="L256" s="14">
        <v>2599.36</v>
      </c>
      <c r="M256" s="14">
        <v>2615.21</v>
      </c>
      <c r="N256" s="14">
        <v>2631.16</v>
      </c>
      <c r="O256" s="14">
        <v>2647.2</v>
      </c>
      <c r="P256" s="14">
        <v>0.03</v>
      </c>
      <c r="Q256" s="7">
        <v>0.03</v>
      </c>
    </row>
    <row r="257" spans="1:17" ht="15.75" thickBot="1" x14ac:dyDescent="0.3">
      <c r="A257" s="19" t="s">
        <v>511</v>
      </c>
      <c r="B257" s="17" t="s">
        <v>512</v>
      </c>
      <c r="C257" s="17" t="s">
        <v>30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7">
        <v>0</v>
      </c>
    </row>
    <row r="258" spans="1:17" ht="15.75" thickBot="1" x14ac:dyDescent="0.3">
      <c r="A258" s="19" t="s">
        <v>513</v>
      </c>
      <c r="B258" s="17" t="s">
        <v>514</v>
      </c>
      <c r="C258" s="17" t="s">
        <v>30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7">
        <v>0</v>
      </c>
    </row>
    <row r="259" spans="1:17" ht="15.75" thickBot="1" x14ac:dyDescent="0.3">
      <c r="A259" s="19" t="s">
        <v>515</v>
      </c>
      <c r="B259" s="17" t="s">
        <v>516</v>
      </c>
      <c r="C259" s="17" t="s">
        <v>30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7">
        <v>0</v>
      </c>
    </row>
    <row r="260" spans="1:17" ht="15.75" thickBot="1" x14ac:dyDescent="0.3">
      <c r="A260" s="19" t="s">
        <v>517</v>
      </c>
      <c r="B260" s="17" t="s">
        <v>518</v>
      </c>
      <c r="C260" s="17" t="s">
        <v>30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7">
        <v>0</v>
      </c>
    </row>
    <row r="261" spans="1:17" ht="15.75" thickBot="1" x14ac:dyDescent="0.3">
      <c r="A261" s="19" t="s">
        <v>519</v>
      </c>
      <c r="B261" s="17" t="s">
        <v>520</v>
      </c>
      <c r="C261" s="17" t="s">
        <v>30</v>
      </c>
      <c r="D261" s="10">
        <v>-69056516.670000002</v>
      </c>
      <c r="E261" s="10">
        <v>-69272191.920000002</v>
      </c>
      <c r="F261" s="10">
        <v>-69488667.519999996</v>
      </c>
      <c r="G261" s="10">
        <v>-69717634.989999995</v>
      </c>
      <c r="H261" s="10">
        <v>-69873337.709999993</v>
      </c>
      <c r="I261" s="10">
        <v>-70147306.420000002</v>
      </c>
      <c r="J261" s="10">
        <v>-70322214.120000005</v>
      </c>
      <c r="K261" s="10">
        <v>-70479267.069999993</v>
      </c>
      <c r="L261" s="10">
        <v>-70636652.269999996</v>
      </c>
      <c r="M261" s="10">
        <v>-70800036.299999997</v>
      </c>
      <c r="N261" s="10">
        <v>-70958156.420000002</v>
      </c>
      <c r="O261" s="10">
        <v>-71116629.680000007</v>
      </c>
      <c r="P261" s="10">
        <v>-63524254.200000003</v>
      </c>
      <c r="Q261" s="7">
        <v>-63524254.200000003</v>
      </c>
    </row>
    <row r="262" spans="1:17" ht="15.75" thickBot="1" x14ac:dyDescent="0.3">
      <c r="A262" s="19" t="s">
        <v>521</v>
      </c>
      <c r="B262" s="17" t="s">
        <v>522</v>
      </c>
      <c r="C262" s="17" t="s">
        <v>30</v>
      </c>
      <c r="D262" s="14">
        <v>-3277853.91</v>
      </c>
      <c r="E262" s="14">
        <v>-3606277.51</v>
      </c>
      <c r="F262" s="14">
        <v>-4194265.16</v>
      </c>
      <c r="G262" s="14">
        <v>-5000000</v>
      </c>
      <c r="H262" s="14">
        <v>-5771132.7199999997</v>
      </c>
      <c r="I262" s="14">
        <v>-6408137.4400000004</v>
      </c>
      <c r="J262" s="14">
        <v>-6977644.4299999997</v>
      </c>
      <c r="K262" s="14">
        <v>-7397472.3499999996</v>
      </c>
      <c r="L262" s="14">
        <v>-7667814.1200000001</v>
      </c>
      <c r="M262" s="14">
        <v>-7851961.4000000004</v>
      </c>
      <c r="N262" s="14">
        <v>-7996757.7699999996</v>
      </c>
      <c r="O262" s="14">
        <v>-8141043.1200000001</v>
      </c>
      <c r="P262" s="14">
        <v>-3294816.94</v>
      </c>
      <c r="Q262" s="7">
        <v>-3294816.94</v>
      </c>
    </row>
    <row r="263" spans="1:17" ht="15.75" thickBot="1" x14ac:dyDescent="0.3">
      <c r="A263" s="19" t="s">
        <v>523</v>
      </c>
      <c r="B263" s="17" t="s">
        <v>524</v>
      </c>
      <c r="C263" s="17" t="s">
        <v>30</v>
      </c>
      <c r="D263" s="10">
        <v>2953098.63</v>
      </c>
      <c r="E263" s="10">
        <v>2993310.19</v>
      </c>
      <c r="F263" s="10">
        <v>447987.55</v>
      </c>
      <c r="G263" s="10">
        <v>525220.77</v>
      </c>
      <c r="H263" s="10">
        <v>583511.02</v>
      </c>
      <c r="I263" s="10">
        <v>600781.53</v>
      </c>
      <c r="J263" s="10">
        <v>653363.52</v>
      </c>
      <c r="K263" s="10">
        <v>707914.81</v>
      </c>
      <c r="L263" s="10">
        <v>775144.39</v>
      </c>
      <c r="M263" s="10">
        <v>829178.2</v>
      </c>
      <c r="N263" s="10">
        <v>877776.93</v>
      </c>
      <c r="O263" s="10">
        <v>915383.07</v>
      </c>
      <c r="P263" s="10">
        <v>970251.12</v>
      </c>
      <c r="Q263" s="7">
        <v>970251.12</v>
      </c>
    </row>
    <row r="264" spans="1:17" ht="15.75" thickBot="1" x14ac:dyDescent="0.3">
      <c r="A264" s="19" t="s">
        <v>525</v>
      </c>
      <c r="B264" s="17" t="s">
        <v>526</v>
      </c>
      <c r="C264" s="17" t="s">
        <v>30</v>
      </c>
      <c r="D264" s="14">
        <v>23148.82</v>
      </c>
      <c r="E264" s="14">
        <v>23148.82</v>
      </c>
      <c r="F264" s="14">
        <v>311.70999999999998</v>
      </c>
      <c r="G264" s="14">
        <v>328.72</v>
      </c>
      <c r="H264" s="14">
        <v>328.72</v>
      </c>
      <c r="I264" s="14">
        <v>328.72</v>
      </c>
      <c r="J264" s="14">
        <v>328.72</v>
      </c>
      <c r="K264" s="14">
        <v>328.72</v>
      </c>
      <c r="L264" s="14">
        <v>328.72</v>
      </c>
      <c r="M264" s="14">
        <v>328.72</v>
      </c>
      <c r="N264" s="14">
        <v>328.72</v>
      </c>
      <c r="O264" s="14">
        <v>328.72</v>
      </c>
      <c r="P264" s="14">
        <v>328.72</v>
      </c>
      <c r="Q264" s="7">
        <v>328.72</v>
      </c>
    </row>
    <row r="265" spans="1:17" ht="15.75" thickBot="1" x14ac:dyDescent="0.3">
      <c r="A265" s="19" t="s">
        <v>527</v>
      </c>
      <c r="B265" s="17" t="s">
        <v>528</v>
      </c>
      <c r="C265" s="17" t="s">
        <v>30</v>
      </c>
      <c r="D265" s="10">
        <v>18093.28</v>
      </c>
      <c r="E265" s="10">
        <v>18093.28</v>
      </c>
      <c r="F265" s="10">
        <v>0.28000000000000003</v>
      </c>
      <c r="G265" s="10">
        <v>0.28000000000000003</v>
      </c>
      <c r="H265" s="10">
        <v>0.28000000000000003</v>
      </c>
      <c r="I265" s="10">
        <v>0.28000000000000003</v>
      </c>
      <c r="J265" s="10">
        <v>0.28000000000000003</v>
      </c>
      <c r="K265" s="10">
        <v>0.28000000000000003</v>
      </c>
      <c r="L265" s="10">
        <v>0.28000000000000003</v>
      </c>
      <c r="M265" s="10">
        <v>0.28000000000000003</v>
      </c>
      <c r="N265" s="10">
        <v>0.28000000000000003</v>
      </c>
      <c r="O265" s="10">
        <v>0.28000000000000003</v>
      </c>
      <c r="P265" s="10">
        <v>0.28000000000000003</v>
      </c>
      <c r="Q265" s="7">
        <v>0.28000000000000003</v>
      </c>
    </row>
    <row r="266" spans="1:17" ht="15.75" thickBot="1" x14ac:dyDescent="0.3">
      <c r="A266" s="19" t="s">
        <v>529</v>
      </c>
      <c r="B266" s="17" t="s">
        <v>530</v>
      </c>
      <c r="C266" s="17" t="s">
        <v>30</v>
      </c>
      <c r="D266" s="14">
        <v>350177.22</v>
      </c>
      <c r="E266" s="14">
        <v>354281.68</v>
      </c>
      <c r="F266" s="14">
        <v>37130.699999999997</v>
      </c>
      <c r="G266" s="14">
        <v>41408.83</v>
      </c>
      <c r="H266" s="14">
        <v>44302.76</v>
      </c>
      <c r="I266" s="14">
        <v>49542.37</v>
      </c>
      <c r="J266" s="14">
        <v>54974.94</v>
      </c>
      <c r="K266" s="14">
        <v>59137.31</v>
      </c>
      <c r="L266" s="14">
        <v>63043.839999999997</v>
      </c>
      <c r="M266" s="14">
        <v>67347.75</v>
      </c>
      <c r="N266" s="14">
        <v>69193.55</v>
      </c>
      <c r="O266" s="14">
        <v>72085.759999999995</v>
      </c>
      <c r="P266" s="14">
        <v>74724.070000000007</v>
      </c>
      <c r="Q266" s="7">
        <v>74724.070000000007</v>
      </c>
    </row>
    <row r="267" spans="1:17" ht="15.75" thickBot="1" x14ac:dyDescent="0.3">
      <c r="A267" s="19" t="s">
        <v>531</v>
      </c>
      <c r="B267" s="17" t="s">
        <v>532</v>
      </c>
      <c r="C267" s="17" t="s">
        <v>30</v>
      </c>
      <c r="D267" s="10">
        <v>54275.519999999997</v>
      </c>
      <c r="E267" s="10">
        <v>54275.519999999997</v>
      </c>
      <c r="F267" s="10">
        <v>-0.48</v>
      </c>
      <c r="G267" s="10">
        <v>-0.48</v>
      </c>
      <c r="H267" s="10">
        <v>-0.48</v>
      </c>
      <c r="I267" s="10">
        <v>-0.48</v>
      </c>
      <c r="J267" s="10">
        <v>-0.48</v>
      </c>
      <c r="K267" s="10">
        <v>-0.48</v>
      </c>
      <c r="L267" s="10">
        <v>-0.48</v>
      </c>
      <c r="M267" s="10">
        <v>-0.48</v>
      </c>
      <c r="N267" s="10">
        <v>-0.48</v>
      </c>
      <c r="O267" s="10">
        <v>-0.48</v>
      </c>
      <c r="P267" s="10">
        <v>-0.48</v>
      </c>
      <c r="Q267" s="7">
        <v>-0.48</v>
      </c>
    </row>
    <row r="268" spans="1:17" ht="15.75" thickBot="1" x14ac:dyDescent="0.3">
      <c r="A268" s="19" t="s">
        <v>533</v>
      </c>
      <c r="B268" s="17" t="s">
        <v>534</v>
      </c>
      <c r="C268" s="17" t="s">
        <v>30</v>
      </c>
      <c r="D268" s="14">
        <v>-3614535.58</v>
      </c>
      <c r="E268" s="14">
        <v>-5102162.1900000004</v>
      </c>
      <c r="F268" s="14">
        <v>-2085334.19</v>
      </c>
      <c r="G268" s="14">
        <v>-2085739.3</v>
      </c>
      <c r="H268" s="14">
        <v>-2085739.3</v>
      </c>
      <c r="I268" s="14">
        <v>-2089784.11</v>
      </c>
      <c r="J268" s="14">
        <v>-2090409.96</v>
      </c>
      <c r="K268" s="14">
        <v>-2090409.96</v>
      </c>
      <c r="L268" s="14">
        <v>-2090409.96</v>
      </c>
      <c r="M268" s="14">
        <v>-2090603.04</v>
      </c>
      <c r="N268" s="14">
        <v>-2090603.04</v>
      </c>
      <c r="O268" s="14">
        <v>-2090603.04</v>
      </c>
      <c r="P268" s="14">
        <v>-2090951.08</v>
      </c>
      <c r="Q268" s="7">
        <v>-2090951.08</v>
      </c>
    </row>
    <row r="269" spans="1:17" ht="15.75" thickBot="1" x14ac:dyDescent="0.3">
      <c r="A269" s="19" t="s">
        <v>535</v>
      </c>
      <c r="B269" s="17" t="s">
        <v>536</v>
      </c>
      <c r="C269" s="17" t="s">
        <v>30</v>
      </c>
      <c r="D269" s="10">
        <v>0.01</v>
      </c>
      <c r="E269" s="10">
        <v>0.01</v>
      </c>
      <c r="F269" s="10">
        <v>0.01</v>
      </c>
      <c r="G269" s="10">
        <v>0.01</v>
      </c>
      <c r="H269" s="10">
        <v>0.01</v>
      </c>
      <c r="I269" s="10">
        <v>0.01</v>
      </c>
      <c r="J269" s="10">
        <v>0.01</v>
      </c>
      <c r="K269" s="10">
        <v>0.01</v>
      </c>
      <c r="L269" s="10">
        <v>0.01</v>
      </c>
      <c r="M269" s="10">
        <v>0.01</v>
      </c>
      <c r="N269" s="10">
        <v>0.01</v>
      </c>
      <c r="O269" s="10">
        <v>0.01</v>
      </c>
      <c r="P269" s="10">
        <v>0.01</v>
      </c>
      <c r="Q269" s="7">
        <v>0.01</v>
      </c>
    </row>
    <row r="270" spans="1:17" ht="15.75" thickBot="1" x14ac:dyDescent="0.3">
      <c r="A270" s="19" t="s">
        <v>537</v>
      </c>
      <c r="B270" s="17" t="s">
        <v>538</v>
      </c>
      <c r="C270" s="17" t="s">
        <v>30</v>
      </c>
      <c r="D270" s="14">
        <v>25275305.420000002</v>
      </c>
      <c r="E270" s="14">
        <v>25354290.829999998</v>
      </c>
      <c r="F270" s="14">
        <v>20346813.190000001</v>
      </c>
      <c r="G270" s="14">
        <v>20410397.059999999</v>
      </c>
      <c r="H270" s="14">
        <v>20455980.34</v>
      </c>
      <c r="I270" s="14">
        <v>20501665.420000002</v>
      </c>
      <c r="J270" s="14">
        <v>20547452.530000001</v>
      </c>
      <c r="K270" s="14">
        <v>20593341.899999999</v>
      </c>
      <c r="L270" s="14">
        <v>20638923.690000001</v>
      </c>
      <c r="M270" s="14">
        <v>20685428.329999998</v>
      </c>
      <c r="N270" s="14">
        <v>20731625.850000001</v>
      </c>
      <c r="O270" s="14">
        <v>20777926.539999999</v>
      </c>
      <c r="P270" s="14">
        <v>20824331.66</v>
      </c>
      <c r="Q270" s="7">
        <v>20824331.66</v>
      </c>
    </row>
    <row r="271" spans="1:17" ht="15.75" thickBot="1" x14ac:dyDescent="0.3">
      <c r="A271" s="19" t="s">
        <v>539</v>
      </c>
      <c r="B271" s="17" t="s">
        <v>540</v>
      </c>
      <c r="C271" s="17" t="s">
        <v>30</v>
      </c>
      <c r="D271" s="10">
        <v>258464.29</v>
      </c>
      <c r="E271" s="10">
        <v>-69789.38</v>
      </c>
      <c r="F271" s="10">
        <v>4492472.6900000004</v>
      </c>
      <c r="G271" s="10">
        <v>3769050.12</v>
      </c>
      <c r="H271" s="10">
        <v>2979579.88</v>
      </c>
      <c r="I271" s="10">
        <v>2315382.3199999998</v>
      </c>
      <c r="J271" s="10">
        <v>1679452.68</v>
      </c>
      <c r="K271" s="10">
        <v>1189286.8500000001</v>
      </c>
      <c r="L271" s="10">
        <v>919362.4</v>
      </c>
      <c r="M271" s="10">
        <v>708479.93</v>
      </c>
      <c r="N271" s="10">
        <v>547137.71</v>
      </c>
      <c r="O271" s="10">
        <v>417957.48</v>
      </c>
      <c r="P271" s="10">
        <v>283743.88</v>
      </c>
      <c r="Q271" s="7">
        <v>283743.88</v>
      </c>
    </row>
    <row r="272" spans="1:17" ht="15.75" thickBot="1" x14ac:dyDescent="0.3">
      <c r="A272" s="18" t="s">
        <v>541</v>
      </c>
      <c r="B272" s="17" t="s">
        <v>542</v>
      </c>
      <c r="C272" s="16"/>
      <c r="D272" s="14">
        <v>164708580.03</v>
      </c>
      <c r="E272" s="14">
        <v>163565829.69999999</v>
      </c>
      <c r="F272" s="14">
        <v>162172203.37</v>
      </c>
      <c r="G272" s="14">
        <v>173261990.87</v>
      </c>
      <c r="H272" s="14">
        <v>171733490.87</v>
      </c>
      <c r="I272" s="14">
        <v>170204990.87</v>
      </c>
      <c r="J272" s="14">
        <v>168676490.87</v>
      </c>
      <c r="K272" s="14">
        <v>167147990.87</v>
      </c>
      <c r="L272" s="14">
        <v>165619490.87</v>
      </c>
      <c r="M272" s="14">
        <v>164090990.87</v>
      </c>
      <c r="N272" s="14">
        <v>162562490.87</v>
      </c>
      <c r="O272" s="14">
        <v>161033990.87</v>
      </c>
      <c r="P272" s="14">
        <v>159206990.87</v>
      </c>
      <c r="Q272" s="7">
        <v>159206990.87</v>
      </c>
    </row>
    <row r="273" spans="1:17" ht="15.75" thickBot="1" x14ac:dyDescent="0.3">
      <c r="A273" s="19" t="s">
        <v>543</v>
      </c>
      <c r="B273" s="17" t="s">
        <v>544</v>
      </c>
      <c r="C273" s="17" t="s">
        <v>30</v>
      </c>
      <c r="D273" s="10">
        <v>160196205.03</v>
      </c>
      <c r="E273" s="10">
        <v>159046621.69999999</v>
      </c>
      <c r="F273" s="10">
        <v>157628323.37</v>
      </c>
      <c r="G273" s="10">
        <v>166902728</v>
      </c>
      <c r="H273" s="10">
        <v>165382728</v>
      </c>
      <c r="I273" s="10">
        <v>163862728</v>
      </c>
      <c r="J273" s="10">
        <v>162342728</v>
      </c>
      <c r="K273" s="10">
        <v>160822728</v>
      </c>
      <c r="L273" s="10">
        <v>159302728</v>
      </c>
      <c r="M273" s="10">
        <v>157782728</v>
      </c>
      <c r="N273" s="10">
        <v>156262728</v>
      </c>
      <c r="O273" s="10">
        <v>154742728</v>
      </c>
      <c r="P273" s="10">
        <v>152952728</v>
      </c>
      <c r="Q273" s="7">
        <v>152952728</v>
      </c>
    </row>
    <row r="274" spans="1:17" ht="15.75" thickBot="1" x14ac:dyDescent="0.3">
      <c r="A274" s="19" t="s">
        <v>545</v>
      </c>
      <c r="B274" s="17" t="s">
        <v>546</v>
      </c>
      <c r="C274" s="17" t="s">
        <v>30</v>
      </c>
      <c r="D274" s="14">
        <v>4512375</v>
      </c>
      <c r="E274" s="14">
        <v>4519208</v>
      </c>
      <c r="F274" s="14">
        <v>4543880</v>
      </c>
      <c r="G274" s="14">
        <v>6359262.8700000001</v>
      </c>
      <c r="H274" s="14">
        <v>6350762.8700000001</v>
      </c>
      <c r="I274" s="14">
        <v>6342262.8700000001</v>
      </c>
      <c r="J274" s="14">
        <v>6333762.8700000001</v>
      </c>
      <c r="K274" s="14">
        <v>6325262.8700000001</v>
      </c>
      <c r="L274" s="14">
        <v>6316762.8700000001</v>
      </c>
      <c r="M274" s="14">
        <v>6308262.8700000001</v>
      </c>
      <c r="N274" s="14">
        <v>6299762.8700000001</v>
      </c>
      <c r="O274" s="14">
        <v>6291262.8700000001</v>
      </c>
      <c r="P274" s="14">
        <v>6254262.8700000001</v>
      </c>
      <c r="Q274" s="7">
        <v>6254262.8700000001</v>
      </c>
    </row>
    <row r="275" spans="1:17" ht="15.75" thickBot="1" x14ac:dyDescent="0.3">
      <c r="A275" s="18" t="s">
        <v>547</v>
      </c>
      <c r="B275" s="17" t="s">
        <v>548</v>
      </c>
      <c r="C275" s="16"/>
      <c r="D275" s="10">
        <v>18760739.699999999</v>
      </c>
      <c r="E275" s="10">
        <v>16742171.939999999</v>
      </c>
      <c r="F275" s="10">
        <v>19698810.670000002</v>
      </c>
      <c r="G275" s="10">
        <v>19769984.870000001</v>
      </c>
      <c r="H275" s="10">
        <v>15521532.810000001</v>
      </c>
      <c r="I275" s="10">
        <v>11306152.859999999</v>
      </c>
      <c r="J275" s="10">
        <v>5874175.6600000001</v>
      </c>
      <c r="K275" s="10">
        <v>2926292.3</v>
      </c>
      <c r="L275" s="10">
        <v>2289428.5699999998</v>
      </c>
      <c r="M275" s="10">
        <v>1834658.41</v>
      </c>
      <c r="N275" s="10">
        <v>2226979.2599999998</v>
      </c>
      <c r="O275" s="10">
        <v>3044967.41</v>
      </c>
      <c r="P275" s="10">
        <v>3622455.56</v>
      </c>
      <c r="Q275" s="7">
        <v>3622455.56</v>
      </c>
    </row>
    <row r="276" spans="1:17" ht="15.75" thickBot="1" x14ac:dyDescent="0.3">
      <c r="A276" s="19" t="s">
        <v>549</v>
      </c>
      <c r="B276" s="17" t="s">
        <v>550</v>
      </c>
      <c r="C276" s="17" t="s">
        <v>30</v>
      </c>
      <c r="D276" s="14">
        <v>19291343.16</v>
      </c>
      <c r="E276" s="14">
        <v>18338919.050000001</v>
      </c>
      <c r="F276" s="14">
        <v>1068688.1499999999</v>
      </c>
      <c r="G276" s="14">
        <v>2911655.4</v>
      </c>
      <c r="H276" s="14">
        <v>2563174.83</v>
      </c>
      <c r="I276" s="14">
        <v>1687161.15</v>
      </c>
      <c r="J276" s="14">
        <v>-14255.94</v>
      </c>
      <c r="K276" s="14">
        <v>-1685736.65</v>
      </c>
      <c r="L276" s="14">
        <v>-1890385.56</v>
      </c>
      <c r="M276" s="14">
        <v>-1710982.12</v>
      </c>
      <c r="N276" s="14">
        <v>-988923.67</v>
      </c>
      <c r="O276" s="14">
        <v>-74290.47</v>
      </c>
      <c r="P276" s="14">
        <v>588309.4</v>
      </c>
      <c r="Q276" s="7">
        <v>588309.4</v>
      </c>
    </row>
    <row r="277" spans="1:17" ht="15.75" thickBot="1" x14ac:dyDescent="0.3">
      <c r="A277" s="19" t="s">
        <v>551</v>
      </c>
      <c r="B277" s="17" t="s">
        <v>552</v>
      </c>
      <c r="C277" s="17" t="s">
        <v>30</v>
      </c>
      <c r="D277" s="10">
        <v>-910212.06</v>
      </c>
      <c r="E277" s="10">
        <v>-35468.83</v>
      </c>
      <c r="F277" s="10">
        <v>19643510.760000002</v>
      </c>
      <c r="G277" s="10">
        <v>16811543.449999999</v>
      </c>
      <c r="H277" s="10">
        <v>13715026.76</v>
      </c>
      <c r="I277" s="10">
        <v>11091714.310000001</v>
      </c>
      <c r="J277" s="10">
        <v>8579550.5</v>
      </c>
      <c r="K277" s="10">
        <v>6660214.3300000001</v>
      </c>
      <c r="L277" s="10">
        <v>5585174.21</v>
      </c>
      <c r="M277" s="10">
        <v>4719185.24</v>
      </c>
      <c r="N277" s="10">
        <v>4041534.16</v>
      </c>
      <c r="O277" s="10">
        <v>3484318.69</v>
      </c>
      <c r="P277" s="10">
        <v>2910488.21</v>
      </c>
      <c r="Q277" s="7">
        <v>2910488.21</v>
      </c>
    </row>
    <row r="278" spans="1:17" ht="15.75" thickBot="1" x14ac:dyDescent="0.3">
      <c r="A278" s="19" t="s">
        <v>553</v>
      </c>
      <c r="B278" s="17" t="s">
        <v>554</v>
      </c>
      <c r="C278" s="17" t="s">
        <v>30</v>
      </c>
      <c r="D278" s="14">
        <v>-303914.99</v>
      </c>
      <c r="E278" s="14">
        <v>-339179.93</v>
      </c>
      <c r="F278" s="14">
        <v>0</v>
      </c>
      <c r="G278" s="14">
        <v>-3529.04</v>
      </c>
      <c r="H278" s="14">
        <v>-8829.5400000000009</v>
      </c>
      <c r="I278" s="14">
        <v>-13281.41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-580.78</v>
      </c>
      <c r="Q278" s="7">
        <v>-580.78</v>
      </c>
    </row>
    <row r="279" spans="1:17" ht="15.75" thickBot="1" x14ac:dyDescent="0.3">
      <c r="A279" s="19" t="s">
        <v>555</v>
      </c>
      <c r="B279" s="17" t="s">
        <v>556</v>
      </c>
      <c r="C279" s="17" t="s">
        <v>30</v>
      </c>
      <c r="D279" s="10">
        <v>-568841.13</v>
      </c>
      <c r="E279" s="10">
        <v>-591491.18000000005</v>
      </c>
      <c r="F279" s="10">
        <v>-112206.86</v>
      </c>
      <c r="G279" s="10">
        <v>-181308.6</v>
      </c>
      <c r="H279" s="10">
        <v>-209948.09</v>
      </c>
      <c r="I279" s="10">
        <v>-279546.71000000002</v>
      </c>
      <c r="J279" s="10">
        <v>-365197.55</v>
      </c>
      <c r="K279" s="10">
        <v>-449189.75</v>
      </c>
      <c r="L279" s="10">
        <v>-516920</v>
      </c>
      <c r="M279" s="10">
        <v>-625587.06999999995</v>
      </c>
      <c r="N279" s="10">
        <v>-806827.48</v>
      </c>
      <c r="O279" s="10">
        <v>-878361.38</v>
      </c>
      <c r="P279" s="10">
        <v>-1026685.24</v>
      </c>
      <c r="Q279" s="7">
        <v>-1026685.24</v>
      </c>
    </row>
    <row r="280" spans="1:17" ht="15.75" thickBot="1" x14ac:dyDescent="0.3">
      <c r="A280" s="19" t="s">
        <v>557</v>
      </c>
      <c r="B280" s="17" t="s">
        <v>558</v>
      </c>
      <c r="C280" s="17" t="s">
        <v>30</v>
      </c>
      <c r="D280" s="14">
        <v>-61042.17</v>
      </c>
      <c r="E280" s="14">
        <v>158443.07999999999</v>
      </c>
      <c r="F280" s="14">
        <v>-70030.509999999995</v>
      </c>
      <c r="G280" s="14">
        <v>-26649.68</v>
      </c>
      <c r="H280" s="14">
        <v>20764.509999999998</v>
      </c>
      <c r="I280" s="14">
        <v>60762</v>
      </c>
      <c r="J280" s="14">
        <v>98975.18</v>
      </c>
      <c r="K280" s="14">
        <v>128378.57</v>
      </c>
      <c r="L280" s="14">
        <v>144683.4</v>
      </c>
      <c r="M280" s="14">
        <v>157536.01999999999</v>
      </c>
      <c r="N280" s="14">
        <v>167652.46</v>
      </c>
      <c r="O280" s="14">
        <v>175844.96</v>
      </c>
      <c r="P280" s="14">
        <v>184433.65</v>
      </c>
      <c r="Q280" s="7">
        <v>184433.65</v>
      </c>
    </row>
    <row r="281" spans="1:17" ht="15.75" thickBot="1" x14ac:dyDescent="0.3">
      <c r="A281" s="19" t="s">
        <v>559</v>
      </c>
      <c r="B281" s="17" t="s">
        <v>560</v>
      </c>
      <c r="C281" s="17" t="s">
        <v>30</v>
      </c>
      <c r="D281" s="10">
        <v>143369.9</v>
      </c>
      <c r="E281" s="10">
        <v>153355.66</v>
      </c>
      <c r="F281" s="10">
        <v>52879.56</v>
      </c>
      <c r="G281" s="10">
        <v>59236.79</v>
      </c>
      <c r="H281" s="10">
        <v>102873.28</v>
      </c>
      <c r="I281" s="10">
        <v>110955.85</v>
      </c>
      <c r="J281" s="10">
        <v>119097.06</v>
      </c>
      <c r="K281" s="10">
        <v>128421.35</v>
      </c>
      <c r="L281" s="10">
        <v>140212.72</v>
      </c>
      <c r="M281" s="10">
        <v>151790.03</v>
      </c>
      <c r="N281" s="10">
        <v>165384.14000000001</v>
      </c>
      <c r="O281" s="10">
        <v>178876.3</v>
      </c>
      <c r="P281" s="10">
        <v>192280.34</v>
      </c>
      <c r="Q281" s="7">
        <v>192280.34</v>
      </c>
    </row>
    <row r="282" spans="1:17" ht="15.75" thickBot="1" x14ac:dyDescent="0.3">
      <c r="A282" s="19" t="s">
        <v>561</v>
      </c>
      <c r="B282" s="17" t="s">
        <v>562</v>
      </c>
      <c r="C282" s="17" t="s">
        <v>30</v>
      </c>
      <c r="D282" s="14">
        <v>2487623.75</v>
      </c>
      <c r="E282" s="14">
        <v>2334408.94</v>
      </c>
      <c r="F282" s="14">
        <v>89271.45</v>
      </c>
      <c r="G282" s="14">
        <v>819802.31</v>
      </c>
      <c r="H282" s="14">
        <v>1162743.3500000001</v>
      </c>
      <c r="I282" s="14">
        <v>1147353.6599999999</v>
      </c>
      <c r="J282" s="14">
        <v>963443.16</v>
      </c>
      <c r="K282" s="14">
        <v>672734.49</v>
      </c>
      <c r="L282" s="14">
        <v>566158</v>
      </c>
      <c r="M282" s="14">
        <v>426233.21</v>
      </c>
      <c r="N282" s="14">
        <v>327781.13</v>
      </c>
      <c r="O282" s="14">
        <v>270333.56</v>
      </c>
      <c r="P282" s="14">
        <v>295124.64</v>
      </c>
      <c r="Q282" s="7">
        <v>295124.64</v>
      </c>
    </row>
    <row r="283" spans="1:17" ht="15.75" thickBot="1" x14ac:dyDescent="0.3">
      <c r="A283" s="19" t="s">
        <v>563</v>
      </c>
      <c r="B283" s="17" t="s">
        <v>564</v>
      </c>
      <c r="C283" s="17" t="s">
        <v>30</v>
      </c>
      <c r="D283" s="10">
        <v>-144158.47</v>
      </c>
      <c r="E283" s="10">
        <v>-33096.559999999998</v>
      </c>
      <c r="F283" s="10">
        <v>2719101.63</v>
      </c>
      <c r="G283" s="10">
        <v>2338349.8199999998</v>
      </c>
      <c r="H283" s="10">
        <v>1910204.3</v>
      </c>
      <c r="I283" s="10">
        <v>1552452.05</v>
      </c>
      <c r="J283" s="10">
        <v>1204567.68</v>
      </c>
      <c r="K283" s="10">
        <v>939876.86</v>
      </c>
      <c r="L283" s="10">
        <v>796408.51</v>
      </c>
      <c r="M283" s="10">
        <v>685062.54</v>
      </c>
      <c r="N283" s="10">
        <v>595932.53</v>
      </c>
      <c r="O283" s="10">
        <v>524213.5</v>
      </c>
      <c r="P283" s="10">
        <v>448689.52</v>
      </c>
      <c r="Q283" s="7">
        <v>448689.52</v>
      </c>
    </row>
    <row r="284" spans="1:17" ht="15.75" thickBot="1" x14ac:dyDescent="0.3">
      <c r="A284" s="19" t="s">
        <v>565</v>
      </c>
      <c r="B284" s="17" t="s">
        <v>566</v>
      </c>
      <c r="C284" s="17" t="s">
        <v>30</v>
      </c>
      <c r="D284" s="14">
        <v>160662.81</v>
      </c>
      <c r="E284" s="14">
        <v>82747.42</v>
      </c>
      <c r="F284" s="14">
        <v>8921.58</v>
      </c>
      <c r="G284" s="14">
        <v>-497807.68</v>
      </c>
      <c r="H284" s="14">
        <v>-987724.24</v>
      </c>
      <c r="I284" s="14">
        <v>-1454652.78</v>
      </c>
      <c r="J284" s="14">
        <v>-1752837.99</v>
      </c>
      <c r="K284" s="14">
        <v>-1635671.62</v>
      </c>
      <c r="L284" s="14">
        <v>-1294507.21</v>
      </c>
      <c r="M284" s="14">
        <v>-917307.77</v>
      </c>
      <c r="N284" s="14">
        <v>-467745.37</v>
      </c>
      <c r="O284" s="14">
        <v>-362.67</v>
      </c>
      <c r="P284" s="14">
        <v>437778.71</v>
      </c>
      <c r="Q284" s="7">
        <v>437778.71</v>
      </c>
    </row>
    <row r="285" spans="1:17" ht="15.75" thickBot="1" x14ac:dyDescent="0.3">
      <c r="A285" s="19" t="s">
        <v>567</v>
      </c>
      <c r="B285" s="17" t="s">
        <v>568</v>
      </c>
      <c r="C285" s="17" t="s">
        <v>30</v>
      </c>
      <c r="D285" s="10">
        <v>-965969.96</v>
      </c>
      <c r="E285" s="10">
        <v>-858143.41</v>
      </c>
      <c r="F285" s="10">
        <v>-865620.52</v>
      </c>
      <c r="G285" s="10">
        <v>-549539.49</v>
      </c>
      <c r="H285" s="10">
        <v>-1845128.83</v>
      </c>
      <c r="I285" s="10">
        <v>-1555071.36</v>
      </c>
      <c r="J285" s="10">
        <v>-1272974.6399999999</v>
      </c>
      <c r="K285" s="10">
        <v>-1058748.55</v>
      </c>
      <c r="L285" s="10">
        <v>-943774.99</v>
      </c>
      <c r="M285" s="10">
        <v>-855009.72</v>
      </c>
      <c r="N285" s="10">
        <v>-784119.76</v>
      </c>
      <c r="O285" s="10">
        <v>-727457.66</v>
      </c>
      <c r="P285" s="10">
        <v>-667708.62</v>
      </c>
      <c r="Q285" s="7">
        <v>-667708.62</v>
      </c>
    </row>
    <row r="286" spans="1:17" ht="15.75" thickBot="1" x14ac:dyDescent="0.3">
      <c r="A286" s="19" t="s">
        <v>569</v>
      </c>
      <c r="B286" s="17" t="s">
        <v>570</v>
      </c>
      <c r="C286" s="17" t="s">
        <v>30</v>
      </c>
      <c r="D286" s="14">
        <v>-603481.14</v>
      </c>
      <c r="E286" s="14">
        <v>-2468322.2999999998</v>
      </c>
      <c r="F286" s="14">
        <v>-2799335.57</v>
      </c>
      <c r="G286" s="14">
        <v>-1980675.41</v>
      </c>
      <c r="H286" s="14">
        <v>-1150528.52</v>
      </c>
      <c r="I286" s="14">
        <v>-1389023.9</v>
      </c>
      <c r="J286" s="14">
        <v>-1968701.8</v>
      </c>
      <c r="K286" s="14">
        <v>-738446.73</v>
      </c>
      <c r="L286" s="14">
        <v>-145109.51</v>
      </c>
      <c r="M286" s="14">
        <v>-67645.95</v>
      </c>
      <c r="N286" s="14">
        <v>924.12</v>
      </c>
      <c r="O286" s="14">
        <v>16770.57</v>
      </c>
      <c r="P286" s="14">
        <v>122340.9</v>
      </c>
      <c r="Q286" s="7">
        <v>122340.9</v>
      </c>
    </row>
    <row r="287" spans="1:17" ht="15.75" thickBot="1" x14ac:dyDescent="0.3">
      <c r="A287" s="19" t="s">
        <v>571</v>
      </c>
      <c r="B287" s="17" t="s">
        <v>572</v>
      </c>
      <c r="C287" s="17" t="s">
        <v>30</v>
      </c>
      <c r="D287" s="10">
        <v>235360</v>
      </c>
      <c r="E287" s="10">
        <v>0</v>
      </c>
      <c r="F287" s="10">
        <v>-36369</v>
      </c>
      <c r="G287" s="10">
        <v>68907</v>
      </c>
      <c r="H287" s="10">
        <v>248905</v>
      </c>
      <c r="I287" s="10">
        <v>347330</v>
      </c>
      <c r="J287" s="10">
        <v>282510</v>
      </c>
      <c r="K287" s="10">
        <v>-35540</v>
      </c>
      <c r="L287" s="10">
        <v>-152511</v>
      </c>
      <c r="M287" s="10">
        <v>-128616</v>
      </c>
      <c r="N287" s="10">
        <v>-24613</v>
      </c>
      <c r="O287" s="10">
        <v>75102</v>
      </c>
      <c r="P287" s="10">
        <v>138162</v>
      </c>
      <c r="Q287" s="7">
        <v>138162</v>
      </c>
    </row>
    <row r="288" spans="1:17" ht="15.75" thickBot="1" x14ac:dyDescent="0.3">
      <c r="A288" s="19" t="s">
        <v>573</v>
      </c>
      <c r="B288" s="17" t="s">
        <v>574</v>
      </c>
      <c r="C288" s="17" t="s">
        <v>30</v>
      </c>
      <c r="D288" s="14">
        <v>0</v>
      </c>
      <c r="E288" s="1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-19.989999999999998</v>
      </c>
      <c r="P288" s="14">
        <v>-177.17</v>
      </c>
      <c r="Q288" s="7">
        <v>-177.17</v>
      </c>
    </row>
    <row r="289" spans="1:17" ht="15.75" thickBot="1" x14ac:dyDescent="0.3">
      <c r="A289" s="18" t="s">
        <v>575</v>
      </c>
      <c r="B289" s="17" t="s">
        <v>576</v>
      </c>
      <c r="C289" s="16"/>
      <c r="D289" s="10">
        <v>25661272.699999999</v>
      </c>
      <c r="E289" s="10">
        <v>49665066.340000004</v>
      </c>
      <c r="F289" s="10">
        <v>45167418.979999997</v>
      </c>
      <c r="G289" s="10">
        <v>30281518.23</v>
      </c>
      <c r="H289" s="10">
        <v>39240389.909999996</v>
      </c>
      <c r="I289" s="10">
        <v>37910884.079999998</v>
      </c>
      <c r="J289" s="10">
        <v>40230869.57</v>
      </c>
      <c r="K289" s="10">
        <v>41216989.439999998</v>
      </c>
      <c r="L289" s="10">
        <v>43829216.950000003</v>
      </c>
      <c r="M289" s="10">
        <v>45459323.409999996</v>
      </c>
      <c r="N289" s="10">
        <v>45790771.979999997</v>
      </c>
      <c r="O289" s="10">
        <v>45832157.210000001</v>
      </c>
      <c r="P289" s="10">
        <v>50830728.600000001</v>
      </c>
      <c r="Q289" s="7">
        <v>50830728.600000001</v>
      </c>
    </row>
    <row r="290" spans="1:17" ht="15.75" thickBot="1" x14ac:dyDescent="0.3">
      <c r="A290" s="19" t="s">
        <v>577</v>
      </c>
      <c r="B290" s="17" t="s">
        <v>578</v>
      </c>
      <c r="C290" s="17" t="s">
        <v>30</v>
      </c>
      <c r="D290" s="14">
        <v>-69080</v>
      </c>
      <c r="E290" s="14">
        <v>63817</v>
      </c>
      <c r="F290" s="14">
        <v>-1920201</v>
      </c>
      <c r="G290" s="14">
        <v>-1928151</v>
      </c>
      <c r="H290" s="14">
        <v>-1581390</v>
      </c>
      <c r="I290" s="14">
        <v>-1634379</v>
      </c>
      <c r="J290" s="14">
        <v>-1536089</v>
      </c>
      <c r="K290" s="14">
        <v>-816185</v>
      </c>
      <c r="L290" s="14">
        <v>-613915</v>
      </c>
      <c r="M290" s="14">
        <v>-462360</v>
      </c>
      <c r="N290" s="14">
        <v>-349645</v>
      </c>
      <c r="O290" s="14">
        <v>-405758</v>
      </c>
      <c r="P290" s="14">
        <v>-456920</v>
      </c>
      <c r="Q290" s="7">
        <v>-456920</v>
      </c>
    </row>
    <row r="291" spans="1:17" ht="15.75" thickBot="1" x14ac:dyDescent="0.3">
      <c r="A291" s="19" t="s">
        <v>579</v>
      </c>
      <c r="B291" s="17" t="s">
        <v>580</v>
      </c>
      <c r="C291" s="17" t="s">
        <v>30</v>
      </c>
      <c r="D291" s="21"/>
      <c r="E291" s="21"/>
      <c r="F291" s="21"/>
      <c r="G291" s="21"/>
      <c r="H291" s="10">
        <v>0</v>
      </c>
      <c r="I291" s="10">
        <v>0</v>
      </c>
      <c r="J291" s="10">
        <v>632826.21</v>
      </c>
      <c r="K291" s="10">
        <v>1265652.42</v>
      </c>
      <c r="L291" s="10">
        <v>1900098.33</v>
      </c>
      <c r="M291" s="10">
        <v>2411680.31</v>
      </c>
      <c r="N291" s="10">
        <v>3014600.39</v>
      </c>
      <c r="O291" s="10">
        <v>3596069.71</v>
      </c>
      <c r="P291" s="10">
        <v>3716109.94</v>
      </c>
      <c r="Q291" s="7">
        <v>3716109.94</v>
      </c>
    </row>
    <row r="292" spans="1:17" ht="15.75" thickBot="1" x14ac:dyDescent="0.3">
      <c r="A292" s="19" t="s">
        <v>581</v>
      </c>
      <c r="B292" s="17" t="s">
        <v>582</v>
      </c>
      <c r="C292" s="17" t="s">
        <v>30</v>
      </c>
      <c r="D292" s="22"/>
      <c r="E292" s="22"/>
      <c r="F292" s="22"/>
      <c r="G292" s="22"/>
      <c r="H292" s="14">
        <v>0</v>
      </c>
      <c r="I292" s="14">
        <v>0</v>
      </c>
      <c r="J292" s="14">
        <v>2022482</v>
      </c>
      <c r="K292" s="14">
        <v>2022482</v>
      </c>
      <c r="L292" s="14">
        <v>2124968</v>
      </c>
      <c r="M292" s="14">
        <v>1729633.51</v>
      </c>
      <c r="N292" s="14">
        <v>1829244.66</v>
      </c>
      <c r="O292" s="14">
        <v>1840667.29</v>
      </c>
      <c r="P292" s="14">
        <v>2035150.77</v>
      </c>
      <c r="Q292" s="7">
        <v>2035150.77</v>
      </c>
    </row>
    <row r="293" spans="1:17" ht="15.75" thickBot="1" x14ac:dyDescent="0.3">
      <c r="A293" s="19" t="s">
        <v>583</v>
      </c>
      <c r="B293" s="17" t="s">
        <v>584</v>
      </c>
      <c r="C293" s="17" t="s">
        <v>30</v>
      </c>
      <c r="D293" s="21"/>
      <c r="E293" s="21"/>
      <c r="F293" s="21"/>
      <c r="G293" s="21"/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179078</v>
      </c>
      <c r="N293" s="10">
        <v>-250931</v>
      </c>
      <c r="O293" s="10">
        <v>-535641</v>
      </c>
      <c r="P293" s="10">
        <v>-941552</v>
      </c>
      <c r="Q293" s="7">
        <v>-941552</v>
      </c>
    </row>
    <row r="294" spans="1:17" ht="15.75" thickBot="1" x14ac:dyDescent="0.3">
      <c r="A294" s="19" t="s">
        <v>585</v>
      </c>
      <c r="B294" s="17" t="s">
        <v>586</v>
      </c>
      <c r="C294" s="17" t="s">
        <v>30</v>
      </c>
      <c r="D294" s="14">
        <v>-9596.65</v>
      </c>
      <c r="E294" s="14">
        <v>-12475.77</v>
      </c>
      <c r="F294" s="14">
        <v>-4306.68</v>
      </c>
      <c r="G294" s="14">
        <v>-8758.7000000000007</v>
      </c>
      <c r="H294" s="14">
        <v>-13237.86</v>
      </c>
      <c r="I294" s="14">
        <v>-19661.2</v>
      </c>
      <c r="J294" s="14">
        <v>-19661.2</v>
      </c>
      <c r="K294" s="14">
        <v>-19661.2</v>
      </c>
      <c r="L294" s="14">
        <v>-19661.2</v>
      </c>
      <c r="M294" s="14">
        <v>-19661.2</v>
      </c>
      <c r="N294" s="14">
        <v>-21240.91</v>
      </c>
      <c r="O294" s="14">
        <v>-24409.96</v>
      </c>
      <c r="P294" s="14">
        <v>-27598.34</v>
      </c>
      <c r="Q294" s="7">
        <v>-27598.34</v>
      </c>
    </row>
    <row r="295" spans="1:17" ht="15.75" thickBot="1" x14ac:dyDescent="0.3">
      <c r="A295" s="19" t="s">
        <v>587</v>
      </c>
      <c r="B295" s="17" t="s">
        <v>588</v>
      </c>
      <c r="C295" s="17" t="s">
        <v>30</v>
      </c>
      <c r="D295" s="10">
        <v>3136365.99</v>
      </c>
      <c r="E295" s="10">
        <v>4645703.99</v>
      </c>
      <c r="F295" s="10">
        <v>2304753.86</v>
      </c>
      <c r="G295" s="10">
        <v>2318807.1</v>
      </c>
      <c r="H295" s="10">
        <v>2332946.0299999998</v>
      </c>
      <c r="I295" s="10">
        <v>3745282.71</v>
      </c>
      <c r="J295" s="10">
        <v>3745282.71</v>
      </c>
      <c r="K295" s="10">
        <v>3745282.71</v>
      </c>
      <c r="L295" s="10">
        <v>3745282.71</v>
      </c>
      <c r="M295" s="10">
        <v>3745282.71</v>
      </c>
      <c r="N295" s="10">
        <v>5143394.25</v>
      </c>
      <c r="O295" s="10">
        <v>5151919.24</v>
      </c>
      <c r="P295" s="10">
        <v>5160496.21</v>
      </c>
      <c r="Q295" s="7">
        <v>5160496.21</v>
      </c>
    </row>
    <row r="296" spans="1:17" ht="15.75" thickBot="1" x14ac:dyDescent="0.3">
      <c r="A296" s="19" t="s">
        <v>589</v>
      </c>
      <c r="B296" s="17" t="s">
        <v>590</v>
      </c>
      <c r="C296" s="17" t="s">
        <v>30</v>
      </c>
      <c r="D296" s="14">
        <v>652401.53</v>
      </c>
      <c r="E296" s="14">
        <v>155602.64000000001</v>
      </c>
      <c r="F296" s="14">
        <v>2138896.19</v>
      </c>
      <c r="G296" s="14">
        <v>1843555.35</v>
      </c>
      <c r="H296" s="14">
        <v>1527424.06</v>
      </c>
      <c r="I296" s="14">
        <v>1231865.55</v>
      </c>
      <c r="J296" s="14">
        <v>942127.04</v>
      </c>
      <c r="K296" s="14">
        <v>713527.71</v>
      </c>
      <c r="L296" s="14">
        <v>539680.79</v>
      </c>
      <c r="M296" s="14">
        <v>369280.26</v>
      </c>
      <c r="N296" s="14">
        <v>215862.72</v>
      </c>
      <c r="O296" s="14">
        <v>70022.94</v>
      </c>
      <c r="P296" s="14">
        <v>-77068.22</v>
      </c>
      <c r="Q296" s="7">
        <v>-77068.22</v>
      </c>
    </row>
    <row r="297" spans="1:17" ht="15.75" thickBot="1" x14ac:dyDescent="0.3">
      <c r="A297" s="19" t="s">
        <v>591</v>
      </c>
      <c r="B297" s="17" t="s">
        <v>592</v>
      </c>
      <c r="C297" s="17" t="s">
        <v>30</v>
      </c>
      <c r="D297" s="10">
        <v>268909.27</v>
      </c>
      <c r="E297" s="10">
        <v>274111.65000000002</v>
      </c>
      <c r="F297" s="10">
        <v>31118.62</v>
      </c>
      <c r="G297" s="10">
        <v>77260.86</v>
      </c>
      <c r="H297" s="10">
        <v>129179.46</v>
      </c>
      <c r="I297" s="10">
        <v>169204.55</v>
      </c>
      <c r="J297" s="10">
        <v>210832.93</v>
      </c>
      <c r="K297" s="10">
        <v>231153.57</v>
      </c>
      <c r="L297" s="10">
        <v>264517.3</v>
      </c>
      <c r="M297" s="10">
        <v>305259.57</v>
      </c>
      <c r="N297" s="10">
        <v>338963.41</v>
      </c>
      <c r="O297" s="10">
        <v>367415.08</v>
      </c>
      <c r="P297" s="10">
        <v>389004.83</v>
      </c>
      <c r="Q297" s="7">
        <v>389004.83</v>
      </c>
    </row>
    <row r="298" spans="1:17" ht="15.75" thickBot="1" x14ac:dyDescent="0.3">
      <c r="A298" s="19" t="s">
        <v>593</v>
      </c>
      <c r="B298" s="17" t="s">
        <v>594</v>
      </c>
      <c r="C298" s="17" t="s">
        <v>30</v>
      </c>
      <c r="D298" s="14">
        <v>22245.42</v>
      </c>
      <c r="E298" s="14">
        <v>2842.29</v>
      </c>
      <c r="F298" s="14">
        <v>242910.43</v>
      </c>
      <c r="G298" s="14">
        <v>204623.71</v>
      </c>
      <c r="H298" s="14">
        <v>161605.98000000001</v>
      </c>
      <c r="I298" s="14">
        <v>125766.42</v>
      </c>
      <c r="J298" s="14">
        <v>90943.9</v>
      </c>
      <c r="K298" s="14">
        <v>64417.1</v>
      </c>
      <c r="L298" s="14">
        <v>50077.16</v>
      </c>
      <c r="M298" s="14">
        <v>38982.79</v>
      </c>
      <c r="N298" s="14">
        <v>30285.62</v>
      </c>
      <c r="O298" s="14">
        <v>23344.46</v>
      </c>
      <c r="P298" s="14">
        <v>16019.05</v>
      </c>
      <c r="Q298" s="7">
        <v>16019.05</v>
      </c>
    </row>
    <row r="299" spans="1:17" ht="15.75" thickBot="1" x14ac:dyDescent="0.3">
      <c r="A299" s="19" t="s">
        <v>595</v>
      </c>
      <c r="B299" s="17" t="s">
        <v>596</v>
      </c>
      <c r="C299" s="17" t="s">
        <v>30</v>
      </c>
      <c r="D299" s="10">
        <v>141987.51</v>
      </c>
      <c r="E299" s="10">
        <v>142853.28</v>
      </c>
      <c r="F299" s="10">
        <v>0</v>
      </c>
      <c r="G299" s="10">
        <v>0</v>
      </c>
      <c r="H299" s="10">
        <v>0</v>
      </c>
      <c r="I299" s="10">
        <v>0</v>
      </c>
      <c r="J299" s="10">
        <v>321079.69</v>
      </c>
      <c r="K299" s="10">
        <v>323037.46999999997</v>
      </c>
      <c r="L299" s="10">
        <v>325007.19</v>
      </c>
      <c r="M299" s="10">
        <v>326988.92</v>
      </c>
      <c r="N299" s="10">
        <v>328982.73</v>
      </c>
      <c r="O299" s="10">
        <v>330988.7</v>
      </c>
      <c r="P299" s="10">
        <v>333006.90000000002</v>
      </c>
      <c r="Q299" s="7">
        <v>333006.90000000002</v>
      </c>
    </row>
    <row r="300" spans="1:17" ht="15.75" thickBot="1" x14ac:dyDescent="0.3">
      <c r="A300" s="19" t="s">
        <v>597</v>
      </c>
      <c r="B300" s="17" t="s">
        <v>598</v>
      </c>
      <c r="C300" s="17" t="s">
        <v>30</v>
      </c>
      <c r="D300" s="14">
        <v>9479.67</v>
      </c>
      <c r="E300" s="14">
        <v>-4799.6000000000004</v>
      </c>
      <c r="F300" s="14">
        <v>119295.43</v>
      </c>
      <c r="G300" s="14">
        <v>99605.9</v>
      </c>
      <c r="H300" s="14">
        <v>78092.479999999996</v>
      </c>
      <c r="I300" s="14">
        <v>59941.54</v>
      </c>
      <c r="J300" s="14">
        <v>42560.57</v>
      </c>
      <c r="K300" s="14">
        <v>29247.93</v>
      </c>
      <c r="L300" s="14">
        <v>21868.75</v>
      </c>
      <c r="M300" s="14">
        <v>16043.69</v>
      </c>
      <c r="N300" s="14">
        <v>11504.41</v>
      </c>
      <c r="O300" s="14">
        <v>7811.67</v>
      </c>
      <c r="P300" s="14">
        <v>3996.69</v>
      </c>
      <c r="Q300" s="7">
        <v>3996.69</v>
      </c>
    </row>
    <row r="301" spans="1:17" ht="15.75" thickBot="1" x14ac:dyDescent="0.3">
      <c r="A301" s="19" t="s">
        <v>599</v>
      </c>
      <c r="B301" s="17" t="s">
        <v>600</v>
      </c>
      <c r="C301" s="17" t="s">
        <v>30</v>
      </c>
      <c r="D301" s="10">
        <v>-539917.54</v>
      </c>
      <c r="E301" s="10">
        <v>-542075.18000000005</v>
      </c>
      <c r="F301" s="10">
        <v>63.34</v>
      </c>
      <c r="G301" s="10">
        <v>2461.4899999999998</v>
      </c>
      <c r="H301" s="10">
        <v>233262.24</v>
      </c>
      <c r="I301" s="10">
        <v>415932.56</v>
      </c>
      <c r="J301" s="10">
        <v>371900.39</v>
      </c>
      <c r="K301" s="10">
        <v>330066.53000000003</v>
      </c>
      <c r="L301" s="10">
        <v>701744.64000000001</v>
      </c>
      <c r="M301" s="10">
        <v>704182.95</v>
      </c>
      <c r="N301" s="10">
        <v>706224.21</v>
      </c>
      <c r="O301" s="10">
        <v>708289.53</v>
      </c>
      <c r="P301" s="10">
        <v>710365.56</v>
      </c>
      <c r="Q301" s="7">
        <v>710365.56</v>
      </c>
    </row>
    <row r="302" spans="1:17" ht="15.75" thickBot="1" x14ac:dyDescent="0.3">
      <c r="A302" s="19" t="s">
        <v>601</v>
      </c>
      <c r="B302" s="17" t="s">
        <v>602</v>
      </c>
      <c r="C302" s="17" t="s">
        <v>30</v>
      </c>
      <c r="D302" s="14">
        <v>68413.09</v>
      </c>
      <c r="E302" s="14">
        <v>40684.370000000003</v>
      </c>
      <c r="F302" s="14">
        <v>-512662.6</v>
      </c>
      <c r="G302" s="14">
        <v>-436581.84</v>
      </c>
      <c r="H302" s="14">
        <v>-353843.3</v>
      </c>
      <c r="I302" s="14">
        <v>-285088.58</v>
      </c>
      <c r="J302" s="14">
        <v>-219232.28</v>
      </c>
      <c r="K302" s="14">
        <v>-167680.51</v>
      </c>
      <c r="L302" s="14">
        <v>-140246.53</v>
      </c>
      <c r="M302" s="14">
        <v>-119657.3</v>
      </c>
      <c r="N302" s="14">
        <v>-105240.87</v>
      </c>
      <c r="O302" s="14">
        <v>-94618.68</v>
      </c>
      <c r="P302" s="14">
        <v>-83482.05</v>
      </c>
      <c r="Q302" s="7">
        <v>-83482.05</v>
      </c>
    </row>
    <row r="303" spans="1:17" ht="15.75" thickBot="1" x14ac:dyDescent="0.3">
      <c r="A303" s="19" t="s">
        <v>603</v>
      </c>
      <c r="B303" s="17" t="s">
        <v>604</v>
      </c>
      <c r="C303" s="17" t="s">
        <v>30</v>
      </c>
      <c r="D303" s="10">
        <v>-152866.04999999999</v>
      </c>
      <c r="E303" s="10">
        <v>-153487.60999999999</v>
      </c>
      <c r="F303" s="10">
        <v>-179.3</v>
      </c>
      <c r="G303" s="10">
        <v>1417.21</v>
      </c>
      <c r="H303" s="10">
        <v>314178.86</v>
      </c>
      <c r="I303" s="10">
        <v>561464.86</v>
      </c>
      <c r="J303" s="10">
        <v>491835.52</v>
      </c>
      <c r="K303" s="10">
        <v>434140.69</v>
      </c>
      <c r="L303" s="10">
        <v>766664.66</v>
      </c>
      <c r="M303" s="10">
        <v>769033.66</v>
      </c>
      <c r="N303" s="10">
        <v>771212.07</v>
      </c>
      <c r="O303" s="10">
        <v>773544.94</v>
      </c>
      <c r="P303" s="10">
        <v>775751.94</v>
      </c>
      <c r="Q303" s="7">
        <v>775751.94</v>
      </c>
    </row>
    <row r="304" spans="1:17" ht="15.75" thickBot="1" x14ac:dyDescent="0.3">
      <c r="A304" s="19" t="s">
        <v>605</v>
      </c>
      <c r="B304" s="17" t="s">
        <v>606</v>
      </c>
      <c r="C304" s="17" t="s">
        <v>30</v>
      </c>
      <c r="D304" s="14">
        <v>84301.26</v>
      </c>
      <c r="E304" s="14">
        <v>50169.16</v>
      </c>
      <c r="F304" s="14">
        <v>-136430.41</v>
      </c>
      <c r="G304" s="14">
        <v>-120573.79</v>
      </c>
      <c r="H304" s="14">
        <v>-102794.11</v>
      </c>
      <c r="I304" s="14">
        <v>-87928.29</v>
      </c>
      <c r="J304" s="14">
        <v>-73905.78</v>
      </c>
      <c r="K304" s="14">
        <v>-63959.13</v>
      </c>
      <c r="L304" s="14">
        <v>-59004.28</v>
      </c>
      <c r="M304" s="14">
        <v>-55094.879999999997</v>
      </c>
      <c r="N304" s="14">
        <v>-51800.69</v>
      </c>
      <c r="O304" s="14">
        <v>-49064.08</v>
      </c>
      <c r="P304" s="14">
        <v>-46255.519999999997</v>
      </c>
      <c r="Q304" s="7">
        <v>-46255.519999999997</v>
      </c>
    </row>
    <row r="305" spans="1:17" ht="15.75" thickBot="1" x14ac:dyDescent="0.3">
      <c r="A305" s="19" t="s">
        <v>607</v>
      </c>
      <c r="B305" s="17" t="s">
        <v>608</v>
      </c>
      <c r="C305" s="17" t="s">
        <v>30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7">
        <v>0</v>
      </c>
    </row>
    <row r="306" spans="1:17" ht="15.75" thickBot="1" x14ac:dyDescent="0.3">
      <c r="A306" s="19" t="s">
        <v>609</v>
      </c>
      <c r="B306" s="17" t="s">
        <v>610</v>
      </c>
      <c r="C306" s="17" t="s">
        <v>30</v>
      </c>
      <c r="D306" s="14">
        <v>5564310</v>
      </c>
      <c r="E306" s="14">
        <v>5564310</v>
      </c>
      <c r="F306" s="14">
        <v>5564310</v>
      </c>
      <c r="G306" s="14">
        <v>5483833</v>
      </c>
      <c r="H306" s="14">
        <v>5483833</v>
      </c>
      <c r="I306" s="14">
        <v>5483833</v>
      </c>
      <c r="J306" s="14">
        <v>5402631</v>
      </c>
      <c r="K306" s="14">
        <v>5402631</v>
      </c>
      <c r="L306" s="14">
        <v>5402631</v>
      </c>
      <c r="M306" s="14">
        <v>5320699</v>
      </c>
      <c r="N306" s="14">
        <v>5320699</v>
      </c>
      <c r="O306" s="14">
        <v>5320699</v>
      </c>
      <c r="P306" s="14">
        <v>5238029</v>
      </c>
      <c r="Q306" s="7">
        <v>5238029</v>
      </c>
    </row>
    <row r="307" spans="1:17" ht="15.75" thickBot="1" x14ac:dyDescent="0.3">
      <c r="A307" s="19" t="s">
        <v>611</v>
      </c>
      <c r="B307" s="17" t="s">
        <v>612</v>
      </c>
      <c r="C307" s="17" t="s">
        <v>30</v>
      </c>
      <c r="D307" s="10">
        <v>314795</v>
      </c>
      <c r="E307" s="10">
        <v>314795</v>
      </c>
      <c r="F307" s="10">
        <v>314795</v>
      </c>
      <c r="G307" s="10">
        <v>317628</v>
      </c>
      <c r="H307" s="10">
        <v>317628</v>
      </c>
      <c r="I307" s="10">
        <v>317628</v>
      </c>
      <c r="J307" s="10">
        <v>320487</v>
      </c>
      <c r="K307" s="10">
        <v>320487</v>
      </c>
      <c r="L307" s="10">
        <v>320487</v>
      </c>
      <c r="M307" s="10">
        <v>323371</v>
      </c>
      <c r="N307" s="10">
        <v>323371</v>
      </c>
      <c r="O307" s="10">
        <v>323371</v>
      </c>
      <c r="P307" s="10">
        <v>326281</v>
      </c>
      <c r="Q307" s="7">
        <v>326281</v>
      </c>
    </row>
    <row r="308" spans="1:17" ht="15.75" thickBot="1" x14ac:dyDescent="0.3">
      <c r="A308" s="19" t="s">
        <v>613</v>
      </c>
      <c r="B308" s="17" t="s">
        <v>614</v>
      </c>
      <c r="C308" s="17" t="s">
        <v>30</v>
      </c>
      <c r="D308" s="14">
        <v>642394</v>
      </c>
      <c r="E308" s="14">
        <v>642394</v>
      </c>
      <c r="F308" s="14">
        <v>642394</v>
      </c>
      <c r="G308" s="14">
        <v>633103</v>
      </c>
      <c r="H308" s="14">
        <v>633103</v>
      </c>
      <c r="I308" s="14">
        <v>633103</v>
      </c>
      <c r="J308" s="14">
        <v>623728</v>
      </c>
      <c r="K308" s="14">
        <v>623728</v>
      </c>
      <c r="L308" s="14">
        <v>623728</v>
      </c>
      <c r="M308" s="14">
        <v>614269</v>
      </c>
      <c r="N308" s="14">
        <v>614269</v>
      </c>
      <c r="O308" s="14">
        <v>614269</v>
      </c>
      <c r="P308" s="14">
        <v>604725</v>
      </c>
      <c r="Q308" s="7">
        <v>604725</v>
      </c>
    </row>
    <row r="309" spans="1:17" ht="15.75" thickBot="1" x14ac:dyDescent="0.3">
      <c r="A309" s="19" t="s">
        <v>615</v>
      </c>
      <c r="B309" s="17" t="s">
        <v>616</v>
      </c>
      <c r="C309" s="17" t="s">
        <v>30</v>
      </c>
      <c r="D309" s="10">
        <v>36342</v>
      </c>
      <c r="E309" s="10">
        <v>36342</v>
      </c>
      <c r="F309" s="10">
        <v>36342</v>
      </c>
      <c r="G309" s="10">
        <v>36669</v>
      </c>
      <c r="H309" s="10">
        <v>36669</v>
      </c>
      <c r="I309" s="10">
        <v>36669</v>
      </c>
      <c r="J309" s="10">
        <v>36999</v>
      </c>
      <c r="K309" s="10">
        <v>36999</v>
      </c>
      <c r="L309" s="10">
        <v>36999</v>
      </c>
      <c r="M309" s="10">
        <v>37332</v>
      </c>
      <c r="N309" s="10">
        <v>37332</v>
      </c>
      <c r="O309" s="10">
        <v>37332</v>
      </c>
      <c r="P309" s="10">
        <v>37668</v>
      </c>
      <c r="Q309" s="7">
        <v>37668</v>
      </c>
    </row>
    <row r="310" spans="1:17" ht="15.75" thickBot="1" x14ac:dyDescent="0.3">
      <c r="A310" s="19" t="s">
        <v>617</v>
      </c>
      <c r="B310" s="17" t="s">
        <v>618</v>
      </c>
      <c r="C310" s="17" t="s">
        <v>30</v>
      </c>
      <c r="D310" s="14">
        <v>-66667.600000000006</v>
      </c>
      <c r="E310" s="14">
        <v>-179596.57</v>
      </c>
      <c r="F310" s="14">
        <v>-152327.57999999999</v>
      </c>
      <c r="G310" s="14">
        <v>-143773.85</v>
      </c>
      <c r="H310" s="14">
        <v>-230335.72</v>
      </c>
      <c r="I310" s="14">
        <v>-305439.53999999998</v>
      </c>
      <c r="J310" s="14">
        <v>-308517.03999999998</v>
      </c>
      <c r="K310" s="14">
        <v>-244387.11</v>
      </c>
      <c r="L310" s="14">
        <v>-130068.76</v>
      </c>
      <c r="M310" s="14">
        <v>-32107.33</v>
      </c>
      <c r="N310" s="14">
        <v>13837.85</v>
      </c>
      <c r="O310" s="14">
        <v>50592.27</v>
      </c>
      <c r="P310" s="14">
        <v>87270.56</v>
      </c>
      <c r="Q310" s="7">
        <v>87270.56</v>
      </c>
    </row>
    <row r="311" spans="1:17" ht="15.75" thickBot="1" x14ac:dyDescent="0.3">
      <c r="A311" s="19" t="s">
        <v>619</v>
      </c>
      <c r="B311" s="17" t="s">
        <v>620</v>
      </c>
      <c r="C311" s="17" t="s">
        <v>30</v>
      </c>
      <c r="D311" s="10">
        <v>0</v>
      </c>
      <c r="E311" s="10">
        <v>0</v>
      </c>
      <c r="F311" s="10">
        <v>-38549.519999999997</v>
      </c>
      <c r="G311" s="10">
        <v>-32854.550000000003</v>
      </c>
      <c r="H311" s="10">
        <v>-26675.21</v>
      </c>
      <c r="I311" s="10">
        <v>-21328.29</v>
      </c>
      <c r="J311" s="10">
        <v>-16158.23</v>
      </c>
      <c r="K311" s="10">
        <v>-12414.28</v>
      </c>
      <c r="L311" s="10">
        <v>-10421.91</v>
      </c>
      <c r="M311" s="10">
        <v>-8983.93</v>
      </c>
      <c r="N311" s="10">
        <v>-7805.98</v>
      </c>
      <c r="O311" s="10">
        <v>-6852.12</v>
      </c>
      <c r="P311" s="10">
        <v>-5882.19</v>
      </c>
      <c r="Q311" s="7">
        <v>-5882.19</v>
      </c>
    </row>
    <row r="312" spans="1:17" ht="15.75" thickBot="1" x14ac:dyDescent="0.3">
      <c r="A312" s="19" t="s">
        <v>621</v>
      </c>
      <c r="B312" s="17" t="s">
        <v>622</v>
      </c>
      <c r="C312" s="17" t="s">
        <v>30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-72.8</v>
      </c>
      <c r="P312" s="14">
        <v>-228.57</v>
      </c>
      <c r="Q312" s="7">
        <v>-228.57</v>
      </c>
    </row>
    <row r="313" spans="1:17" ht="15.75" thickBot="1" x14ac:dyDescent="0.3">
      <c r="A313" s="19" t="s">
        <v>623</v>
      </c>
      <c r="B313" s="17" t="s">
        <v>624</v>
      </c>
      <c r="C313" s="17" t="s">
        <v>30</v>
      </c>
      <c r="D313" s="10">
        <v>0</v>
      </c>
      <c r="E313" s="10">
        <v>0</v>
      </c>
      <c r="F313" s="10">
        <v>-2889039.72</v>
      </c>
      <c r="G313" s="10">
        <v>-2440425.58</v>
      </c>
      <c r="H313" s="10">
        <v>-1937752.84</v>
      </c>
      <c r="I313" s="10">
        <v>-1516968.02</v>
      </c>
      <c r="J313" s="10">
        <v>-1119876.03</v>
      </c>
      <c r="K313" s="10">
        <v>-837331.19</v>
      </c>
      <c r="L313" s="10">
        <v>-695076.97</v>
      </c>
      <c r="M313" s="10">
        <v>-582196.87</v>
      </c>
      <c r="N313" s="10">
        <v>-486598.6</v>
      </c>
      <c r="O313" s="10">
        <v>-406662.15</v>
      </c>
      <c r="P313" s="10">
        <v>-324694.11</v>
      </c>
      <c r="Q313" s="7">
        <v>-324694.11</v>
      </c>
    </row>
    <row r="314" spans="1:17" ht="15.75" thickBot="1" x14ac:dyDescent="0.3">
      <c r="A314" s="19" t="s">
        <v>625</v>
      </c>
      <c r="B314" s="17" t="s">
        <v>626</v>
      </c>
      <c r="C314" s="17" t="s">
        <v>30</v>
      </c>
      <c r="D314" s="14">
        <v>-407410.07</v>
      </c>
      <c r="E314" s="14">
        <v>-2135522.29</v>
      </c>
      <c r="F314" s="14">
        <v>-2687974.53</v>
      </c>
      <c r="G314" s="14">
        <v>-2623944.14</v>
      </c>
      <c r="H314" s="14">
        <v>-4036942.27</v>
      </c>
      <c r="I314" s="14">
        <v>-4997707.49</v>
      </c>
      <c r="J314" s="14">
        <v>-4771332.43</v>
      </c>
      <c r="K314" s="14">
        <v>-4181220.95</v>
      </c>
      <c r="L314" s="14">
        <v>-3443695.2</v>
      </c>
      <c r="M314" s="14">
        <v>-3184077.5</v>
      </c>
      <c r="N314" s="14">
        <v>-2849152.45</v>
      </c>
      <c r="O314" s="14">
        <v>-2708064.31</v>
      </c>
      <c r="P314" s="14">
        <v>-2438045.7200000002</v>
      </c>
      <c r="Q314" s="7">
        <v>-2438045.7200000002</v>
      </c>
    </row>
    <row r="315" spans="1:17" ht="15.75" thickBot="1" x14ac:dyDescent="0.3">
      <c r="A315" s="19" t="s">
        <v>627</v>
      </c>
      <c r="B315" s="17" t="s">
        <v>628</v>
      </c>
      <c r="C315" s="17" t="s">
        <v>30</v>
      </c>
      <c r="D315" s="10">
        <v>412993.97</v>
      </c>
      <c r="E315" s="10">
        <v>-152045.78</v>
      </c>
      <c r="F315" s="10">
        <v>2430436.5</v>
      </c>
      <c r="G315" s="10">
        <v>1968753.52</v>
      </c>
      <c r="H315" s="10">
        <v>1453515.28</v>
      </c>
      <c r="I315" s="10">
        <v>1020306.84</v>
      </c>
      <c r="J315" s="10">
        <v>610233.43999999994</v>
      </c>
      <c r="K315" s="10">
        <v>317341.21999999997</v>
      </c>
      <c r="L315" s="10">
        <v>168012.98</v>
      </c>
      <c r="M315" s="10">
        <v>50484.81</v>
      </c>
      <c r="N315" s="10">
        <v>-48951.5</v>
      </c>
      <c r="O315" s="10">
        <v>-132100.17000000001</v>
      </c>
      <c r="P315" s="10">
        <v>-217246.8</v>
      </c>
      <c r="Q315" s="7">
        <v>-217246.8</v>
      </c>
    </row>
    <row r="316" spans="1:17" ht="15.75" thickBot="1" x14ac:dyDescent="0.3">
      <c r="A316" s="19" t="s">
        <v>629</v>
      </c>
      <c r="B316" s="17" t="s">
        <v>630</v>
      </c>
      <c r="C316" s="17" t="s">
        <v>30</v>
      </c>
      <c r="D316" s="14">
        <v>0</v>
      </c>
      <c r="E316" s="14">
        <v>0</v>
      </c>
      <c r="F316" s="14">
        <v>0</v>
      </c>
      <c r="G316" s="14">
        <v>0</v>
      </c>
      <c r="H316" s="22"/>
      <c r="I316" s="22"/>
      <c r="J316" s="22"/>
      <c r="K316" s="22"/>
      <c r="L316" s="22"/>
      <c r="M316" s="22"/>
      <c r="N316" s="22"/>
      <c r="O316" s="22"/>
      <c r="P316" s="22"/>
      <c r="Q316" s="7">
        <v>0</v>
      </c>
    </row>
    <row r="317" spans="1:17" ht="15.75" thickBot="1" x14ac:dyDescent="0.3">
      <c r="A317" s="19" t="s">
        <v>631</v>
      </c>
      <c r="B317" s="17" t="s">
        <v>632</v>
      </c>
      <c r="C317" s="17" t="s">
        <v>30</v>
      </c>
      <c r="D317" s="10">
        <v>0</v>
      </c>
      <c r="E317" s="10">
        <v>0</v>
      </c>
      <c r="F317" s="10">
        <v>0</v>
      </c>
      <c r="G317" s="10">
        <v>0</v>
      </c>
      <c r="H317" s="21"/>
      <c r="I317" s="21"/>
      <c r="J317" s="21"/>
      <c r="K317" s="21"/>
      <c r="L317" s="21"/>
      <c r="M317" s="21"/>
      <c r="N317" s="21"/>
      <c r="O317" s="21"/>
      <c r="P317" s="21"/>
      <c r="Q317" s="7">
        <v>0</v>
      </c>
    </row>
    <row r="318" spans="1:17" ht="15.75" thickBot="1" x14ac:dyDescent="0.3">
      <c r="A318" s="19" t="s">
        <v>633</v>
      </c>
      <c r="B318" s="17" t="s">
        <v>634</v>
      </c>
      <c r="C318" s="17" t="s">
        <v>30</v>
      </c>
      <c r="D318" s="14">
        <v>-20134.52</v>
      </c>
      <c r="E318" s="14">
        <v>0.01</v>
      </c>
      <c r="F318" s="14">
        <v>-314481.88</v>
      </c>
      <c r="G318" s="14">
        <v>-266576.75</v>
      </c>
      <c r="H318" s="14">
        <v>-219999.06</v>
      </c>
      <c r="I318" s="14">
        <v>-180934.22</v>
      </c>
      <c r="J318" s="14">
        <v>-144053.32</v>
      </c>
      <c r="K318" s="14">
        <v>-114759.26</v>
      </c>
      <c r="L318" s="14">
        <v>-92398.24</v>
      </c>
      <c r="M318" s="14">
        <v>-74321.740000000005</v>
      </c>
      <c r="N318" s="14">
        <v>-58219.44</v>
      </c>
      <c r="O318" s="14">
        <v>-42192.46</v>
      </c>
      <c r="P318" s="14">
        <v>-25618.1</v>
      </c>
      <c r="Q318" s="7">
        <v>-25618.1</v>
      </c>
    </row>
    <row r="319" spans="1:17" ht="15.75" thickBot="1" x14ac:dyDescent="0.3">
      <c r="A319" s="19" t="s">
        <v>635</v>
      </c>
      <c r="B319" s="17" t="s">
        <v>636</v>
      </c>
      <c r="C319" s="17" t="s">
        <v>30</v>
      </c>
      <c r="D319" s="10">
        <v>-1413615.95</v>
      </c>
      <c r="E319" s="10">
        <v>-7148442.7599999998</v>
      </c>
      <c r="F319" s="10">
        <v>-6642021.3499999996</v>
      </c>
      <c r="G319" s="10">
        <v>-5660938.5099999998</v>
      </c>
      <c r="H319" s="10">
        <v>-8714586.4399999995</v>
      </c>
      <c r="I319" s="10">
        <v>-10255516.609999999</v>
      </c>
      <c r="J319" s="10">
        <v>-9697594.8800000008</v>
      </c>
      <c r="K319" s="10">
        <v>-9766564.4199999999</v>
      </c>
      <c r="L319" s="10">
        <v>-9133928.8800000008</v>
      </c>
      <c r="M319" s="10">
        <v>-9797906.3300000001</v>
      </c>
      <c r="N319" s="10">
        <v>-10379790.060000001</v>
      </c>
      <c r="O319" s="10">
        <v>-10540066.109999999</v>
      </c>
      <c r="P319" s="10">
        <v>-10590099.689999999</v>
      </c>
      <c r="Q319" s="7">
        <v>-10590099.689999999</v>
      </c>
    </row>
    <row r="320" spans="1:17" ht="15.75" thickBot="1" x14ac:dyDescent="0.3">
      <c r="A320" s="19" t="s">
        <v>637</v>
      </c>
      <c r="B320" s="17" t="s">
        <v>638</v>
      </c>
      <c r="C320" s="17" t="s">
        <v>30</v>
      </c>
      <c r="D320" s="14">
        <v>101125</v>
      </c>
      <c r="E320" s="14">
        <v>101125</v>
      </c>
      <c r="F320" s="14">
        <v>0</v>
      </c>
      <c r="G320" s="14">
        <v>0</v>
      </c>
      <c r="H320" s="14">
        <v>101125</v>
      </c>
      <c r="I320" s="14">
        <v>101125</v>
      </c>
      <c r="J320" s="14">
        <v>101125</v>
      </c>
      <c r="K320" s="14">
        <v>101125</v>
      </c>
      <c r="L320" s="14">
        <v>101125</v>
      </c>
      <c r="M320" s="14">
        <v>101125</v>
      </c>
      <c r="N320" s="14">
        <v>101125</v>
      </c>
      <c r="O320" s="14">
        <v>101125</v>
      </c>
      <c r="P320" s="14">
        <v>101125</v>
      </c>
      <c r="Q320" s="7">
        <v>101125</v>
      </c>
    </row>
    <row r="321" spans="1:17" ht="15.75" thickBot="1" x14ac:dyDescent="0.3">
      <c r="A321" s="19" t="s">
        <v>639</v>
      </c>
      <c r="B321" s="17" t="s">
        <v>640</v>
      </c>
      <c r="C321" s="17" t="s">
        <v>30</v>
      </c>
      <c r="D321" s="10">
        <v>-198731.69</v>
      </c>
      <c r="E321" s="10">
        <v>-49893.96</v>
      </c>
      <c r="F321" s="10">
        <v>-389445.36</v>
      </c>
      <c r="G321" s="10">
        <v>-307643.88</v>
      </c>
      <c r="H321" s="10">
        <v>-218725.67</v>
      </c>
      <c r="I321" s="10">
        <v>-144750.46</v>
      </c>
      <c r="J321" s="10">
        <v>-73871.25</v>
      </c>
      <c r="K321" s="10">
        <v>-18277.77</v>
      </c>
      <c r="L321" s="10">
        <v>11542.53</v>
      </c>
      <c r="M321" s="10">
        <v>34049.4</v>
      </c>
      <c r="N321" s="10">
        <v>49960.95</v>
      </c>
      <c r="O321" s="10">
        <v>61819.15</v>
      </c>
      <c r="P321" s="10">
        <v>74228.72</v>
      </c>
      <c r="Q321" s="7">
        <v>74228.72</v>
      </c>
    </row>
    <row r="322" spans="1:17" ht="15.75" thickBot="1" x14ac:dyDescent="0.3">
      <c r="A322" s="19" t="s">
        <v>641</v>
      </c>
      <c r="B322" s="17" t="s">
        <v>642</v>
      </c>
      <c r="C322" s="17" t="s">
        <v>30</v>
      </c>
      <c r="D322" s="14">
        <v>30175.919999999998</v>
      </c>
      <c r="E322" s="14">
        <v>40377.99</v>
      </c>
      <c r="F322" s="14">
        <v>10202.07</v>
      </c>
      <c r="G322" s="14">
        <v>10202.07</v>
      </c>
      <c r="H322" s="14">
        <v>10202.07</v>
      </c>
      <c r="I322" s="14">
        <v>10202.07</v>
      </c>
      <c r="J322" s="14">
        <v>10202.07</v>
      </c>
      <c r="K322" s="14">
        <v>14652.4</v>
      </c>
      <c r="L322" s="14">
        <v>14652.4</v>
      </c>
      <c r="M322" s="14">
        <v>14652.4</v>
      </c>
      <c r="N322" s="14">
        <v>14652.4</v>
      </c>
      <c r="O322" s="14">
        <v>14652.4</v>
      </c>
      <c r="P322" s="14">
        <v>14652.4</v>
      </c>
      <c r="Q322" s="7">
        <v>14652.4</v>
      </c>
    </row>
    <row r="323" spans="1:17" ht="15.75" thickBot="1" x14ac:dyDescent="0.3">
      <c r="A323" s="19" t="s">
        <v>643</v>
      </c>
      <c r="B323" s="17" t="s">
        <v>644</v>
      </c>
      <c r="C323" s="17" t="s">
        <v>30</v>
      </c>
      <c r="D323" s="10">
        <v>-645984.02</v>
      </c>
      <c r="E323" s="10">
        <v>-662953.46</v>
      </c>
      <c r="F323" s="10">
        <v>-664210.84</v>
      </c>
      <c r="G323" s="10">
        <v>-682145.62</v>
      </c>
      <c r="H323" s="10">
        <v>-689755.32</v>
      </c>
      <c r="I323" s="10">
        <v>-690748.88</v>
      </c>
      <c r="J323" s="10">
        <v>-701777.3</v>
      </c>
      <c r="K323" s="10">
        <v>-704002.24</v>
      </c>
      <c r="L323" s="10">
        <v>-706855.53</v>
      </c>
      <c r="M323" s="10">
        <v>-742892.64</v>
      </c>
      <c r="N323" s="10">
        <v>-803747.18</v>
      </c>
      <c r="O323" s="10">
        <v>-813177.09</v>
      </c>
      <c r="P323" s="10">
        <v>-912059</v>
      </c>
      <c r="Q323" s="7">
        <v>-912059</v>
      </c>
    </row>
    <row r="324" spans="1:17" ht="15.75" thickBot="1" x14ac:dyDescent="0.3">
      <c r="A324" s="19" t="s">
        <v>645</v>
      </c>
      <c r="B324" s="17" t="s">
        <v>646</v>
      </c>
      <c r="C324" s="17" t="s">
        <v>30</v>
      </c>
      <c r="D324" s="14">
        <v>645984.02</v>
      </c>
      <c r="E324" s="14">
        <v>662953.46</v>
      </c>
      <c r="F324" s="14">
        <v>664210.84</v>
      </c>
      <c r="G324" s="14">
        <v>682145.62</v>
      </c>
      <c r="H324" s="14">
        <v>689755.32</v>
      </c>
      <c r="I324" s="14">
        <v>690748.88</v>
      </c>
      <c r="J324" s="14">
        <v>701777.3</v>
      </c>
      <c r="K324" s="14">
        <v>704002.24</v>
      </c>
      <c r="L324" s="14">
        <v>706855.53</v>
      </c>
      <c r="M324" s="14">
        <v>742892.64</v>
      </c>
      <c r="N324" s="14">
        <v>803747.18</v>
      </c>
      <c r="O324" s="14">
        <v>813177.09</v>
      </c>
      <c r="P324" s="14">
        <v>912059</v>
      </c>
      <c r="Q324" s="7">
        <v>912059</v>
      </c>
    </row>
    <row r="325" spans="1:17" ht="15.75" thickBot="1" x14ac:dyDescent="0.3">
      <c r="A325" s="19" t="s">
        <v>647</v>
      </c>
      <c r="B325" s="17" t="s">
        <v>648</v>
      </c>
      <c r="C325" s="17" t="s">
        <v>30</v>
      </c>
      <c r="D325" s="10">
        <v>-8069625.96</v>
      </c>
      <c r="E325" s="10">
        <v>-8094843.54</v>
      </c>
      <c r="F325" s="10">
        <v>-8120139.9299999997</v>
      </c>
      <c r="G325" s="10">
        <v>-8145515.3700000001</v>
      </c>
      <c r="H325" s="10">
        <v>-8163707.0199999996</v>
      </c>
      <c r="I325" s="10">
        <v>-8181939.2999999998</v>
      </c>
      <c r="J325" s="10">
        <v>-8200212.2999999998</v>
      </c>
      <c r="K325" s="10">
        <v>-8218526.1100000003</v>
      </c>
      <c r="L325" s="10">
        <v>-8236880.8200000003</v>
      </c>
      <c r="M325" s="10">
        <v>-8255276.5199999996</v>
      </c>
      <c r="N325" s="10">
        <v>-8273713.2999999998</v>
      </c>
      <c r="O325" s="10">
        <v>-8292191.2599999998</v>
      </c>
      <c r="P325" s="10">
        <v>-3523214.83</v>
      </c>
      <c r="Q325" s="7">
        <v>-3523214.83</v>
      </c>
    </row>
    <row r="326" spans="1:17" ht="15.75" thickBot="1" x14ac:dyDescent="0.3">
      <c r="A326" s="19" t="s">
        <v>649</v>
      </c>
      <c r="B326" s="17" t="s">
        <v>650</v>
      </c>
      <c r="C326" s="17" t="s">
        <v>30</v>
      </c>
      <c r="D326" s="14">
        <v>204519.47</v>
      </c>
      <c r="E326" s="14">
        <v>213288.17</v>
      </c>
      <c r="F326" s="14">
        <v>8768.7000000000007</v>
      </c>
      <c r="G326" s="14">
        <v>8768.7000000000007</v>
      </c>
      <c r="H326" s="14">
        <v>8768.7000000000007</v>
      </c>
      <c r="I326" s="14">
        <v>8768.7000000000007</v>
      </c>
      <c r="J326" s="14">
        <v>8768.7000000000007</v>
      </c>
      <c r="K326" s="14">
        <v>8768.7000000000007</v>
      </c>
      <c r="L326" s="14">
        <v>8768.7000000000007</v>
      </c>
      <c r="M326" s="14">
        <v>8768.7000000000007</v>
      </c>
      <c r="N326" s="14">
        <v>59463.7</v>
      </c>
      <c r="O326" s="14">
        <v>73477.7</v>
      </c>
      <c r="P326" s="14">
        <v>73477.7</v>
      </c>
      <c r="Q326" s="7">
        <v>73477.7</v>
      </c>
    </row>
    <row r="327" spans="1:17" ht="15.75" thickBot="1" x14ac:dyDescent="0.3">
      <c r="A327" s="19" t="s">
        <v>651</v>
      </c>
      <c r="B327" s="17" t="s">
        <v>652</v>
      </c>
      <c r="C327" s="17" t="s">
        <v>30</v>
      </c>
      <c r="D327" s="10">
        <v>79194.75</v>
      </c>
      <c r="E327" s="10">
        <v>79194.75</v>
      </c>
      <c r="F327" s="10">
        <v>79194.75</v>
      </c>
      <c r="G327" s="10">
        <v>79194.75</v>
      </c>
      <c r="H327" s="10">
        <v>79194.75</v>
      </c>
      <c r="I327" s="10">
        <v>79194.75</v>
      </c>
      <c r="J327" s="10">
        <v>79194.75</v>
      </c>
      <c r="K327" s="10">
        <v>79194.75</v>
      </c>
      <c r="L327" s="10">
        <v>79194.75</v>
      </c>
      <c r="M327" s="10">
        <v>79194.75</v>
      </c>
      <c r="N327" s="10">
        <v>79194.75</v>
      </c>
      <c r="O327" s="10">
        <v>79194.75</v>
      </c>
      <c r="P327" s="10">
        <v>79194.75</v>
      </c>
      <c r="Q327" s="7">
        <v>79194.75</v>
      </c>
    </row>
    <row r="328" spans="1:17" ht="15.75" thickBot="1" x14ac:dyDescent="0.3">
      <c r="A328" s="19" t="s">
        <v>653</v>
      </c>
      <c r="B328" s="17" t="s">
        <v>654</v>
      </c>
      <c r="C328" s="17" t="s">
        <v>30</v>
      </c>
      <c r="D328" s="14">
        <v>8657.82</v>
      </c>
      <c r="E328" s="14">
        <v>1499.97</v>
      </c>
      <c r="F328" s="14">
        <v>178346.58</v>
      </c>
      <c r="G328" s="14">
        <v>149254.13</v>
      </c>
      <c r="H328" s="14">
        <v>117620.36</v>
      </c>
      <c r="I328" s="14">
        <v>91323.76</v>
      </c>
      <c r="J328" s="14">
        <v>66133.259999999995</v>
      </c>
      <c r="K328" s="14">
        <v>46402.34</v>
      </c>
      <c r="L328" s="14">
        <v>35876.51</v>
      </c>
      <c r="M328" s="14">
        <v>27963.01</v>
      </c>
      <c r="N328" s="14">
        <v>22405.37</v>
      </c>
      <c r="O328" s="14">
        <v>18295.740000000002</v>
      </c>
      <c r="P328" s="14">
        <v>13989.58</v>
      </c>
      <c r="Q328" s="7">
        <v>13989.58</v>
      </c>
    </row>
    <row r="329" spans="1:17" ht="15.75" thickBot="1" x14ac:dyDescent="0.3">
      <c r="A329" s="19" t="s">
        <v>655</v>
      </c>
      <c r="B329" s="17" t="s">
        <v>656</v>
      </c>
      <c r="C329" s="17" t="s">
        <v>30</v>
      </c>
      <c r="D329" s="10">
        <v>-79194.75</v>
      </c>
      <c r="E329" s="10">
        <v>-79194.75</v>
      </c>
      <c r="F329" s="10">
        <v>-79194.75</v>
      </c>
      <c r="G329" s="10">
        <v>-79194.75</v>
      </c>
      <c r="H329" s="10">
        <v>-79194.75</v>
      </c>
      <c r="I329" s="10">
        <v>-79194.75</v>
      </c>
      <c r="J329" s="10">
        <v>-79194.75</v>
      </c>
      <c r="K329" s="10">
        <v>-79194.75</v>
      </c>
      <c r="L329" s="10">
        <v>-79194.75</v>
      </c>
      <c r="M329" s="10">
        <v>-79194.75</v>
      </c>
      <c r="N329" s="10">
        <v>-79194.75</v>
      </c>
      <c r="O329" s="10">
        <v>-79194.75</v>
      </c>
      <c r="P329" s="10">
        <v>-79194.75</v>
      </c>
      <c r="Q329" s="7">
        <v>-79194.75</v>
      </c>
    </row>
    <row r="330" spans="1:17" ht="15.75" thickBot="1" x14ac:dyDescent="0.3">
      <c r="A330" s="19" t="s">
        <v>657</v>
      </c>
      <c r="B330" s="17" t="s">
        <v>658</v>
      </c>
      <c r="C330" s="17" t="s">
        <v>30</v>
      </c>
      <c r="D330" s="14">
        <v>13601.88</v>
      </c>
      <c r="E330" s="14">
        <v>7221.31</v>
      </c>
      <c r="F330" s="14">
        <v>138898.71</v>
      </c>
      <c r="G330" s="14">
        <v>125813.66</v>
      </c>
      <c r="H330" s="14">
        <v>112108.9</v>
      </c>
      <c r="I330" s="14">
        <v>99350.31</v>
      </c>
      <c r="J330" s="14">
        <v>85692.38</v>
      </c>
      <c r="K330" s="14">
        <v>73991.47</v>
      </c>
      <c r="L330" s="14">
        <v>63339.75</v>
      </c>
      <c r="M330" s="14">
        <v>52462.29</v>
      </c>
      <c r="N330" s="14">
        <v>41725.040000000001</v>
      </c>
      <c r="O330" s="14">
        <v>30559</v>
      </c>
      <c r="P330" s="14">
        <v>20516.48</v>
      </c>
      <c r="Q330" s="7">
        <v>20516.48</v>
      </c>
    </row>
    <row r="331" spans="1:17" ht="15.75" thickBot="1" x14ac:dyDescent="0.3">
      <c r="A331" s="19" t="s">
        <v>659</v>
      </c>
      <c r="B331" s="17" t="s">
        <v>660</v>
      </c>
      <c r="C331" s="17" t="s">
        <v>30</v>
      </c>
      <c r="D331" s="10">
        <v>0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7">
        <v>0</v>
      </c>
    </row>
    <row r="332" spans="1:17" ht="15.75" thickBot="1" x14ac:dyDescent="0.3">
      <c r="A332" s="19" t="s">
        <v>661</v>
      </c>
      <c r="B332" s="17" t="s">
        <v>662</v>
      </c>
      <c r="C332" s="17" t="s">
        <v>30</v>
      </c>
      <c r="D332" s="14">
        <v>135478.43</v>
      </c>
      <c r="E332" s="14">
        <v>139219.74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1411.55</v>
      </c>
      <c r="P332" s="14">
        <v>604.95000000000005</v>
      </c>
      <c r="Q332" s="7">
        <v>604.95000000000005</v>
      </c>
    </row>
    <row r="333" spans="1:17" ht="15.75" thickBot="1" x14ac:dyDescent="0.3">
      <c r="A333" s="19" t="s">
        <v>663</v>
      </c>
      <c r="B333" s="17" t="s">
        <v>664</v>
      </c>
      <c r="C333" s="17" t="s">
        <v>30</v>
      </c>
      <c r="D333" s="10">
        <v>4899.2700000000004</v>
      </c>
      <c r="E333" s="10">
        <v>4899.2700000000004</v>
      </c>
      <c r="F333" s="10">
        <v>4899.2700000000004</v>
      </c>
      <c r="G333" s="10">
        <v>4899.2700000000004</v>
      </c>
      <c r="H333" s="10">
        <v>4899.2700000000004</v>
      </c>
      <c r="I333" s="10">
        <v>4899.2700000000004</v>
      </c>
      <c r="J333" s="10">
        <v>4899.2700000000004</v>
      </c>
      <c r="K333" s="10">
        <v>4899.2700000000004</v>
      </c>
      <c r="L333" s="10">
        <v>4899.2700000000004</v>
      </c>
      <c r="M333" s="10">
        <v>4899.2700000000004</v>
      </c>
      <c r="N333" s="10">
        <v>4899.2700000000004</v>
      </c>
      <c r="O333" s="10">
        <v>4899.2700000000004</v>
      </c>
      <c r="P333" s="10">
        <v>4899.2700000000004</v>
      </c>
      <c r="Q333" s="7">
        <v>4899.2700000000004</v>
      </c>
    </row>
    <row r="334" spans="1:17" ht="15.75" thickBot="1" x14ac:dyDescent="0.3">
      <c r="A334" s="19" t="s">
        <v>665</v>
      </c>
      <c r="B334" s="17" t="s">
        <v>666</v>
      </c>
      <c r="C334" s="17" t="s">
        <v>30</v>
      </c>
      <c r="D334" s="14">
        <v>4273373.3499999996</v>
      </c>
      <c r="E334" s="14">
        <v>5225698.08</v>
      </c>
      <c r="F334" s="14">
        <v>0</v>
      </c>
      <c r="G334" s="14">
        <v>0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7">
        <v>0</v>
      </c>
    </row>
    <row r="335" spans="1:17" ht="15.75" thickBot="1" x14ac:dyDescent="0.3">
      <c r="A335" s="19" t="s">
        <v>667</v>
      </c>
      <c r="B335" s="17" t="s">
        <v>668</v>
      </c>
      <c r="C335" s="17" t="s">
        <v>30</v>
      </c>
      <c r="D335" s="10">
        <v>265994.13</v>
      </c>
      <c r="E335" s="10">
        <v>337243.37</v>
      </c>
      <c r="F335" s="10">
        <v>298815.59000000003</v>
      </c>
      <c r="G335" s="10">
        <v>300777.71999999997</v>
      </c>
      <c r="H335" s="10">
        <v>329223.75</v>
      </c>
      <c r="I335" s="10">
        <v>333741.84000000003</v>
      </c>
      <c r="J335" s="10">
        <v>336258.75</v>
      </c>
      <c r="K335" s="10">
        <v>349282.3</v>
      </c>
      <c r="L335" s="10">
        <v>350783.03</v>
      </c>
      <c r="M335" s="10">
        <v>357038.04</v>
      </c>
      <c r="N335" s="10">
        <v>358324.27</v>
      </c>
      <c r="O335" s="10">
        <v>360104.97</v>
      </c>
      <c r="P335" s="10">
        <v>370034.94</v>
      </c>
      <c r="Q335" s="7">
        <v>370034.94</v>
      </c>
    </row>
    <row r="336" spans="1:17" ht="15.75" thickBot="1" x14ac:dyDescent="0.3">
      <c r="A336" s="19" t="s">
        <v>669</v>
      </c>
      <c r="B336" s="17" t="s">
        <v>670</v>
      </c>
      <c r="C336" s="17" t="s">
        <v>30</v>
      </c>
      <c r="D336" s="14">
        <v>4556.87</v>
      </c>
      <c r="E336" s="14">
        <v>1.74</v>
      </c>
      <c r="F336" s="14">
        <v>92866.240000000005</v>
      </c>
      <c r="G336" s="14">
        <v>78636.070000000007</v>
      </c>
      <c r="H336" s="14">
        <v>62645.06</v>
      </c>
      <c r="I336" s="14">
        <v>49323.74</v>
      </c>
      <c r="J336" s="14">
        <v>36380.74</v>
      </c>
      <c r="K336" s="14">
        <v>26523.38</v>
      </c>
      <c r="L336" s="14">
        <v>21199.39</v>
      </c>
      <c r="M336" s="14">
        <v>17082.599999999999</v>
      </c>
      <c r="N336" s="14">
        <v>13854.17</v>
      </c>
      <c r="O336" s="14">
        <v>11278.98</v>
      </c>
      <c r="P336" s="14">
        <v>8560.82</v>
      </c>
      <c r="Q336" s="7">
        <v>8560.82</v>
      </c>
    </row>
    <row r="337" spans="1:17" ht="15.75" thickBot="1" x14ac:dyDescent="0.3">
      <c r="A337" s="19" t="s">
        <v>671</v>
      </c>
      <c r="B337" s="17" t="s">
        <v>672</v>
      </c>
      <c r="C337" s="17" t="s">
        <v>30</v>
      </c>
      <c r="D337" s="10">
        <v>139516.32999999999</v>
      </c>
      <c r="E337" s="10">
        <v>14344.04</v>
      </c>
      <c r="F337" s="10">
        <v>1310973.29</v>
      </c>
      <c r="G337" s="10">
        <v>1104755.83</v>
      </c>
      <c r="H337" s="10">
        <v>872774.48</v>
      </c>
      <c r="I337" s="10">
        <v>679972.21</v>
      </c>
      <c r="J337" s="10">
        <v>492790.51</v>
      </c>
      <c r="K337" s="10">
        <v>350487.15</v>
      </c>
      <c r="L337" s="10">
        <v>273994.88</v>
      </c>
      <c r="M337" s="10">
        <v>214981.54</v>
      </c>
      <c r="N337" s="10">
        <v>169098.69</v>
      </c>
      <c r="O337" s="10">
        <v>132745</v>
      </c>
      <c r="P337" s="10">
        <v>94339.33</v>
      </c>
      <c r="Q337" s="7">
        <v>94339.33</v>
      </c>
    </row>
    <row r="338" spans="1:17" ht="15.75" thickBot="1" x14ac:dyDescent="0.3">
      <c r="A338" s="19" t="s">
        <v>673</v>
      </c>
      <c r="B338" s="17" t="s">
        <v>674</v>
      </c>
      <c r="C338" s="17" t="s">
        <v>30</v>
      </c>
      <c r="D338" s="14">
        <v>0</v>
      </c>
      <c r="E338" s="14">
        <v>0</v>
      </c>
      <c r="F338" s="14">
        <v>3896825.46</v>
      </c>
      <c r="G338" s="14">
        <v>3914426.12</v>
      </c>
      <c r="H338" s="14">
        <v>3930605.75</v>
      </c>
      <c r="I338" s="14">
        <v>3946852.25</v>
      </c>
      <c r="J338" s="14">
        <v>3963165.91</v>
      </c>
      <c r="K338" s="14">
        <v>3978853.44</v>
      </c>
      <c r="L338" s="14">
        <v>3994603.07</v>
      </c>
      <c r="M338" s="14">
        <v>4010415.04</v>
      </c>
      <c r="N338" s="14">
        <v>4021878.14</v>
      </c>
      <c r="O338" s="14">
        <v>4033374.01</v>
      </c>
      <c r="P338" s="14">
        <v>4044902.74</v>
      </c>
      <c r="Q338" s="7">
        <v>4044902.74</v>
      </c>
    </row>
    <row r="339" spans="1:17" ht="15.75" thickBot="1" x14ac:dyDescent="0.3">
      <c r="A339" s="19" t="s">
        <v>675</v>
      </c>
      <c r="B339" s="17" t="s">
        <v>676</v>
      </c>
      <c r="C339" s="17" t="s">
        <v>30</v>
      </c>
      <c r="D339" s="10">
        <v>0</v>
      </c>
      <c r="E339" s="10">
        <v>0</v>
      </c>
      <c r="F339" s="10">
        <v>-298018.95</v>
      </c>
      <c r="G339" s="10">
        <v>-666780.43999999994</v>
      </c>
      <c r="H339" s="10">
        <v>-1018271.59</v>
      </c>
      <c r="I339" s="10">
        <v>-447509.37</v>
      </c>
      <c r="J339" s="10">
        <v>-747657.67</v>
      </c>
      <c r="K339" s="10">
        <v>-911645.17</v>
      </c>
      <c r="L339" s="10">
        <v>-1014168.3</v>
      </c>
      <c r="M339" s="10">
        <v>-1067096.8700000001</v>
      </c>
      <c r="N339" s="10">
        <v>-283754.17</v>
      </c>
      <c r="O339" s="10">
        <v>-348720.07</v>
      </c>
      <c r="P339" s="10">
        <v>-395086.35</v>
      </c>
      <c r="Q339" s="7">
        <v>-395086.35</v>
      </c>
    </row>
    <row r="340" spans="1:17" ht="15.75" thickBot="1" x14ac:dyDescent="0.3">
      <c r="A340" s="19" t="s">
        <v>677</v>
      </c>
      <c r="B340" s="17" t="s">
        <v>678</v>
      </c>
      <c r="C340" s="17" t="s">
        <v>30</v>
      </c>
      <c r="D340" s="14">
        <v>50019239.189999998</v>
      </c>
      <c r="E340" s="14">
        <v>49750996.189999998</v>
      </c>
      <c r="F340" s="14">
        <v>49151250.189999998</v>
      </c>
      <c r="G340" s="14">
        <v>48251083.189999998</v>
      </c>
      <c r="H340" s="14">
        <v>47344280.189999998</v>
      </c>
      <c r="I340" s="14">
        <v>46638723.189999998</v>
      </c>
      <c r="J340" s="14">
        <v>46031021.189999998</v>
      </c>
      <c r="K340" s="14">
        <v>45618000.189999998</v>
      </c>
      <c r="L340" s="14">
        <v>45405257.189999998</v>
      </c>
      <c r="M340" s="14">
        <v>45315453.189999998</v>
      </c>
      <c r="N340" s="14">
        <v>45281440.189999998</v>
      </c>
      <c r="O340" s="14">
        <v>45248568.189999998</v>
      </c>
      <c r="P340" s="14">
        <v>45203237.189999998</v>
      </c>
      <c r="Q340" s="7">
        <v>45203237.189999998</v>
      </c>
    </row>
    <row r="341" spans="1:17" ht="15.75" thickBot="1" x14ac:dyDescent="0.3">
      <c r="A341" s="19" t="s">
        <v>679</v>
      </c>
      <c r="B341" s="17" t="s">
        <v>680</v>
      </c>
      <c r="C341" s="17" t="s">
        <v>30</v>
      </c>
      <c r="D341" s="10">
        <v>0</v>
      </c>
      <c r="E341" s="10">
        <v>0</v>
      </c>
      <c r="F341" s="10">
        <v>0</v>
      </c>
      <c r="G341" s="10">
        <v>0</v>
      </c>
      <c r="H341" s="21"/>
      <c r="I341" s="21"/>
      <c r="J341" s="21"/>
      <c r="K341" s="21"/>
      <c r="L341" s="21"/>
      <c r="M341" s="21"/>
      <c r="N341" s="21"/>
      <c r="O341" s="21"/>
      <c r="P341" s="21"/>
      <c r="Q341" s="7">
        <v>0</v>
      </c>
    </row>
    <row r="342" spans="1:17" ht="15.75" thickBot="1" x14ac:dyDescent="0.3">
      <c r="A342" s="19" t="s">
        <v>681</v>
      </c>
      <c r="B342" s="17" t="s">
        <v>682</v>
      </c>
      <c r="C342" s="17" t="s">
        <v>30</v>
      </c>
      <c r="D342" s="14">
        <v>63424.95</v>
      </c>
      <c r="E342" s="14">
        <v>63424.95</v>
      </c>
      <c r="F342" s="14">
        <v>63424.95</v>
      </c>
      <c r="G342" s="14">
        <v>63424.95</v>
      </c>
      <c r="H342" s="14">
        <v>63424.95</v>
      </c>
      <c r="I342" s="14">
        <v>66480.399999999994</v>
      </c>
      <c r="J342" s="14">
        <v>68030.259999999995</v>
      </c>
      <c r="K342" s="14">
        <v>68030.259999999995</v>
      </c>
      <c r="L342" s="14">
        <v>69587.399999999994</v>
      </c>
      <c r="M342" s="14">
        <v>71145.72</v>
      </c>
      <c r="N342" s="14">
        <v>72533.19</v>
      </c>
      <c r="O342" s="14">
        <v>72533.19</v>
      </c>
      <c r="P342" s="14">
        <v>72533.19</v>
      </c>
      <c r="Q342" s="7">
        <v>72533.19</v>
      </c>
    </row>
    <row r="343" spans="1:17" ht="15.75" thickBot="1" x14ac:dyDescent="0.3">
      <c r="A343" s="19" t="s">
        <v>683</v>
      </c>
      <c r="B343" s="17" t="s">
        <v>684</v>
      </c>
      <c r="C343" s="17" t="s">
        <v>30</v>
      </c>
      <c r="D343" s="10">
        <v>-694.19</v>
      </c>
      <c r="E343" s="10">
        <v>-812.63</v>
      </c>
      <c r="F343" s="10">
        <v>-937.65</v>
      </c>
      <c r="G343" s="10">
        <v>-1059.3800000000001</v>
      </c>
      <c r="H343" s="10">
        <v>-1184.4000000000001</v>
      </c>
      <c r="I343" s="10">
        <v>-1371.93</v>
      </c>
      <c r="J343" s="10">
        <v>-1582.49</v>
      </c>
      <c r="K343" s="10">
        <v>-1835.82</v>
      </c>
      <c r="L343" s="10">
        <v>-2082.5700000000002</v>
      </c>
      <c r="M343" s="10">
        <v>-2362.2199999999998</v>
      </c>
      <c r="N343" s="10">
        <v>-2664.9</v>
      </c>
      <c r="O343" s="10">
        <v>-2993.9</v>
      </c>
      <c r="P343" s="10">
        <v>-3342.64</v>
      </c>
      <c r="Q343" s="7">
        <v>-3342.64</v>
      </c>
    </row>
    <row r="344" spans="1:17" ht="15.75" thickBot="1" x14ac:dyDescent="0.3">
      <c r="A344" s="19" t="s">
        <v>685</v>
      </c>
      <c r="B344" s="17" t="s">
        <v>686</v>
      </c>
      <c r="C344" s="17" t="s">
        <v>30</v>
      </c>
      <c r="D344" s="14">
        <v>304241.71000000002</v>
      </c>
      <c r="E344" s="14">
        <v>306096.82</v>
      </c>
      <c r="F344" s="14">
        <v>0</v>
      </c>
      <c r="G344" s="14">
        <v>0</v>
      </c>
      <c r="H344" s="22"/>
      <c r="I344" s="22"/>
      <c r="J344" s="22"/>
      <c r="K344" s="22"/>
      <c r="L344" s="22"/>
      <c r="M344" s="22"/>
      <c r="N344" s="22"/>
      <c r="O344" s="22"/>
      <c r="P344" s="22"/>
      <c r="Q344" s="7">
        <v>0</v>
      </c>
    </row>
    <row r="345" spans="1:17" ht="15.75" thickBot="1" x14ac:dyDescent="0.3">
      <c r="A345" s="19" t="s">
        <v>687</v>
      </c>
      <c r="B345" s="17" t="s">
        <v>688</v>
      </c>
      <c r="C345" s="17" t="s">
        <v>30</v>
      </c>
      <c r="D345" s="10">
        <v>0</v>
      </c>
      <c r="E345" s="10">
        <v>0</v>
      </c>
      <c r="F345" s="10">
        <v>293549.02</v>
      </c>
      <c r="G345" s="10">
        <v>249201.35</v>
      </c>
      <c r="H345" s="10">
        <v>200719.53</v>
      </c>
      <c r="I345" s="10">
        <v>159645.60999999999</v>
      </c>
      <c r="J345" s="10">
        <v>120302.26</v>
      </c>
      <c r="K345" s="10">
        <v>90227.11</v>
      </c>
      <c r="L345" s="10">
        <v>73368.98</v>
      </c>
      <c r="M345" s="10">
        <v>59781.34</v>
      </c>
      <c r="N345" s="10">
        <v>49137.15</v>
      </c>
      <c r="O345" s="10">
        <v>40383.300000000003</v>
      </c>
      <c r="P345" s="10">
        <v>31374.400000000001</v>
      </c>
      <c r="Q345" s="7">
        <v>31374.400000000001</v>
      </c>
    </row>
    <row r="346" spans="1:17" ht="15.75" thickBot="1" x14ac:dyDescent="0.3">
      <c r="A346" s="19" t="s">
        <v>689</v>
      </c>
      <c r="B346" s="17" t="s">
        <v>690</v>
      </c>
      <c r="C346" s="17" t="s">
        <v>30</v>
      </c>
      <c r="D346" s="22"/>
      <c r="E346" s="22"/>
      <c r="F346" s="22"/>
      <c r="G346" s="22"/>
      <c r="H346" s="14">
        <v>0</v>
      </c>
      <c r="I346" s="14">
        <v>0</v>
      </c>
      <c r="J346" s="14">
        <v>326810.90000000002</v>
      </c>
      <c r="K346" s="14">
        <v>326810.90000000002</v>
      </c>
      <c r="L346" s="14">
        <v>326810.90000000002</v>
      </c>
      <c r="M346" s="14">
        <v>648516.82999999996</v>
      </c>
      <c r="N346" s="14">
        <v>648516.82999999996</v>
      </c>
      <c r="O346" s="14">
        <v>648516.82999999996</v>
      </c>
      <c r="P346" s="14">
        <v>1013876.69</v>
      </c>
      <c r="Q346" s="7">
        <v>1013876.69</v>
      </c>
    </row>
    <row r="347" spans="1:17" ht="15.75" thickBot="1" x14ac:dyDescent="0.3">
      <c r="A347" s="19" t="s">
        <v>691</v>
      </c>
      <c r="B347" s="17" t="s">
        <v>692</v>
      </c>
      <c r="C347" s="17" t="s">
        <v>30</v>
      </c>
      <c r="D347" s="21"/>
      <c r="E347" s="21"/>
      <c r="F347" s="21"/>
      <c r="G347" s="21"/>
      <c r="H347" s="10">
        <v>0</v>
      </c>
      <c r="I347" s="10">
        <v>0</v>
      </c>
      <c r="J347" s="10">
        <v>292669.46999999997</v>
      </c>
      <c r="K347" s="10">
        <v>710282.33</v>
      </c>
      <c r="L347" s="10">
        <v>1259938.74</v>
      </c>
      <c r="M347" s="10">
        <v>2728250.18</v>
      </c>
      <c r="N347" s="10">
        <v>3025016.19</v>
      </c>
      <c r="O347" s="10">
        <v>3239729.67</v>
      </c>
      <c r="P347" s="10">
        <v>3163910.78</v>
      </c>
      <c r="Q347" s="7">
        <v>3163910.78</v>
      </c>
    </row>
    <row r="348" spans="1:17" ht="15.75" thickBot="1" x14ac:dyDescent="0.3">
      <c r="A348" s="19" t="s">
        <v>693</v>
      </c>
      <c r="B348" s="17" t="s">
        <v>694</v>
      </c>
      <c r="C348" s="17" t="s">
        <v>30</v>
      </c>
      <c r="D348" s="22"/>
      <c r="E348" s="22"/>
      <c r="F348" s="22"/>
      <c r="G348" s="22"/>
      <c r="H348" s="14">
        <v>0</v>
      </c>
      <c r="I348" s="14">
        <v>0</v>
      </c>
      <c r="J348" s="14">
        <v>32546.85</v>
      </c>
      <c r="K348" s="14">
        <v>32546.85</v>
      </c>
      <c r="L348" s="14">
        <v>32546.85</v>
      </c>
      <c r="M348" s="14">
        <v>84467.13</v>
      </c>
      <c r="N348" s="14">
        <v>84467.13</v>
      </c>
      <c r="O348" s="14">
        <v>84467.13</v>
      </c>
      <c r="P348" s="14">
        <v>127256.89</v>
      </c>
      <c r="Q348" s="7">
        <v>127256.89</v>
      </c>
    </row>
    <row r="349" spans="1:17" ht="15.75" thickBot="1" x14ac:dyDescent="0.3">
      <c r="A349" s="19" t="s">
        <v>695</v>
      </c>
      <c r="B349" s="17" t="s">
        <v>696</v>
      </c>
      <c r="C349" s="17" t="s">
        <v>30</v>
      </c>
      <c r="D349" s="21"/>
      <c r="E349" s="21"/>
      <c r="F349" s="21"/>
      <c r="G349" s="21"/>
      <c r="H349" s="10">
        <v>0</v>
      </c>
      <c r="I349" s="10">
        <v>0</v>
      </c>
      <c r="J349" s="10">
        <v>37582.699999999997</v>
      </c>
      <c r="K349" s="10">
        <v>52663.46</v>
      </c>
      <c r="L349" s="10">
        <v>102114.57</v>
      </c>
      <c r="M349" s="10">
        <v>269470.68</v>
      </c>
      <c r="N349" s="10">
        <v>296562.55</v>
      </c>
      <c r="O349" s="10">
        <v>315593.33</v>
      </c>
      <c r="P349" s="10">
        <v>318612.83</v>
      </c>
      <c r="Q349" s="7">
        <v>318612.83</v>
      </c>
    </row>
    <row r="350" spans="1:17" ht="15.75" thickBot="1" x14ac:dyDescent="0.3">
      <c r="A350" s="19" t="s">
        <v>697</v>
      </c>
      <c r="B350" s="17" t="s">
        <v>698</v>
      </c>
      <c r="C350" s="17" t="s">
        <v>30</v>
      </c>
      <c r="D350" s="22"/>
      <c r="E350" s="22"/>
      <c r="F350" s="22"/>
      <c r="G350" s="22"/>
      <c r="H350" s="14">
        <v>0</v>
      </c>
      <c r="I350" s="14">
        <v>0</v>
      </c>
      <c r="J350" s="14">
        <v>-326810.90000000002</v>
      </c>
      <c r="K350" s="14">
        <v>-326810.90000000002</v>
      </c>
      <c r="L350" s="14">
        <v>-326810.90000000002</v>
      </c>
      <c r="M350" s="14">
        <v>-648516.82999999996</v>
      </c>
      <c r="N350" s="14">
        <v>-648516.82999999996</v>
      </c>
      <c r="O350" s="14">
        <v>-648516.82999999996</v>
      </c>
      <c r="P350" s="14">
        <v>-0.02</v>
      </c>
      <c r="Q350" s="7">
        <v>-0.02</v>
      </c>
    </row>
    <row r="351" spans="1:17" ht="15.75" thickBot="1" x14ac:dyDescent="0.3">
      <c r="A351" s="19" t="s">
        <v>699</v>
      </c>
      <c r="B351" s="17" t="s">
        <v>700</v>
      </c>
      <c r="C351" s="17" t="s">
        <v>30</v>
      </c>
      <c r="D351" s="21"/>
      <c r="E351" s="21"/>
      <c r="F351" s="21"/>
      <c r="G351" s="21"/>
      <c r="H351" s="10">
        <v>0</v>
      </c>
      <c r="I351" s="10">
        <v>0</v>
      </c>
      <c r="J351" s="10">
        <v>-292669.46999999997</v>
      </c>
      <c r="K351" s="10">
        <v>-710282.33</v>
      </c>
      <c r="L351" s="10">
        <v>-1259938.74</v>
      </c>
      <c r="M351" s="10">
        <v>-2728250.18</v>
      </c>
      <c r="N351" s="10">
        <v>-3025016.19</v>
      </c>
      <c r="O351" s="10">
        <v>-3239729.67</v>
      </c>
      <c r="P351" s="10">
        <v>-1018908.84</v>
      </c>
      <c r="Q351" s="7">
        <v>-1018908.84</v>
      </c>
    </row>
    <row r="352" spans="1:17" ht="15.75" thickBot="1" x14ac:dyDescent="0.3">
      <c r="A352" s="19" t="s">
        <v>701</v>
      </c>
      <c r="B352" s="17" t="s">
        <v>702</v>
      </c>
      <c r="C352" s="17" t="s">
        <v>30</v>
      </c>
      <c r="D352" s="22"/>
      <c r="E352" s="22"/>
      <c r="F352" s="22"/>
      <c r="G352" s="22"/>
      <c r="H352" s="14">
        <v>0</v>
      </c>
      <c r="I352" s="14">
        <v>0</v>
      </c>
      <c r="J352" s="14">
        <v>-32546.85</v>
      </c>
      <c r="K352" s="14">
        <v>-32546.85</v>
      </c>
      <c r="L352" s="14">
        <v>-32546.85</v>
      </c>
      <c r="M352" s="14">
        <v>-84467.13</v>
      </c>
      <c r="N352" s="14">
        <v>-84467.13</v>
      </c>
      <c r="O352" s="14">
        <v>-84467.13</v>
      </c>
      <c r="P352" s="14">
        <v>-127256.89</v>
      </c>
      <c r="Q352" s="7">
        <v>-127256.89</v>
      </c>
    </row>
    <row r="353" spans="1:17" ht="15.75" thickBot="1" x14ac:dyDescent="0.3">
      <c r="A353" s="19" t="s">
        <v>703</v>
      </c>
      <c r="B353" s="17" t="s">
        <v>704</v>
      </c>
      <c r="C353" s="17" t="s">
        <v>30</v>
      </c>
      <c r="D353" s="21"/>
      <c r="E353" s="21"/>
      <c r="F353" s="21"/>
      <c r="G353" s="21"/>
      <c r="H353" s="10">
        <v>0</v>
      </c>
      <c r="I353" s="10">
        <v>0</v>
      </c>
      <c r="J353" s="10">
        <v>-37582.699999999997</v>
      </c>
      <c r="K353" s="10">
        <v>-52663.46</v>
      </c>
      <c r="L353" s="10">
        <v>-102114.57</v>
      </c>
      <c r="M353" s="10">
        <v>-269470.68</v>
      </c>
      <c r="N353" s="10">
        <v>-296562.55</v>
      </c>
      <c r="O353" s="10">
        <v>-315593.33</v>
      </c>
      <c r="P353" s="10">
        <v>-227705.87</v>
      </c>
      <c r="Q353" s="7">
        <v>-227705.87</v>
      </c>
    </row>
    <row r="354" spans="1:17" ht="15.75" thickBot="1" x14ac:dyDescent="0.3">
      <c r="A354" s="19" t="s">
        <v>705</v>
      </c>
      <c r="B354" s="17" t="s">
        <v>706</v>
      </c>
      <c r="C354" s="17" t="s">
        <v>30</v>
      </c>
      <c r="D354" s="22"/>
      <c r="E354" s="22"/>
      <c r="F354" s="22"/>
      <c r="G354" s="22"/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-121253.78</v>
      </c>
      <c r="Q354" s="7">
        <v>-121253.78</v>
      </c>
    </row>
    <row r="355" spans="1:17" ht="15.75" thickBot="1" x14ac:dyDescent="0.3">
      <c r="A355" s="19" t="s">
        <v>707</v>
      </c>
      <c r="B355" s="17" t="s">
        <v>708</v>
      </c>
      <c r="C355" s="17" t="s">
        <v>30</v>
      </c>
      <c r="D355" s="21"/>
      <c r="E355" s="21"/>
      <c r="F355" s="21"/>
      <c r="G355" s="21"/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v>0</v>
      </c>
      <c r="P355" s="10">
        <v>-90906.96</v>
      </c>
      <c r="Q355" s="7">
        <v>-90906.96</v>
      </c>
    </row>
    <row r="356" spans="1:17" ht="15.75" thickBot="1" x14ac:dyDescent="0.3">
      <c r="A356" s="19" t="s">
        <v>289</v>
      </c>
      <c r="B356" s="17" t="s">
        <v>709</v>
      </c>
      <c r="C356" s="17" t="s">
        <v>30</v>
      </c>
      <c r="D356" s="14">
        <v>-30314130.109999999</v>
      </c>
      <c r="E356" s="14">
        <v>0</v>
      </c>
      <c r="F356" s="14">
        <v>0</v>
      </c>
      <c r="G356" s="14">
        <v>-14183865.189999999</v>
      </c>
      <c r="H356" s="14">
        <v>0</v>
      </c>
      <c r="I356" s="14">
        <v>0</v>
      </c>
      <c r="J356" s="14">
        <v>-30106.23</v>
      </c>
      <c r="K356" s="14">
        <v>0</v>
      </c>
      <c r="L356" s="14">
        <v>0</v>
      </c>
      <c r="M356" s="14">
        <v>1889006.38</v>
      </c>
      <c r="N356" s="14">
        <v>0</v>
      </c>
      <c r="O356" s="14">
        <v>0</v>
      </c>
      <c r="P356" s="14">
        <v>-2612913.2599999998</v>
      </c>
      <c r="Q356" s="7">
        <v>-2612913.2599999998</v>
      </c>
    </row>
    <row r="357" spans="1:17" ht="15.75" thickBot="1" x14ac:dyDescent="0.3">
      <c r="A357" s="15" t="s">
        <v>308</v>
      </c>
      <c r="B357" s="17" t="s">
        <v>710</v>
      </c>
      <c r="C357" s="16"/>
      <c r="D357" s="10">
        <v>1610000</v>
      </c>
      <c r="E357" s="10">
        <v>1610000</v>
      </c>
      <c r="F357" s="10">
        <v>1610000</v>
      </c>
      <c r="G357" s="10">
        <v>3336883</v>
      </c>
      <c r="H357" s="10">
        <v>3336883</v>
      </c>
      <c r="I357" s="10">
        <v>3336883</v>
      </c>
      <c r="J357" s="10">
        <v>2451319</v>
      </c>
      <c r="K357" s="10">
        <v>2451319</v>
      </c>
      <c r="L357" s="10">
        <v>2451319</v>
      </c>
      <c r="M357" s="10">
        <v>3957506</v>
      </c>
      <c r="N357" s="10">
        <v>3957506</v>
      </c>
      <c r="O357" s="10">
        <v>3957506</v>
      </c>
      <c r="P357" s="10">
        <v>12921125</v>
      </c>
      <c r="Q357" s="7">
        <v>12921125</v>
      </c>
    </row>
    <row r="358" spans="1:17" ht="15.75" thickBot="1" x14ac:dyDescent="0.3">
      <c r="A358" s="18" t="s">
        <v>711</v>
      </c>
      <c r="B358" s="17" t="s">
        <v>712</v>
      </c>
      <c r="C358" s="17" t="s">
        <v>30</v>
      </c>
      <c r="D358" s="14">
        <v>1170000</v>
      </c>
      <c r="E358" s="14">
        <v>1170000</v>
      </c>
      <c r="F358" s="14">
        <v>1170000</v>
      </c>
      <c r="G358" s="14">
        <v>3047254</v>
      </c>
      <c r="H358" s="14">
        <v>3047254</v>
      </c>
      <c r="I358" s="14">
        <v>3047254</v>
      </c>
      <c r="J358" s="14">
        <v>2228097</v>
      </c>
      <c r="K358" s="14">
        <v>2228097</v>
      </c>
      <c r="L358" s="14">
        <v>2228097</v>
      </c>
      <c r="M358" s="14">
        <v>3742654</v>
      </c>
      <c r="N358" s="14">
        <v>3742654</v>
      </c>
      <c r="O358" s="14">
        <v>3742654</v>
      </c>
      <c r="P358" s="14">
        <v>12847599</v>
      </c>
      <c r="Q358" s="7">
        <v>12847599</v>
      </c>
    </row>
    <row r="359" spans="1:17" ht="15.75" thickBot="1" x14ac:dyDescent="0.3">
      <c r="A359" s="18" t="s">
        <v>713</v>
      </c>
      <c r="B359" s="17" t="s">
        <v>714</v>
      </c>
      <c r="C359" s="17" t="s">
        <v>30</v>
      </c>
      <c r="D359" s="10">
        <v>440000</v>
      </c>
      <c r="E359" s="10">
        <v>440000</v>
      </c>
      <c r="F359" s="10">
        <v>440000</v>
      </c>
      <c r="G359" s="10">
        <v>289629</v>
      </c>
      <c r="H359" s="10">
        <v>289629</v>
      </c>
      <c r="I359" s="10">
        <v>289629</v>
      </c>
      <c r="J359" s="10">
        <v>223222</v>
      </c>
      <c r="K359" s="10">
        <v>223222</v>
      </c>
      <c r="L359" s="10">
        <v>223222</v>
      </c>
      <c r="M359" s="10">
        <v>214852</v>
      </c>
      <c r="N359" s="10">
        <v>214852</v>
      </c>
      <c r="O359" s="10">
        <v>214852</v>
      </c>
      <c r="P359" s="10">
        <v>73526</v>
      </c>
      <c r="Q359" s="7">
        <v>73526</v>
      </c>
    </row>
    <row r="360" spans="1:17" ht="15.75" thickBot="1" x14ac:dyDescent="0.3">
      <c r="A360" s="15" t="s">
        <v>715</v>
      </c>
      <c r="B360" s="17" t="s">
        <v>716</v>
      </c>
      <c r="C360" s="16"/>
      <c r="D360" s="14">
        <v>147917537.69</v>
      </c>
      <c r="E360" s="14">
        <v>149874180.97999999</v>
      </c>
      <c r="F360" s="14">
        <v>149874180.97999999</v>
      </c>
      <c r="G360" s="14">
        <v>146309885.43000001</v>
      </c>
      <c r="H360" s="14">
        <v>148597031.80000001</v>
      </c>
      <c r="I360" s="14">
        <v>148597031.80000001</v>
      </c>
      <c r="J360" s="14">
        <v>146937329.47999999</v>
      </c>
      <c r="K360" s="14">
        <v>147401518.38</v>
      </c>
      <c r="L360" s="14">
        <v>147401518.38</v>
      </c>
      <c r="M360" s="14">
        <v>146207894.06</v>
      </c>
      <c r="N360" s="14">
        <v>146207894.06</v>
      </c>
      <c r="O360" s="14">
        <v>146207894.06</v>
      </c>
      <c r="P360" s="14">
        <v>144970751.16999999</v>
      </c>
      <c r="Q360" s="7">
        <v>144970751.16999999</v>
      </c>
    </row>
    <row r="361" spans="1:17" ht="15.75" thickBot="1" x14ac:dyDescent="0.3">
      <c r="A361" s="18" t="s">
        <v>717</v>
      </c>
      <c r="B361" s="17" t="s">
        <v>718</v>
      </c>
      <c r="C361" s="17" t="s">
        <v>30</v>
      </c>
      <c r="D361" s="10">
        <v>930076.56</v>
      </c>
      <c r="E361" s="10">
        <v>930076.56</v>
      </c>
      <c r="F361" s="10">
        <v>930076.56</v>
      </c>
      <c r="G361" s="10">
        <v>897447.4</v>
      </c>
      <c r="H361" s="10">
        <v>897447.4</v>
      </c>
      <c r="I361" s="10">
        <v>897447.4</v>
      </c>
      <c r="J361" s="10">
        <v>866606.44</v>
      </c>
      <c r="K361" s="10">
        <v>866606.44</v>
      </c>
      <c r="L361" s="10">
        <v>866606.44</v>
      </c>
      <c r="M361" s="10">
        <v>835765.49</v>
      </c>
      <c r="N361" s="10">
        <v>835765.49</v>
      </c>
      <c r="O361" s="10">
        <v>835765.49</v>
      </c>
      <c r="P361" s="10">
        <v>804924.53</v>
      </c>
      <c r="Q361" s="7">
        <v>804924.53</v>
      </c>
    </row>
    <row r="362" spans="1:17" ht="15.75" thickBot="1" x14ac:dyDescent="0.3">
      <c r="A362" s="18" t="s">
        <v>719</v>
      </c>
      <c r="B362" s="17" t="s">
        <v>720</v>
      </c>
      <c r="C362" s="17" t="s">
        <v>30</v>
      </c>
      <c r="D362" s="14">
        <v>146987461.13</v>
      </c>
      <c r="E362" s="14">
        <v>148944104.41999999</v>
      </c>
      <c r="F362" s="14">
        <v>148944104.41999999</v>
      </c>
      <c r="G362" s="14">
        <v>145412438.03</v>
      </c>
      <c r="H362" s="14">
        <v>147699584.40000001</v>
      </c>
      <c r="I362" s="14">
        <v>147699584.40000001</v>
      </c>
      <c r="J362" s="14">
        <v>146070723.03999999</v>
      </c>
      <c r="K362" s="14">
        <v>146534911.94</v>
      </c>
      <c r="L362" s="14">
        <v>146534911.94</v>
      </c>
      <c r="M362" s="14">
        <v>145372128.56999999</v>
      </c>
      <c r="N362" s="14">
        <v>145372128.56999999</v>
      </c>
      <c r="O362" s="14">
        <v>145372128.56999999</v>
      </c>
      <c r="P362" s="14">
        <v>144165826.63999999</v>
      </c>
      <c r="Q362" s="7">
        <v>144165826.63999999</v>
      </c>
    </row>
    <row r="363" spans="1:17" ht="15.75" thickBot="1" x14ac:dyDescent="0.3">
      <c r="A363" s="15" t="s">
        <v>721</v>
      </c>
      <c r="B363" s="17" t="s">
        <v>722</v>
      </c>
      <c r="C363" s="16"/>
      <c r="D363" s="10">
        <v>49503211.789999999</v>
      </c>
      <c r="E363" s="10">
        <v>49615850.880000003</v>
      </c>
      <c r="F363" s="10">
        <v>49728489.969999999</v>
      </c>
      <c r="G363" s="10">
        <v>49836948.780000001</v>
      </c>
      <c r="H363" s="10">
        <v>49949022.369999997</v>
      </c>
      <c r="I363" s="10">
        <v>50000111.100000001</v>
      </c>
      <c r="J363" s="10">
        <v>48450139.090000004</v>
      </c>
      <c r="K363" s="10">
        <v>48559553.619999997</v>
      </c>
      <c r="L363" s="10">
        <v>48619003.43</v>
      </c>
      <c r="M363" s="10">
        <v>48672525.479999997</v>
      </c>
      <c r="N363" s="10">
        <v>48758115.859999999</v>
      </c>
      <c r="O363" s="10">
        <v>48819543.359999999</v>
      </c>
      <c r="P363" s="10">
        <v>48929130.280000001</v>
      </c>
      <c r="Q363" s="7">
        <v>48929130.280000001</v>
      </c>
    </row>
    <row r="364" spans="1:17" ht="15.75" thickBot="1" x14ac:dyDescent="0.3">
      <c r="A364" s="18" t="s">
        <v>721</v>
      </c>
      <c r="B364" s="17" t="s">
        <v>723</v>
      </c>
      <c r="C364" s="16"/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7">
        <v>0</v>
      </c>
    </row>
    <row r="365" spans="1:17" ht="15.75" thickBot="1" x14ac:dyDescent="0.3">
      <c r="A365" s="19" t="s">
        <v>724</v>
      </c>
      <c r="B365" s="17" t="s">
        <v>725</v>
      </c>
      <c r="C365" s="17" t="s">
        <v>30</v>
      </c>
      <c r="D365" s="10">
        <v>0</v>
      </c>
      <c r="E365" s="10">
        <v>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</v>
      </c>
      <c r="P365" s="10">
        <v>0</v>
      </c>
      <c r="Q365" s="7">
        <v>0</v>
      </c>
    </row>
    <row r="366" spans="1:17" ht="15.75" thickBot="1" x14ac:dyDescent="0.3">
      <c r="A366" s="19" t="s">
        <v>726</v>
      </c>
      <c r="B366" s="17" t="s">
        <v>727</v>
      </c>
      <c r="C366" s="17" t="s">
        <v>30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7">
        <v>0</v>
      </c>
    </row>
    <row r="367" spans="1:17" ht="15.75" thickBot="1" x14ac:dyDescent="0.3">
      <c r="A367" s="19" t="s">
        <v>728</v>
      </c>
      <c r="B367" s="17" t="s">
        <v>729</v>
      </c>
      <c r="C367" s="17" t="s">
        <v>30</v>
      </c>
      <c r="D367" s="10">
        <v>0</v>
      </c>
      <c r="E367" s="10">
        <v>0</v>
      </c>
      <c r="F367" s="10">
        <v>0</v>
      </c>
      <c r="G367" s="10">
        <v>0</v>
      </c>
      <c r="H367" s="21"/>
      <c r="I367" s="21"/>
      <c r="J367" s="21"/>
      <c r="K367" s="21"/>
      <c r="L367" s="21"/>
      <c r="M367" s="21"/>
      <c r="N367" s="21"/>
      <c r="O367" s="21"/>
      <c r="P367" s="21"/>
      <c r="Q367" s="7">
        <v>0</v>
      </c>
    </row>
    <row r="368" spans="1:17" ht="15.75" thickBot="1" x14ac:dyDescent="0.3">
      <c r="A368" s="18" t="s">
        <v>730</v>
      </c>
      <c r="B368" s="17" t="s">
        <v>731</v>
      </c>
      <c r="C368" s="16"/>
      <c r="D368" s="14">
        <v>49503211.789999999</v>
      </c>
      <c r="E368" s="14">
        <v>49615850.880000003</v>
      </c>
      <c r="F368" s="14">
        <v>49728489.969999999</v>
      </c>
      <c r="G368" s="14">
        <v>49836948.780000001</v>
      </c>
      <c r="H368" s="14">
        <v>49949022.369999997</v>
      </c>
      <c r="I368" s="14">
        <v>50000111.100000001</v>
      </c>
      <c r="J368" s="14">
        <v>48450139.090000004</v>
      </c>
      <c r="K368" s="14">
        <v>48559553.619999997</v>
      </c>
      <c r="L368" s="14">
        <v>48619003.43</v>
      </c>
      <c r="M368" s="14">
        <v>48672525.479999997</v>
      </c>
      <c r="N368" s="14">
        <v>48758115.859999999</v>
      </c>
      <c r="O368" s="14">
        <v>48819543.359999999</v>
      </c>
      <c r="P368" s="14">
        <v>48929130.280000001</v>
      </c>
      <c r="Q368" s="7">
        <v>48929130.280000001</v>
      </c>
    </row>
    <row r="369" spans="1:17" ht="15.75" thickBot="1" x14ac:dyDescent="0.3">
      <c r="A369" s="19" t="s">
        <v>732</v>
      </c>
      <c r="B369" s="17" t="s">
        <v>733</v>
      </c>
      <c r="C369" s="17" t="s">
        <v>30</v>
      </c>
      <c r="D369" s="10">
        <v>1087577.3700000001</v>
      </c>
      <c r="E369" s="10">
        <v>1090411.2</v>
      </c>
      <c r="F369" s="10">
        <v>1093245.03</v>
      </c>
      <c r="G369" s="10">
        <v>1095765</v>
      </c>
      <c r="H369" s="10">
        <v>1097744.25</v>
      </c>
      <c r="I369" s="10">
        <v>1099723.5</v>
      </c>
      <c r="J369" s="10">
        <v>1101702.75</v>
      </c>
      <c r="K369" s="10">
        <v>1103682</v>
      </c>
      <c r="L369" s="10">
        <v>1105661.25</v>
      </c>
      <c r="M369" s="10">
        <v>1107640.5</v>
      </c>
      <c r="N369" s="10">
        <v>1109619.75</v>
      </c>
      <c r="O369" s="10">
        <v>1111599</v>
      </c>
      <c r="P369" s="10">
        <v>1113578.25</v>
      </c>
      <c r="Q369" s="7">
        <v>1113578.25</v>
      </c>
    </row>
    <row r="370" spans="1:17" ht="15.75" thickBot="1" x14ac:dyDescent="0.3">
      <c r="A370" s="19" t="s">
        <v>734</v>
      </c>
      <c r="B370" s="17" t="s">
        <v>735</v>
      </c>
      <c r="C370" s="17" t="s">
        <v>30</v>
      </c>
      <c r="D370" s="14">
        <v>2144479.75</v>
      </c>
      <c r="E370" s="14">
        <v>2148324.08</v>
      </c>
      <c r="F370" s="14">
        <v>2152168.41</v>
      </c>
      <c r="G370" s="14">
        <v>2156015</v>
      </c>
      <c r="H370" s="14">
        <v>2159389.83</v>
      </c>
      <c r="I370" s="14">
        <v>2162764.66</v>
      </c>
      <c r="J370" s="14">
        <v>2166139.4900000002</v>
      </c>
      <c r="K370" s="14">
        <v>2169514.3199999998</v>
      </c>
      <c r="L370" s="14">
        <v>2172889.15</v>
      </c>
      <c r="M370" s="14">
        <v>2176263.98</v>
      </c>
      <c r="N370" s="14">
        <v>2179638.81</v>
      </c>
      <c r="O370" s="14">
        <v>2183013.64</v>
      </c>
      <c r="P370" s="14">
        <v>2186388.4700000002</v>
      </c>
      <c r="Q370" s="7">
        <v>2186388.4700000002</v>
      </c>
    </row>
    <row r="371" spans="1:17" ht="15.75" thickBot="1" x14ac:dyDescent="0.3">
      <c r="A371" s="19" t="s">
        <v>736</v>
      </c>
      <c r="B371" s="17" t="s">
        <v>737</v>
      </c>
      <c r="C371" s="17" t="s">
        <v>30</v>
      </c>
      <c r="D371" s="10">
        <v>8601722.25</v>
      </c>
      <c r="E371" s="10">
        <v>8620857.9700000007</v>
      </c>
      <c r="F371" s="10">
        <v>8639993.6899999995</v>
      </c>
      <c r="G371" s="10">
        <v>8658472.1999999993</v>
      </c>
      <c r="H371" s="10">
        <v>8677717.4499999993</v>
      </c>
      <c r="I371" s="10">
        <v>8635977.8399999999</v>
      </c>
      <c r="J371" s="10">
        <v>8655223.0899999999</v>
      </c>
      <c r="K371" s="10">
        <v>8674468.3399999999</v>
      </c>
      <c r="L371" s="10">
        <v>8643748.8699999992</v>
      </c>
      <c r="M371" s="10">
        <v>8607101.6400000006</v>
      </c>
      <c r="N371" s="10">
        <v>8622064.7200000007</v>
      </c>
      <c r="O371" s="10">
        <v>8592893.2200000007</v>
      </c>
      <c r="P371" s="10">
        <v>8611881.1400000006</v>
      </c>
      <c r="Q371" s="7">
        <v>8611881.1400000006</v>
      </c>
    </row>
    <row r="372" spans="1:17" ht="15.75" thickBot="1" x14ac:dyDescent="0.3">
      <c r="A372" s="19" t="s">
        <v>738</v>
      </c>
      <c r="B372" s="17" t="s">
        <v>739</v>
      </c>
      <c r="C372" s="17" t="s">
        <v>30</v>
      </c>
      <c r="D372" s="14">
        <v>5061486.26</v>
      </c>
      <c r="E372" s="14">
        <v>5072453.68</v>
      </c>
      <c r="F372" s="14">
        <v>5083421.0999999996</v>
      </c>
      <c r="G372" s="14">
        <v>5094388.5199999996</v>
      </c>
      <c r="H372" s="14">
        <v>5105355.9400000004</v>
      </c>
      <c r="I372" s="14">
        <v>5116323.3600000003</v>
      </c>
      <c r="J372" s="14">
        <v>4433964.83</v>
      </c>
      <c r="K372" s="14">
        <v>4443711.04</v>
      </c>
      <c r="L372" s="14">
        <v>4453457.25</v>
      </c>
      <c r="M372" s="14">
        <v>4463203.46</v>
      </c>
      <c r="N372" s="14">
        <v>4464892.67</v>
      </c>
      <c r="O372" s="14">
        <v>4474459.34</v>
      </c>
      <c r="P372" s="14">
        <v>4484026.01</v>
      </c>
      <c r="Q372" s="7">
        <v>4484026.01</v>
      </c>
    </row>
    <row r="373" spans="1:17" ht="15.75" thickBot="1" x14ac:dyDescent="0.3">
      <c r="A373" s="19" t="s">
        <v>732</v>
      </c>
      <c r="B373" s="17" t="s">
        <v>740</v>
      </c>
      <c r="C373" s="17" t="s">
        <v>30</v>
      </c>
      <c r="D373" s="10">
        <v>358222</v>
      </c>
      <c r="E373" s="10">
        <v>358969</v>
      </c>
      <c r="F373" s="10">
        <v>359716</v>
      </c>
      <c r="G373" s="10">
        <v>360463</v>
      </c>
      <c r="H373" s="10">
        <v>361210</v>
      </c>
      <c r="I373" s="10">
        <v>361957</v>
      </c>
      <c r="J373" s="10">
        <v>362704</v>
      </c>
      <c r="K373" s="10">
        <v>363451</v>
      </c>
      <c r="L373" s="10">
        <v>364198</v>
      </c>
      <c r="M373" s="10">
        <v>364945</v>
      </c>
      <c r="N373" s="10">
        <v>414030.75</v>
      </c>
      <c r="O373" s="10">
        <v>414673.5</v>
      </c>
      <c r="P373" s="10">
        <v>415316.25</v>
      </c>
      <c r="Q373" s="7">
        <v>415316.25</v>
      </c>
    </row>
    <row r="374" spans="1:17" ht="15.75" thickBot="1" x14ac:dyDescent="0.3">
      <c r="A374" s="19" t="s">
        <v>738</v>
      </c>
      <c r="B374" s="17" t="s">
        <v>741</v>
      </c>
      <c r="C374" s="17" t="s">
        <v>30</v>
      </c>
      <c r="D374" s="14">
        <v>9060237.3399999999</v>
      </c>
      <c r="E374" s="14">
        <v>9081739.5099999998</v>
      </c>
      <c r="F374" s="14">
        <v>9103241.6799999997</v>
      </c>
      <c r="G374" s="14">
        <v>9124743.8499999996</v>
      </c>
      <c r="H374" s="14">
        <v>9146246.0199999996</v>
      </c>
      <c r="I374" s="14">
        <v>9167748.1899999995</v>
      </c>
      <c r="J374" s="14">
        <v>8941974.7100000009</v>
      </c>
      <c r="K374" s="14">
        <v>8963038.2899999991</v>
      </c>
      <c r="L374" s="14">
        <v>8984101.8699999992</v>
      </c>
      <c r="M374" s="14">
        <v>9005165.4499999993</v>
      </c>
      <c r="N374" s="14">
        <v>9015786</v>
      </c>
      <c r="O374" s="14">
        <v>9036515.75</v>
      </c>
      <c r="P374" s="14">
        <v>9057245.5</v>
      </c>
      <c r="Q374" s="7">
        <v>9057245.5</v>
      </c>
    </row>
    <row r="375" spans="1:17" ht="15.75" thickBot="1" x14ac:dyDescent="0.3">
      <c r="A375" s="19" t="s">
        <v>742</v>
      </c>
      <c r="B375" s="17" t="s">
        <v>743</v>
      </c>
      <c r="C375" s="17" t="s">
        <v>30</v>
      </c>
      <c r="D375" s="10">
        <v>10480717.449999999</v>
      </c>
      <c r="E375" s="10">
        <v>10507324.449999999</v>
      </c>
      <c r="F375" s="10">
        <v>10533931.449999999</v>
      </c>
      <c r="G375" s="10">
        <v>10558028.189999999</v>
      </c>
      <c r="H375" s="10">
        <v>10585242.52</v>
      </c>
      <c r="I375" s="10">
        <v>10612456.85</v>
      </c>
      <c r="J375" s="10">
        <v>10474980.93</v>
      </c>
      <c r="K375" s="10">
        <v>10502125.59</v>
      </c>
      <c r="L375" s="10">
        <v>10529270.25</v>
      </c>
      <c r="M375" s="10">
        <v>10556414.91</v>
      </c>
      <c r="N375" s="10">
        <v>10583629.24</v>
      </c>
      <c r="O375" s="10">
        <v>10610843.57</v>
      </c>
      <c r="P375" s="10">
        <v>10638057.9</v>
      </c>
      <c r="Q375" s="7">
        <v>10638057.9</v>
      </c>
    </row>
    <row r="376" spans="1:17" ht="15.75" thickBot="1" x14ac:dyDescent="0.3">
      <c r="A376" s="19" t="s">
        <v>744</v>
      </c>
      <c r="B376" s="17" t="s">
        <v>745</v>
      </c>
      <c r="C376" s="17" t="s">
        <v>30</v>
      </c>
      <c r="D376" s="14">
        <v>7115521.4699999997</v>
      </c>
      <c r="E376" s="14">
        <v>7130834.2999999998</v>
      </c>
      <c r="F376" s="14">
        <v>7146147.1299999999</v>
      </c>
      <c r="G376" s="14">
        <v>7160752</v>
      </c>
      <c r="H376" s="14">
        <v>7176093.6699999999</v>
      </c>
      <c r="I376" s="14">
        <v>7191435.3399999999</v>
      </c>
      <c r="J376" s="14">
        <v>6994644</v>
      </c>
      <c r="K376" s="14">
        <v>7009631.4500000002</v>
      </c>
      <c r="L376" s="14">
        <v>7024618.9000000004</v>
      </c>
      <c r="M376" s="14">
        <v>7039606.3499999996</v>
      </c>
      <c r="N376" s="14">
        <v>7054948.0199999996</v>
      </c>
      <c r="O376" s="14">
        <v>7070289.6900000004</v>
      </c>
      <c r="P376" s="14">
        <v>7085631.3600000003</v>
      </c>
      <c r="Q376" s="7">
        <v>7085631.3600000003</v>
      </c>
    </row>
    <row r="377" spans="1:17" ht="15.75" thickBot="1" x14ac:dyDescent="0.3">
      <c r="A377" s="19" t="s">
        <v>744</v>
      </c>
      <c r="B377" s="17" t="s">
        <v>746</v>
      </c>
      <c r="C377" s="17" t="s">
        <v>30</v>
      </c>
      <c r="D377" s="10">
        <v>1324237.46</v>
      </c>
      <c r="E377" s="10">
        <v>1327568.96</v>
      </c>
      <c r="F377" s="10">
        <v>1330900.46</v>
      </c>
      <c r="G377" s="10">
        <v>1334232</v>
      </c>
      <c r="H377" s="10">
        <v>1337563.5</v>
      </c>
      <c r="I377" s="10">
        <v>1340895</v>
      </c>
      <c r="J377" s="10">
        <v>1344226.5</v>
      </c>
      <c r="K377" s="10">
        <v>1347558</v>
      </c>
      <c r="L377" s="10">
        <v>1350889.5</v>
      </c>
      <c r="M377" s="10">
        <v>1354221</v>
      </c>
      <c r="N377" s="10">
        <v>1356221.17</v>
      </c>
      <c r="O377" s="10">
        <v>1359519.34</v>
      </c>
      <c r="P377" s="10">
        <v>1362817.51</v>
      </c>
      <c r="Q377" s="7">
        <v>1362817.51</v>
      </c>
    </row>
    <row r="378" spans="1:17" ht="15.75" thickBot="1" x14ac:dyDescent="0.3">
      <c r="A378" s="19" t="s">
        <v>747</v>
      </c>
      <c r="B378" s="17" t="s">
        <v>748</v>
      </c>
      <c r="C378" s="17" t="s">
        <v>30</v>
      </c>
      <c r="D378" s="14">
        <v>3923928.53</v>
      </c>
      <c r="E378" s="14">
        <v>3931375.7</v>
      </c>
      <c r="F378" s="14">
        <v>3938822.87</v>
      </c>
      <c r="G378" s="14">
        <v>3946277</v>
      </c>
      <c r="H378" s="14">
        <v>3953737</v>
      </c>
      <c r="I378" s="14">
        <v>3961197</v>
      </c>
      <c r="J378" s="14">
        <v>3624036.26</v>
      </c>
      <c r="K378" s="14">
        <v>3630920.89</v>
      </c>
      <c r="L378" s="14">
        <v>3637805.52</v>
      </c>
      <c r="M378" s="14">
        <v>3644690.15</v>
      </c>
      <c r="N378" s="14">
        <v>3652150.15</v>
      </c>
      <c r="O378" s="14">
        <v>3659610.15</v>
      </c>
      <c r="P378" s="14">
        <v>3667070.15</v>
      </c>
      <c r="Q378" s="7">
        <v>3667070.15</v>
      </c>
    </row>
    <row r="379" spans="1:17" ht="15.75" thickBot="1" x14ac:dyDescent="0.3">
      <c r="A379" s="19" t="s">
        <v>747</v>
      </c>
      <c r="B379" s="17" t="s">
        <v>749</v>
      </c>
      <c r="C379" s="17" t="s">
        <v>30</v>
      </c>
      <c r="D379" s="10">
        <v>345081.91</v>
      </c>
      <c r="E379" s="10">
        <v>345992.03</v>
      </c>
      <c r="F379" s="10">
        <v>346902.15</v>
      </c>
      <c r="G379" s="10">
        <v>347812.02</v>
      </c>
      <c r="H379" s="10">
        <v>348722.19</v>
      </c>
      <c r="I379" s="10">
        <v>349632.36</v>
      </c>
      <c r="J379" s="10">
        <v>350542.53</v>
      </c>
      <c r="K379" s="10">
        <v>351452.7</v>
      </c>
      <c r="L379" s="10">
        <v>352362.87</v>
      </c>
      <c r="M379" s="10">
        <v>353273.04</v>
      </c>
      <c r="N379" s="10">
        <v>305134.58</v>
      </c>
      <c r="O379" s="10">
        <v>306126.15999999997</v>
      </c>
      <c r="P379" s="10">
        <v>307117.74</v>
      </c>
      <c r="Q379" s="7">
        <v>307117.74</v>
      </c>
    </row>
    <row r="380" spans="1:17" ht="15.75" thickBot="1" x14ac:dyDescent="0.3">
      <c r="A380" s="15" t="s">
        <v>750</v>
      </c>
      <c r="B380" s="17" t="s">
        <v>751</v>
      </c>
      <c r="C380" s="16"/>
      <c r="D380" s="14">
        <v>27423181.23</v>
      </c>
      <c r="E380" s="14">
        <v>29262433.140000001</v>
      </c>
      <c r="F380" s="14">
        <v>33393272.079999998</v>
      </c>
      <c r="G380" s="14">
        <v>37149849.719999999</v>
      </c>
      <c r="H380" s="14">
        <v>39309398.409999996</v>
      </c>
      <c r="I380" s="14">
        <v>41298745.909999996</v>
      </c>
      <c r="J380" s="14">
        <v>47222252.579999998</v>
      </c>
      <c r="K380" s="14">
        <v>44497622.939999998</v>
      </c>
      <c r="L380" s="14">
        <v>45660235.380000003</v>
      </c>
      <c r="M380" s="14">
        <v>50941821.060000002</v>
      </c>
      <c r="N380" s="14">
        <v>47135247.359999999</v>
      </c>
      <c r="O380" s="14">
        <v>46444837.689999998</v>
      </c>
      <c r="P380" s="14">
        <v>50971829.020000003</v>
      </c>
      <c r="Q380" s="7">
        <v>50971829.020000003</v>
      </c>
    </row>
    <row r="381" spans="1:17" ht="15.75" thickBot="1" x14ac:dyDescent="0.3">
      <c r="A381" s="18" t="s">
        <v>752</v>
      </c>
      <c r="B381" s="17" t="s">
        <v>753</v>
      </c>
      <c r="C381" s="16"/>
      <c r="D381" s="10">
        <v>9704301.7200000007</v>
      </c>
      <c r="E381" s="10">
        <v>9748229.5600000005</v>
      </c>
      <c r="F381" s="10">
        <v>10293067.279999999</v>
      </c>
      <c r="G381" s="10">
        <v>12377063.92</v>
      </c>
      <c r="H381" s="10">
        <v>10133205.630000001</v>
      </c>
      <c r="I381" s="10">
        <v>10517042.630000001</v>
      </c>
      <c r="J381" s="10">
        <v>13779126.800000001</v>
      </c>
      <c r="K381" s="10">
        <v>10768616.76</v>
      </c>
      <c r="L381" s="10">
        <v>11358692.029999999</v>
      </c>
      <c r="M381" s="10">
        <v>15530885.35</v>
      </c>
      <c r="N381" s="10">
        <v>12202320.84</v>
      </c>
      <c r="O381" s="10">
        <v>12195457.859999999</v>
      </c>
      <c r="P381" s="10">
        <v>16033810.01</v>
      </c>
      <c r="Q381" s="7">
        <v>16033810.01</v>
      </c>
    </row>
    <row r="382" spans="1:17" ht="15.75" thickBot="1" x14ac:dyDescent="0.3">
      <c r="A382" s="19" t="s">
        <v>754</v>
      </c>
      <c r="B382" s="17" t="s">
        <v>755</v>
      </c>
      <c r="C382" s="17" t="s">
        <v>30</v>
      </c>
      <c r="D382" s="22"/>
      <c r="E382" s="22"/>
      <c r="F382" s="22"/>
      <c r="G382" s="22"/>
      <c r="H382" s="14">
        <v>923390.03</v>
      </c>
      <c r="I382" s="14">
        <v>923390.03</v>
      </c>
      <c r="J382" s="14">
        <v>923390.03</v>
      </c>
      <c r="K382" s="14">
        <v>923390.03</v>
      </c>
      <c r="L382" s="14">
        <v>923390.03</v>
      </c>
      <c r="M382" s="14">
        <v>1495231.56</v>
      </c>
      <c r="N382" s="14">
        <v>1682502.37</v>
      </c>
      <c r="O382" s="14">
        <v>1713392.84</v>
      </c>
      <c r="P382" s="14">
        <v>1957510.72</v>
      </c>
      <c r="Q382" s="7">
        <v>1957510.72</v>
      </c>
    </row>
    <row r="383" spans="1:17" ht="15.75" thickBot="1" x14ac:dyDescent="0.3">
      <c r="A383" s="19" t="s">
        <v>756</v>
      </c>
      <c r="B383" s="17" t="s">
        <v>757</v>
      </c>
      <c r="C383" s="17" t="s">
        <v>30</v>
      </c>
      <c r="D383" s="21"/>
      <c r="E383" s="21"/>
      <c r="F383" s="21"/>
      <c r="G383" s="21"/>
      <c r="H383" s="10">
        <v>-39590.39</v>
      </c>
      <c r="I383" s="10">
        <v>-54570.05</v>
      </c>
      <c r="J383" s="10">
        <v>-69549.7</v>
      </c>
      <c r="K383" s="10">
        <v>-84529.36</v>
      </c>
      <c r="L383" s="10">
        <v>-99509.02</v>
      </c>
      <c r="M383" s="10">
        <v>-123893.36</v>
      </c>
      <c r="N383" s="10">
        <v>-154772.06</v>
      </c>
      <c r="O383" s="10">
        <v>-183948.12</v>
      </c>
      <c r="P383" s="10">
        <v>-218835.53</v>
      </c>
      <c r="Q383" s="7">
        <v>-218835.53</v>
      </c>
    </row>
    <row r="384" spans="1:17" ht="15.75" thickBot="1" x14ac:dyDescent="0.3">
      <c r="A384" s="19" t="s">
        <v>758</v>
      </c>
      <c r="B384" s="17" t="s">
        <v>759</v>
      </c>
      <c r="C384" s="17" t="s">
        <v>30</v>
      </c>
      <c r="D384" s="14">
        <v>0</v>
      </c>
      <c r="E384" s="14">
        <v>0</v>
      </c>
      <c r="F384" s="14">
        <v>0</v>
      </c>
      <c r="G384" s="14">
        <v>0</v>
      </c>
      <c r="H384" s="22"/>
      <c r="I384" s="22"/>
      <c r="J384" s="22"/>
      <c r="K384" s="22"/>
      <c r="L384" s="22"/>
      <c r="M384" s="22"/>
      <c r="N384" s="22"/>
      <c r="O384" s="22"/>
      <c r="P384" s="22"/>
      <c r="Q384" s="7">
        <v>0</v>
      </c>
    </row>
    <row r="385" spans="1:17" ht="15.75" thickBot="1" x14ac:dyDescent="0.3">
      <c r="A385" s="19" t="s">
        <v>760</v>
      </c>
      <c r="B385" s="17" t="s">
        <v>761</v>
      </c>
      <c r="C385" s="17" t="s">
        <v>30</v>
      </c>
      <c r="D385" s="10">
        <v>1449207.75</v>
      </c>
      <c r="E385" s="10">
        <v>0</v>
      </c>
      <c r="F385" s="10">
        <v>0</v>
      </c>
      <c r="G385" s="10">
        <v>1714190.56</v>
      </c>
      <c r="H385" s="10">
        <v>0</v>
      </c>
      <c r="I385" s="10">
        <v>0</v>
      </c>
      <c r="J385" s="10">
        <v>1529474.07</v>
      </c>
      <c r="K385" s="10">
        <v>0</v>
      </c>
      <c r="L385" s="10">
        <v>0</v>
      </c>
      <c r="M385" s="10">
        <v>1598379</v>
      </c>
      <c r="N385" s="10">
        <v>0</v>
      </c>
      <c r="O385" s="10">
        <v>0</v>
      </c>
      <c r="P385" s="10">
        <v>1272220.1499999999</v>
      </c>
      <c r="Q385" s="7">
        <v>1272220.1499999999</v>
      </c>
    </row>
    <row r="386" spans="1:17" ht="15.75" thickBot="1" x14ac:dyDescent="0.3">
      <c r="A386" s="19" t="s">
        <v>762</v>
      </c>
      <c r="B386" s="17" t="s">
        <v>763</v>
      </c>
      <c r="C386" s="17" t="s">
        <v>30</v>
      </c>
      <c r="D386" s="14">
        <v>1836925</v>
      </c>
      <c r="E386" s="14">
        <v>1836925</v>
      </c>
      <c r="F386" s="14">
        <v>1836925</v>
      </c>
      <c r="G386" s="14">
        <v>1750251</v>
      </c>
      <c r="H386" s="14">
        <v>0</v>
      </c>
      <c r="I386" s="14">
        <v>0</v>
      </c>
      <c r="J386" s="14">
        <v>1691560</v>
      </c>
      <c r="K386" s="14">
        <v>0</v>
      </c>
      <c r="L386" s="14">
        <v>0</v>
      </c>
      <c r="M386" s="14">
        <v>1641171</v>
      </c>
      <c r="N386" s="14">
        <v>0</v>
      </c>
      <c r="O386" s="14">
        <v>0</v>
      </c>
      <c r="P386" s="14">
        <v>1543232</v>
      </c>
      <c r="Q386" s="7">
        <v>1543232</v>
      </c>
    </row>
    <row r="387" spans="1:17" ht="15.75" thickBot="1" x14ac:dyDescent="0.3">
      <c r="A387" s="19" t="s">
        <v>764</v>
      </c>
      <c r="B387" s="17" t="s">
        <v>765</v>
      </c>
      <c r="C387" s="17" t="s">
        <v>30</v>
      </c>
      <c r="D387" s="10">
        <v>1086395.6200000001</v>
      </c>
      <c r="E387" s="10">
        <v>1063854.8999999999</v>
      </c>
      <c r="F387" s="10">
        <v>1041314.18</v>
      </c>
      <c r="G387" s="10">
        <v>1018773.46</v>
      </c>
      <c r="H387" s="10">
        <v>996232.74</v>
      </c>
      <c r="I387" s="10">
        <v>973692.02</v>
      </c>
      <c r="J387" s="10">
        <v>951151.3</v>
      </c>
      <c r="K387" s="10">
        <v>928610.58</v>
      </c>
      <c r="L387" s="10">
        <v>906069.86</v>
      </c>
      <c r="M387" s="10">
        <v>883529.14</v>
      </c>
      <c r="N387" s="10">
        <v>860988.42</v>
      </c>
      <c r="O387" s="10">
        <v>838447.7</v>
      </c>
      <c r="P387" s="10">
        <v>815906.98</v>
      </c>
      <c r="Q387" s="7">
        <v>815906.98</v>
      </c>
    </row>
    <row r="388" spans="1:17" ht="15.75" thickBot="1" x14ac:dyDescent="0.3">
      <c r="A388" s="19" t="s">
        <v>766</v>
      </c>
      <c r="B388" s="17" t="s">
        <v>767</v>
      </c>
      <c r="C388" s="17" t="s">
        <v>30</v>
      </c>
      <c r="D388" s="14">
        <v>102728.25</v>
      </c>
      <c r="E388" s="14">
        <v>98923.5</v>
      </c>
      <c r="F388" s="14">
        <v>95118.75</v>
      </c>
      <c r="G388" s="14">
        <v>91314</v>
      </c>
      <c r="H388" s="14">
        <v>87509.25</v>
      </c>
      <c r="I388" s="14">
        <v>83704.5</v>
      </c>
      <c r="J388" s="14">
        <v>79899.75</v>
      </c>
      <c r="K388" s="14">
        <v>76095</v>
      </c>
      <c r="L388" s="14">
        <v>72290.25</v>
      </c>
      <c r="M388" s="14">
        <v>68485.5</v>
      </c>
      <c r="N388" s="14">
        <v>64680.75</v>
      </c>
      <c r="O388" s="14">
        <v>60876</v>
      </c>
      <c r="P388" s="14">
        <v>57071.25</v>
      </c>
      <c r="Q388" s="7">
        <v>57071.25</v>
      </c>
    </row>
    <row r="389" spans="1:17" ht="15.75" thickBot="1" x14ac:dyDescent="0.3">
      <c r="A389" s="19" t="s">
        <v>768</v>
      </c>
      <c r="B389" s="17" t="s">
        <v>769</v>
      </c>
      <c r="C389" s="17" t="s">
        <v>30</v>
      </c>
      <c r="D389" s="10">
        <v>758260</v>
      </c>
      <c r="E389" s="10">
        <v>805360</v>
      </c>
      <c r="F389" s="10">
        <v>881360</v>
      </c>
      <c r="G389" s="10">
        <v>1015860</v>
      </c>
      <c r="H389" s="10">
        <v>1163060</v>
      </c>
      <c r="I389" s="10">
        <v>1261360</v>
      </c>
      <c r="J389" s="10">
        <v>1355860</v>
      </c>
      <c r="K389" s="10">
        <v>1408860</v>
      </c>
      <c r="L389" s="10">
        <v>1463660</v>
      </c>
      <c r="M389" s="10">
        <v>1511660</v>
      </c>
      <c r="N389" s="10">
        <v>1554960</v>
      </c>
      <c r="O389" s="10">
        <v>1632960</v>
      </c>
      <c r="P389" s="10">
        <v>1707460</v>
      </c>
      <c r="Q389" s="7">
        <v>1707460</v>
      </c>
    </row>
    <row r="390" spans="1:17" ht="15.75" thickBot="1" x14ac:dyDescent="0.3">
      <c r="A390" s="19" t="s">
        <v>770</v>
      </c>
      <c r="B390" s="17" t="s">
        <v>771</v>
      </c>
      <c r="C390" s="17" t="s">
        <v>30</v>
      </c>
      <c r="D390" s="14">
        <v>-19629.330000000002</v>
      </c>
      <c r="E390" s="14">
        <v>-19629.330000000002</v>
      </c>
      <c r="F390" s="14">
        <v>-19629.330000000002</v>
      </c>
      <c r="G390" s="14">
        <v>-26312.62</v>
      </c>
      <c r="H390" s="14">
        <v>-26312.62</v>
      </c>
      <c r="I390" s="14">
        <v>-26312.62</v>
      </c>
      <c r="J390" s="14">
        <v>-35232.75</v>
      </c>
      <c r="K390" s="14">
        <v>-35232.75</v>
      </c>
      <c r="L390" s="14">
        <v>-35232.75</v>
      </c>
      <c r="M390" s="14">
        <v>-45177.88</v>
      </c>
      <c r="N390" s="14">
        <v>-45177.88</v>
      </c>
      <c r="O390" s="14">
        <v>-45177.88</v>
      </c>
      <c r="P390" s="14">
        <v>-56411.17</v>
      </c>
      <c r="Q390" s="7">
        <v>-56411.17</v>
      </c>
    </row>
    <row r="391" spans="1:17" ht="15.75" thickBot="1" x14ac:dyDescent="0.3">
      <c r="A391" s="19" t="s">
        <v>772</v>
      </c>
      <c r="B391" s="17" t="s">
        <v>773</v>
      </c>
      <c r="C391" s="17" t="s">
        <v>30</v>
      </c>
      <c r="D391" s="10">
        <v>509380</v>
      </c>
      <c r="E391" s="10">
        <v>671940</v>
      </c>
      <c r="F391" s="10">
        <v>858640</v>
      </c>
      <c r="G391" s="10">
        <v>858640</v>
      </c>
      <c r="H391" s="10">
        <v>927260</v>
      </c>
      <c r="I391" s="10">
        <v>1268900</v>
      </c>
      <c r="J391" s="10">
        <v>1268900</v>
      </c>
      <c r="K391" s="10">
        <v>1268900</v>
      </c>
      <c r="L391" s="10">
        <v>1493900</v>
      </c>
      <c r="M391" s="10">
        <v>1604900</v>
      </c>
      <c r="N391" s="10">
        <v>1748690</v>
      </c>
      <c r="O391" s="10">
        <v>1748690</v>
      </c>
      <c r="P391" s="10">
        <v>1791890</v>
      </c>
      <c r="Q391" s="7">
        <v>1791890</v>
      </c>
    </row>
    <row r="392" spans="1:17" ht="15.75" thickBot="1" x14ac:dyDescent="0.3">
      <c r="A392" s="19" t="s">
        <v>774</v>
      </c>
      <c r="B392" s="17" t="s">
        <v>775</v>
      </c>
      <c r="C392" s="17" t="s">
        <v>30</v>
      </c>
      <c r="D392" s="14">
        <v>-10828.75</v>
      </c>
      <c r="E392" s="14">
        <v>-10828.75</v>
      </c>
      <c r="F392" s="14">
        <v>-10828.75</v>
      </c>
      <c r="G392" s="14">
        <v>-16477.7</v>
      </c>
      <c r="H392" s="14">
        <v>-16477.7</v>
      </c>
      <c r="I392" s="14">
        <v>-16477.7</v>
      </c>
      <c r="J392" s="14">
        <v>-24825.73</v>
      </c>
      <c r="K392" s="14">
        <v>-24825.73</v>
      </c>
      <c r="L392" s="14">
        <v>-24825.73</v>
      </c>
      <c r="M392" s="14">
        <v>-35384.28</v>
      </c>
      <c r="N392" s="14">
        <v>-35384.28</v>
      </c>
      <c r="O392" s="14">
        <v>-35384.28</v>
      </c>
      <c r="P392" s="14">
        <v>-47173.03</v>
      </c>
      <c r="Q392" s="7">
        <v>-47173.03</v>
      </c>
    </row>
    <row r="393" spans="1:17" ht="15.75" thickBot="1" x14ac:dyDescent="0.3">
      <c r="A393" s="19" t="s">
        <v>776</v>
      </c>
      <c r="B393" s="17" t="s">
        <v>777</v>
      </c>
      <c r="C393" s="17" t="s">
        <v>30</v>
      </c>
      <c r="D393" s="10">
        <v>1226981.55</v>
      </c>
      <c r="E393" s="10">
        <v>1226981.55</v>
      </c>
      <c r="F393" s="10">
        <v>1226981.55</v>
      </c>
      <c r="G393" s="10">
        <v>1226981.55</v>
      </c>
      <c r="H393" s="10">
        <v>1226981.55</v>
      </c>
      <c r="I393" s="10">
        <v>1226981.55</v>
      </c>
      <c r="J393" s="10">
        <v>1226981.55</v>
      </c>
      <c r="K393" s="10">
        <v>1226981.55</v>
      </c>
      <c r="L393" s="10">
        <v>1226981.55</v>
      </c>
      <c r="M393" s="10">
        <v>1226981.55</v>
      </c>
      <c r="N393" s="10">
        <v>1226981.55</v>
      </c>
      <c r="O393" s="10">
        <v>1226981.55</v>
      </c>
      <c r="P393" s="10">
        <v>1226981.55</v>
      </c>
      <c r="Q393" s="7">
        <v>1226981.55</v>
      </c>
    </row>
    <row r="394" spans="1:17" ht="15.75" thickBot="1" x14ac:dyDescent="0.3">
      <c r="A394" s="19" t="s">
        <v>778</v>
      </c>
      <c r="B394" s="17" t="s">
        <v>779</v>
      </c>
      <c r="C394" s="17" t="s">
        <v>30</v>
      </c>
      <c r="D394" s="14">
        <v>-1226981.55</v>
      </c>
      <c r="E394" s="14">
        <v>-1226981.55</v>
      </c>
      <c r="F394" s="14">
        <v>-1226981.55</v>
      </c>
      <c r="G394" s="14">
        <v>-1226981.55</v>
      </c>
      <c r="H394" s="14">
        <v>-1226981.55</v>
      </c>
      <c r="I394" s="14">
        <v>-1226981.55</v>
      </c>
      <c r="J394" s="14">
        <v>-1226981.55</v>
      </c>
      <c r="K394" s="14">
        <v>-1226981.55</v>
      </c>
      <c r="L394" s="14">
        <v>-1226981.55</v>
      </c>
      <c r="M394" s="14">
        <v>-1226981.55</v>
      </c>
      <c r="N394" s="14">
        <v>-1226981.55</v>
      </c>
      <c r="O394" s="14">
        <v>-1226981.55</v>
      </c>
      <c r="P394" s="14">
        <v>-1226981.55</v>
      </c>
      <c r="Q394" s="7">
        <v>-1226981.55</v>
      </c>
    </row>
    <row r="395" spans="1:17" ht="15.75" thickBot="1" x14ac:dyDescent="0.3">
      <c r="A395" s="19" t="s">
        <v>780</v>
      </c>
      <c r="B395" s="17" t="s">
        <v>781</v>
      </c>
      <c r="C395" s="17" t="s">
        <v>30</v>
      </c>
      <c r="D395" s="10">
        <v>1259941.01</v>
      </c>
      <c r="E395" s="10">
        <v>1259941.01</v>
      </c>
      <c r="F395" s="10">
        <v>1259941.01</v>
      </c>
      <c r="G395" s="10">
        <v>1259941.01</v>
      </c>
      <c r="H395" s="10">
        <v>1259941.01</v>
      </c>
      <c r="I395" s="10">
        <v>1259941.01</v>
      </c>
      <c r="J395" s="10">
        <v>1259941.01</v>
      </c>
      <c r="K395" s="10">
        <v>1259941.01</v>
      </c>
      <c r="L395" s="10">
        <v>1259941.01</v>
      </c>
      <c r="M395" s="10">
        <v>1259941.01</v>
      </c>
      <c r="N395" s="10">
        <v>1259941.01</v>
      </c>
      <c r="O395" s="10">
        <v>1259941.01</v>
      </c>
      <c r="P395" s="10">
        <v>1259941.01</v>
      </c>
      <c r="Q395" s="7">
        <v>1259941.01</v>
      </c>
    </row>
    <row r="396" spans="1:17" ht="15.75" thickBot="1" x14ac:dyDescent="0.3">
      <c r="A396" s="19" t="s">
        <v>782</v>
      </c>
      <c r="B396" s="17" t="s">
        <v>783</v>
      </c>
      <c r="C396" s="17" t="s">
        <v>30</v>
      </c>
      <c r="D396" s="14">
        <v>-480609.27</v>
      </c>
      <c r="E396" s="14">
        <v>-501666.17</v>
      </c>
      <c r="F396" s="14">
        <v>-522723.07</v>
      </c>
      <c r="G396" s="14">
        <v>-543779.97</v>
      </c>
      <c r="H396" s="14">
        <v>-564836.87</v>
      </c>
      <c r="I396" s="14">
        <v>-585893.77</v>
      </c>
      <c r="J396" s="14">
        <v>-606950.67000000004</v>
      </c>
      <c r="K396" s="14">
        <v>-628007.56999999995</v>
      </c>
      <c r="L396" s="14">
        <v>-649064.47</v>
      </c>
      <c r="M396" s="14">
        <v>-670121.37</v>
      </c>
      <c r="N396" s="14">
        <v>-691178.27</v>
      </c>
      <c r="O396" s="14">
        <v>-712235.17</v>
      </c>
      <c r="P396" s="14">
        <v>-733292.07</v>
      </c>
      <c r="Q396" s="7">
        <v>-733292.07</v>
      </c>
    </row>
    <row r="397" spans="1:17" ht="15.75" thickBot="1" x14ac:dyDescent="0.3">
      <c r="A397" s="19" t="s">
        <v>784</v>
      </c>
      <c r="B397" s="17" t="s">
        <v>785</v>
      </c>
      <c r="C397" s="17" t="s">
        <v>30</v>
      </c>
      <c r="D397" s="10">
        <v>204968.21</v>
      </c>
      <c r="E397" s="10">
        <v>204968.21</v>
      </c>
      <c r="F397" s="10">
        <v>204968.21</v>
      </c>
      <c r="G397" s="10">
        <v>204968.21</v>
      </c>
      <c r="H397" s="10">
        <v>204968.21</v>
      </c>
      <c r="I397" s="10">
        <v>204968.21</v>
      </c>
      <c r="J397" s="10">
        <v>204968.21</v>
      </c>
      <c r="K397" s="10">
        <v>204968.21</v>
      </c>
      <c r="L397" s="10">
        <v>204968.21</v>
      </c>
      <c r="M397" s="10">
        <v>204968.21</v>
      </c>
      <c r="N397" s="10">
        <v>204968.21</v>
      </c>
      <c r="O397" s="10">
        <v>204968.21</v>
      </c>
      <c r="P397" s="10">
        <v>204968.21</v>
      </c>
      <c r="Q397" s="7">
        <v>204968.21</v>
      </c>
    </row>
    <row r="398" spans="1:17" ht="15.75" thickBot="1" x14ac:dyDescent="0.3">
      <c r="A398" s="19" t="s">
        <v>786</v>
      </c>
      <c r="B398" s="17" t="s">
        <v>787</v>
      </c>
      <c r="C398" s="17" t="s">
        <v>30</v>
      </c>
      <c r="D398" s="14">
        <v>-44382.74</v>
      </c>
      <c r="E398" s="14">
        <v>-47799.32</v>
      </c>
      <c r="F398" s="14">
        <v>-51215.9</v>
      </c>
      <c r="G398" s="14">
        <v>-54632.480000000003</v>
      </c>
      <c r="H398" s="14">
        <v>-58049.06</v>
      </c>
      <c r="I398" s="14">
        <v>-61465.64</v>
      </c>
      <c r="J398" s="14">
        <v>-64882.22</v>
      </c>
      <c r="K398" s="14">
        <v>-68298.8</v>
      </c>
      <c r="L398" s="14">
        <v>-71715.38</v>
      </c>
      <c r="M398" s="14">
        <v>-75131.960000000006</v>
      </c>
      <c r="N398" s="14">
        <v>-78548.539999999994</v>
      </c>
      <c r="O398" s="14">
        <v>-81965.119999999995</v>
      </c>
      <c r="P398" s="14">
        <v>-85381.7</v>
      </c>
      <c r="Q398" s="7">
        <v>-85381.7</v>
      </c>
    </row>
    <row r="399" spans="1:17" ht="15.75" thickBot="1" x14ac:dyDescent="0.3">
      <c r="A399" s="19" t="s">
        <v>788</v>
      </c>
      <c r="B399" s="17" t="s">
        <v>789</v>
      </c>
      <c r="C399" s="17" t="s">
        <v>30</v>
      </c>
      <c r="D399" s="10">
        <v>627978.27</v>
      </c>
      <c r="E399" s="10">
        <v>630922.37</v>
      </c>
      <c r="F399" s="10">
        <v>633815.97</v>
      </c>
      <c r="G399" s="10">
        <v>637125.37</v>
      </c>
      <c r="H399" s="10">
        <v>639068</v>
      </c>
      <c r="I399" s="10">
        <v>640885.76000000001</v>
      </c>
      <c r="J399" s="10">
        <v>642812.63</v>
      </c>
      <c r="K399" s="10">
        <v>644661.81999999995</v>
      </c>
      <c r="L399" s="10">
        <v>646539.81999999995</v>
      </c>
      <c r="M399" s="10">
        <v>648325.32999999996</v>
      </c>
      <c r="N399" s="10">
        <v>650142.41</v>
      </c>
      <c r="O399" s="10">
        <v>651936.98</v>
      </c>
      <c r="P399" s="10">
        <v>653651.67000000004</v>
      </c>
      <c r="Q399" s="7">
        <v>653651.67000000004</v>
      </c>
    </row>
    <row r="400" spans="1:17" ht="15.75" thickBot="1" x14ac:dyDescent="0.3">
      <c r="A400" s="19" t="s">
        <v>790</v>
      </c>
      <c r="B400" s="17" t="s">
        <v>791</v>
      </c>
      <c r="C400" s="17" t="s">
        <v>30</v>
      </c>
      <c r="D400" s="14">
        <v>91090.29</v>
      </c>
      <c r="E400" s="14">
        <v>91090.29</v>
      </c>
      <c r="F400" s="14">
        <v>91090.29</v>
      </c>
      <c r="G400" s="14">
        <v>91090.29</v>
      </c>
      <c r="H400" s="14">
        <v>91090.29</v>
      </c>
      <c r="I400" s="14">
        <v>91090.29</v>
      </c>
      <c r="J400" s="14">
        <v>91090.29</v>
      </c>
      <c r="K400" s="14">
        <v>91090.29</v>
      </c>
      <c r="L400" s="14">
        <v>91090.29</v>
      </c>
      <c r="M400" s="14">
        <v>91090.29</v>
      </c>
      <c r="N400" s="14">
        <v>91090.29</v>
      </c>
      <c r="O400" s="14">
        <v>91090.29</v>
      </c>
      <c r="P400" s="14">
        <v>91090.29</v>
      </c>
      <c r="Q400" s="7">
        <v>91090.29</v>
      </c>
    </row>
    <row r="401" spans="1:17" ht="15.75" thickBot="1" x14ac:dyDescent="0.3">
      <c r="A401" s="19" t="s">
        <v>792</v>
      </c>
      <c r="B401" s="17" t="s">
        <v>793</v>
      </c>
      <c r="C401" s="17" t="s">
        <v>30</v>
      </c>
      <c r="D401" s="10">
        <v>-22758.21</v>
      </c>
      <c r="E401" s="10">
        <v>-24276.7</v>
      </c>
      <c r="F401" s="10">
        <v>-25795.19</v>
      </c>
      <c r="G401" s="10">
        <v>-27313.68</v>
      </c>
      <c r="H401" s="10">
        <v>-28832.17</v>
      </c>
      <c r="I401" s="10">
        <v>-30350.66</v>
      </c>
      <c r="J401" s="10">
        <v>-31869.15</v>
      </c>
      <c r="K401" s="10">
        <v>-33387.64</v>
      </c>
      <c r="L401" s="10">
        <v>-34906.129999999997</v>
      </c>
      <c r="M401" s="10">
        <v>-36424.620000000003</v>
      </c>
      <c r="N401" s="10">
        <v>-37943.11</v>
      </c>
      <c r="O401" s="10">
        <v>-39461.599999999999</v>
      </c>
      <c r="P401" s="10">
        <v>-40980.089999999997</v>
      </c>
      <c r="Q401" s="7">
        <v>-40980.089999999997</v>
      </c>
    </row>
    <row r="402" spans="1:17" ht="15.75" thickBot="1" x14ac:dyDescent="0.3">
      <c r="A402" s="19" t="s">
        <v>790</v>
      </c>
      <c r="B402" s="17" t="s">
        <v>794</v>
      </c>
      <c r="C402" s="17" t="s">
        <v>30</v>
      </c>
      <c r="D402" s="14">
        <v>182108.56</v>
      </c>
      <c r="E402" s="14">
        <v>182108.56</v>
      </c>
      <c r="F402" s="14">
        <v>182108.56</v>
      </c>
      <c r="G402" s="14">
        <v>182108.56</v>
      </c>
      <c r="H402" s="14">
        <v>182108.56</v>
      </c>
      <c r="I402" s="14">
        <v>182108.56</v>
      </c>
      <c r="J402" s="14">
        <v>182108.56</v>
      </c>
      <c r="K402" s="14">
        <v>182108.56</v>
      </c>
      <c r="L402" s="14">
        <v>182108.56</v>
      </c>
      <c r="M402" s="14">
        <v>182108.56</v>
      </c>
      <c r="N402" s="14">
        <v>182108.56</v>
      </c>
      <c r="O402" s="14">
        <v>182108.56</v>
      </c>
      <c r="P402" s="14">
        <v>182108.56</v>
      </c>
      <c r="Q402" s="7">
        <v>182108.56</v>
      </c>
    </row>
    <row r="403" spans="1:17" ht="15.75" thickBot="1" x14ac:dyDescent="0.3">
      <c r="A403" s="19" t="s">
        <v>792</v>
      </c>
      <c r="B403" s="17" t="s">
        <v>795</v>
      </c>
      <c r="C403" s="17" t="s">
        <v>30</v>
      </c>
      <c r="D403" s="10">
        <v>-45657.68</v>
      </c>
      <c r="E403" s="10">
        <v>-48689.919999999998</v>
      </c>
      <c r="F403" s="10">
        <v>-51722.16</v>
      </c>
      <c r="G403" s="10">
        <v>-54754.400000000001</v>
      </c>
      <c r="H403" s="10">
        <v>-57786.64</v>
      </c>
      <c r="I403" s="10">
        <v>-60818.879999999997</v>
      </c>
      <c r="J403" s="10">
        <v>-63851.12</v>
      </c>
      <c r="K403" s="10">
        <v>-66883.360000000001</v>
      </c>
      <c r="L403" s="10">
        <v>-69915.600000000006</v>
      </c>
      <c r="M403" s="10">
        <v>-72947.839999999997</v>
      </c>
      <c r="N403" s="10">
        <v>-75980.08</v>
      </c>
      <c r="O403" s="10">
        <v>-79012.320000000007</v>
      </c>
      <c r="P403" s="10">
        <v>-82044.56</v>
      </c>
      <c r="Q403" s="7">
        <v>-82044.56</v>
      </c>
    </row>
    <row r="404" spans="1:17" ht="15.75" thickBot="1" x14ac:dyDescent="0.3">
      <c r="A404" s="19" t="s">
        <v>796</v>
      </c>
      <c r="B404" s="17" t="s">
        <v>797</v>
      </c>
      <c r="C404" s="17" t="s">
        <v>30</v>
      </c>
      <c r="D404" s="14">
        <v>40370.79</v>
      </c>
      <c r="E404" s="14">
        <v>424326.53</v>
      </c>
      <c r="F404" s="14">
        <v>638378.03</v>
      </c>
      <c r="G404" s="14">
        <v>1025691.39</v>
      </c>
      <c r="H404" s="14">
        <v>938914.01</v>
      </c>
      <c r="I404" s="14">
        <v>824459.48</v>
      </c>
      <c r="J404" s="14">
        <v>945334.4</v>
      </c>
      <c r="K404" s="14">
        <v>947974.97</v>
      </c>
      <c r="L404" s="14">
        <v>950656.67</v>
      </c>
      <c r="M404" s="14">
        <v>953206.31</v>
      </c>
      <c r="N404" s="14">
        <v>955801.03</v>
      </c>
      <c r="O404" s="14">
        <v>958048.15</v>
      </c>
      <c r="P404" s="14">
        <v>958048.15</v>
      </c>
      <c r="Q404" s="7">
        <v>958048.15</v>
      </c>
    </row>
    <row r="405" spans="1:17" ht="15.75" thickBot="1" x14ac:dyDescent="0.3">
      <c r="A405" s="19" t="s">
        <v>798</v>
      </c>
      <c r="B405" s="17" t="s">
        <v>799</v>
      </c>
      <c r="C405" s="17" t="s">
        <v>30</v>
      </c>
      <c r="D405" s="10">
        <v>0</v>
      </c>
      <c r="E405" s="10">
        <v>0</v>
      </c>
      <c r="F405" s="10">
        <v>-10639.63</v>
      </c>
      <c r="G405" s="10">
        <v>-27762.97</v>
      </c>
      <c r="H405" s="10">
        <v>-43472.51</v>
      </c>
      <c r="I405" s="10">
        <v>-57173.8</v>
      </c>
      <c r="J405" s="10">
        <v>-73033.850000000006</v>
      </c>
      <c r="K405" s="10">
        <v>-88941.89</v>
      </c>
      <c r="L405" s="10">
        <v>-104899.63</v>
      </c>
      <c r="M405" s="10">
        <v>-120905.23</v>
      </c>
      <c r="N405" s="10">
        <v>-136960.84</v>
      </c>
      <c r="O405" s="10">
        <v>-153060.65</v>
      </c>
      <c r="P405" s="10">
        <v>-169160.4</v>
      </c>
      <c r="Q405" s="7">
        <v>-169160.4</v>
      </c>
    </row>
    <row r="406" spans="1:17" ht="15.75" thickBot="1" x14ac:dyDescent="0.3">
      <c r="A406" s="19" t="s">
        <v>800</v>
      </c>
      <c r="B406" s="17" t="s">
        <v>801</v>
      </c>
      <c r="C406" s="17" t="s">
        <v>30</v>
      </c>
      <c r="D406" s="14">
        <v>775086.18</v>
      </c>
      <c r="E406" s="14">
        <v>634145.18999999994</v>
      </c>
      <c r="F406" s="14">
        <v>762025.02</v>
      </c>
      <c r="G406" s="14">
        <v>667367.91</v>
      </c>
      <c r="H406" s="14">
        <v>932009.16</v>
      </c>
      <c r="I406" s="14">
        <v>935350.42</v>
      </c>
      <c r="J406" s="14">
        <v>996956.55</v>
      </c>
      <c r="K406" s="14">
        <v>999822.43</v>
      </c>
      <c r="L406" s="14">
        <v>1002732.96</v>
      </c>
      <c r="M406" s="14">
        <v>1131149.44</v>
      </c>
      <c r="N406" s="14">
        <v>1134317.73</v>
      </c>
      <c r="O406" s="14">
        <v>1105425.47</v>
      </c>
      <c r="P406" s="14">
        <v>1146262.25</v>
      </c>
      <c r="Q406" s="7">
        <v>1146262.25</v>
      </c>
    </row>
    <row r="407" spans="1:17" ht="15.75" thickBot="1" x14ac:dyDescent="0.3">
      <c r="A407" s="19" t="s">
        <v>802</v>
      </c>
      <c r="B407" s="17" t="s">
        <v>803</v>
      </c>
      <c r="C407" s="17" t="s">
        <v>30</v>
      </c>
      <c r="D407" s="10">
        <v>0</v>
      </c>
      <c r="E407" s="10">
        <v>0</v>
      </c>
      <c r="F407" s="10">
        <v>-12700.42</v>
      </c>
      <c r="G407" s="10">
        <v>-23749.48</v>
      </c>
      <c r="H407" s="10">
        <v>-39409.14</v>
      </c>
      <c r="I407" s="10">
        <v>-55127.3</v>
      </c>
      <c r="J407" s="10">
        <v>-71945.649999999994</v>
      </c>
      <c r="K407" s="10">
        <v>-88815.97</v>
      </c>
      <c r="L407" s="10">
        <v>-105740.29</v>
      </c>
      <c r="M407" s="10">
        <v>-125087.76</v>
      </c>
      <c r="N407" s="10">
        <v>-144495.96</v>
      </c>
      <c r="O407" s="10">
        <v>-163337.47</v>
      </c>
      <c r="P407" s="10">
        <v>-182995.75</v>
      </c>
      <c r="Q407" s="7">
        <v>-182995.75</v>
      </c>
    </row>
    <row r="408" spans="1:17" ht="15.75" thickBot="1" x14ac:dyDescent="0.3">
      <c r="A408" s="19" t="s">
        <v>804</v>
      </c>
      <c r="B408" s="17" t="s">
        <v>805</v>
      </c>
      <c r="C408" s="17" t="s">
        <v>30</v>
      </c>
      <c r="D408" s="14">
        <v>873746.9</v>
      </c>
      <c r="E408" s="14">
        <v>1976115.19</v>
      </c>
      <c r="F408" s="14">
        <v>1986218.65</v>
      </c>
      <c r="G408" s="14">
        <v>2108926.2400000002</v>
      </c>
      <c r="H408" s="14">
        <v>2311969.23</v>
      </c>
      <c r="I408" s="14">
        <v>2260582.2799999998</v>
      </c>
      <c r="J408" s="14">
        <v>2181175.52</v>
      </c>
      <c r="K408" s="14">
        <v>2422741.94</v>
      </c>
      <c r="L408" s="14">
        <v>2812558.97</v>
      </c>
      <c r="M408" s="14">
        <v>2674349.7599999998</v>
      </c>
      <c r="N408" s="14">
        <v>2631241.86</v>
      </c>
      <c r="O408" s="14">
        <v>2645541.41</v>
      </c>
      <c r="P408" s="14">
        <v>2652377.09</v>
      </c>
      <c r="Q408" s="7">
        <v>2652377.09</v>
      </c>
    </row>
    <row r="409" spans="1:17" ht="15.75" thickBot="1" x14ac:dyDescent="0.3">
      <c r="A409" s="19" t="s">
        <v>806</v>
      </c>
      <c r="B409" s="17" t="s">
        <v>807</v>
      </c>
      <c r="C409" s="17" t="s">
        <v>30</v>
      </c>
      <c r="D409" s="10">
        <v>353716.8</v>
      </c>
      <c r="E409" s="10">
        <v>355373.83</v>
      </c>
      <c r="F409" s="10">
        <v>359237.68</v>
      </c>
      <c r="G409" s="10">
        <v>365079.26</v>
      </c>
      <c r="H409" s="10">
        <v>366174.67</v>
      </c>
      <c r="I409" s="10">
        <v>367199.67</v>
      </c>
      <c r="J409" s="10">
        <v>368286.2</v>
      </c>
      <c r="K409" s="10">
        <v>369328.93</v>
      </c>
      <c r="L409" s="10">
        <v>370387.89</v>
      </c>
      <c r="M409" s="10">
        <v>371394.71</v>
      </c>
      <c r="N409" s="10">
        <v>372419.33</v>
      </c>
      <c r="O409" s="10">
        <v>373835.5</v>
      </c>
      <c r="P409" s="10">
        <v>374803.45</v>
      </c>
      <c r="Q409" s="7">
        <v>374803.45</v>
      </c>
    </row>
    <row r="410" spans="1:17" ht="15.75" thickBot="1" x14ac:dyDescent="0.3">
      <c r="A410" s="19" t="s">
        <v>808</v>
      </c>
      <c r="B410" s="17" t="s">
        <v>809</v>
      </c>
      <c r="C410" s="17" t="s">
        <v>30</v>
      </c>
      <c r="D410" s="22"/>
      <c r="E410" s="22"/>
      <c r="F410" s="22"/>
      <c r="G410" s="22"/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 s="14">
        <v>-6230.59</v>
      </c>
      <c r="P410" s="14">
        <v>-12477.35</v>
      </c>
      <c r="Q410" s="7">
        <v>-12477.35</v>
      </c>
    </row>
    <row r="411" spans="1:17" ht="15.75" thickBot="1" x14ac:dyDescent="0.3">
      <c r="A411" s="19" t="s">
        <v>810</v>
      </c>
      <c r="B411" s="17" t="s">
        <v>811</v>
      </c>
      <c r="C411" s="17" t="s">
        <v>30</v>
      </c>
      <c r="D411" s="10">
        <v>165540.01999999999</v>
      </c>
      <c r="E411" s="10">
        <v>166356.18</v>
      </c>
      <c r="F411" s="10">
        <v>168259.27</v>
      </c>
      <c r="G411" s="10">
        <v>171136.45</v>
      </c>
      <c r="H411" s="10">
        <v>171675.98</v>
      </c>
      <c r="I411" s="10">
        <v>172180.83</v>
      </c>
      <c r="J411" s="10">
        <v>172715.99</v>
      </c>
      <c r="K411" s="10">
        <v>173229.57</v>
      </c>
      <c r="L411" s="10">
        <v>173751.16</v>
      </c>
      <c r="M411" s="10">
        <v>174247.06</v>
      </c>
      <c r="N411" s="10">
        <v>174751.73</v>
      </c>
      <c r="O411" s="10">
        <v>175449.26</v>
      </c>
      <c r="P411" s="10">
        <v>175926.01</v>
      </c>
      <c r="Q411" s="7">
        <v>175926.01</v>
      </c>
    </row>
    <row r="412" spans="1:17" ht="15.75" thickBot="1" x14ac:dyDescent="0.3">
      <c r="A412" s="19" t="s">
        <v>812</v>
      </c>
      <c r="B412" s="17" t="s">
        <v>813</v>
      </c>
      <c r="C412" s="17" t="s">
        <v>30</v>
      </c>
      <c r="D412" s="22"/>
      <c r="E412" s="22"/>
      <c r="F412" s="22"/>
      <c r="G412" s="22"/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 s="14">
        <v>-2924.15</v>
      </c>
      <c r="P412" s="14">
        <v>-5856.41</v>
      </c>
      <c r="Q412" s="7">
        <v>-5856.41</v>
      </c>
    </row>
    <row r="413" spans="1:17" ht="15.75" thickBot="1" x14ac:dyDescent="0.3">
      <c r="A413" s="19" t="s">
        <v>814</v>
      </c>
      <c r="B413" s="17" t="s">
        <v>815</v>
      </c>
      <c r="C413" s="17" t="s">
        <v>30</v>
      </c>
      <c r="D413" s="21"/>
      <c r="E413" s="21"/>
      <c r="F413" s="21"/>
      <c r="G413" s="21"/>
      <c r="H413" s="10">
        <v>0</v>
      </c>
      <c r="I413" s="10">
        <v>0</v>
      </c>
      <c r="J413" s="10">
        <v>0</v>
      </c>
      <c r="K413" s="10">
        <v>0</v>
      </c>
      <c r="L413" s="10">
        <v>1604.85</v>
      </c>
      <c r="M413" s="10">
        <v>1609.28</v>
      </c>
      <c r="N413" s="10">
        <v>1613.79</v>
      </c>
      <c r="O413" s="10">
        <v>32359.21</v>
      </c>
      <c r="P413" s="10">
        <v>32444.32</v>
      </c>
      <c r="Q413" s="7">
        <v>32444.32</v>
      </c>
    </row>
    <row r="414" spans="1:17" ht="15.75" thickBot="1" x14ac:dyDescent="0.3">
      <c r="A414" s="19" t="s">
        <v>816</v>
      </c>
      <c r="B414" s="17" t="s">
        <v>817</v>
      </c>
      <c r="C414" s="17" t="s">
        <v>30</v>
      </c>
      <c r="D414" s="14">
        <v>-0.02</v>
      </c>
      <c r="E414" s="14">
        <v>-0.02</v>
      </c>
      <c r="F414" s="14">
        <v>-0.02</v>
      </c>
      <c r="G414" s="14">
        <v>-0.02</v>
      </c>
      <c r="H414" s="14">
        <v>-0.02</v>
      </c>
      <c r="I414" s="14">
        <v>-0.02</v>
      </c>
      <c r="J414" s="14">
        <v>-0.02</v>
      </c>
      <c r="K414" s="14">
        <v>-0.02</v>
      </c>
      <c r="L414" s="14">
        <v>-0.02</v>
      </c>
      <c r="M414" s="14">
        <v>-0.02</v>
      </c>
      <c r="N414" s="14">
        <v>-0.02</v>
      </c>
      <c r="O414" s="14">
        <v>-0.02</v>
      </c>
      <c r="P414" s="14">
        <v>-0.02</v>
      </c>
      <c r="Q414" s="7">
        <v>-0.02</v>
      </c>
    </row>
    <row r="415" spans="1:17" ht="15.75" thickBot="1" x14ac:dyDescent="0.3">
      <c r="A415" s="19" t="s">
        <v>818</v>
      </c>
      <c r="B415" s="17" t="s">
        <v>819</v>
      </c>
      <c r="C415" s="17" t="s">
        <v>30</v>
      </c>
      <c r="D415" s="10">
        <v>0</v>
      </c>
      <c r="E415" s="10">
        <v>0</v>
      </c>
      <c r="F415" s="10">
        <v>0</v>
      </c>
      <c r="G415" s="10">
        <v>0</v>
      </c>
      <c r="H415" s="10">
        <v>-191759</v>
      </c>
      <c r="I415" s="10">
        <v>0</v>
      </c>
      <c r="J415" s="10">
        <v>0</v>
      </c>
      <c r="K415" s="10">
        <v>0</v>
      </c>
      <c r="L415" s="10">
        <v>0</v>
      </c>
      <c r="M415" s="10">
        <v>312908</v>
      </c>
      <c r="N415" s="10">
        <v>-131.24</v>
      </c>
      <c r="O415" s="10">
        <v>0</v>
      </c>
      <c r="P415" s="10">
        <v>774472</v>
      </c>
      <c r="Q415" s="7">
        <v>774472</v>
      </c>
    </row>
    <row r="416" spans="1:17" ht="15.75" thickBot="1" x14ac:dyDescent="0.3">
      <c r="A416" s="19" t="s">
        <v>820</v>
      </c>
      <c r="B416" s="17" t="s">
        <v>821</v>
      </c>
      <c r="C416" s="17" t="s">
        <v>30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7">
        <v>0</v>
      </c>
    </row>
    <row r="417" spans="1:17" ht="15.75" thickBot="1" x14ac:dyDescent="0.3">
      <c r="A417" s="19" t="s">
        <v>822</v>
      </c>
      <c r="B417" s="17" t="s">
        <v>823</v>
      </c>
      <c r="C417" s="17" t="s">
        <v>30</v>
      </c>
      <c r="D417" s="10">
        <v>10724.07</v>
      </c>
      <c r="E417" s="10">
        <v>-1230.99</v>
      </c>
      <c r="F417" s="10">
        <v>-1078.8699999999999</v>
      </c>
      <c r="G417" s="10">
        <v>-10616.47</v>
      </c>
      <c r="H417" s="10">
        <v>4360.6099999999997</v>
      </c>
      <c r="I417" s="10">
        <v>15420.01</v>
      </c>
      <c r="J417" s="10">
        <v>-24356.85</v>
      </c>
      <c r="K417" s="10">
        <v>-14183.49</v>
      </c>
      <c r="L417" s="10">
        <v>-1149.48</v>
      </c>
      <c r="M417" s="10">
        <v>27305.51</v>
      </c>
      <c r="N417" s="10">
        <v>32675.63</v>
      </c>
      <c r="O417" s="10">
        <v>23124.639999999999</v>
      </c>
      <c r="P417" s="10">
        <v>17033.98</v>
      </c>
      <c r="Q417" s="7">
        <v>17033.98</v>
      </c>
    </row>
    <row r="418" spans="1:17" ht="15.75" thickBot="1" x14ac:dyDescent="0.3">
      <c r="A418" s="19" t="s">
        <v>824</v>
      </c>
      <c r="B418" s="17" t="s">
        <v>825</v>
      </c>
      <c r="C418" s="17" t="s">
        <v>30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7">
        <v>0</v>
      </c>
    </row>
    <row r="419" spans="1:17" ht="15.75" thickBot="1" x14ac:dyDescent="0.3">
      <c r="A419" s="18" t="s">
        <v>826</v>
      </c>
      <c r="B419" s="17" t="s">
        <v>827</v>
      </c>
      <c r="C419" s="16"/>
      <c r="D419" s="10">
        <v>17718879.510000002</v>
      </c>
      <c r="E419" s="10">
        <v>19514203.579999998</v>
      </c>
      <c r="F419" s="10">
        <v>23100204.800000001</v>
      </c>
      <c r="G419" s="10">
        <v>24772785.800000001</v>
      </c>
      <c r="H419" s="10">
        <v>29176192.780000001</v>
      </c>
      <c r="I419" s="10">
        <v>30781703.280000001</v>
      </c>
      <c r="J419" s="10">
        <v>33443125.780000001</v>
      </c>
      <c r="K419" s="10">
        <v>33729006.18</v>
      </c>
      <c r="L419" s="10">
        <v>34301543.350000001</v>
      </c>
      <c r="M419" s="10">
        <v>35410935.710000001</v>
      </c>
      <c r="N419" s="10">
        <v>34932926.520000003</v>
      </c>
      <c r="O419" s="10">
        <v>34249379.829999998</v>
      </c>
      <c r="P419" s="10">
        <v>34938019.009999998</v>
      </c>
      <c r="Q419" s="7">
        <v>34938019.009999998</v>
      </c>
    </row>
    <row r="420" spans="1:17" ht="15.75" thickBot="1" x14ac:dyDescent="0.3">
      <c r="A420" s="19" t="s">
        <v>828</v>
      </c>
      <c r="B420" s="17" t="s">
        <v>829</v>
      </c>
      <c r="C420" s="17" t="s">
        <v>30</v>
      </c>
      <c r="D420" s="14">
        <v>793891.76</v>
      </c>
      <c r="E420" s="14">
        <v>965954.75</v>
      </c>
      <c r="F420" s="14">
        <v>1303335.82</v>
      </c>
      <c r="G420" s="14">
        <v>1223506.67</v>
      </c>
      <c r="H420" s="14">
        <v>1486198.5</v>
      </c>
      <c r="I420" s="14">
        <v>1882563.18</v>
      </c>
      <c r="J420" s="14">
        <v>2338992.5099999998</v>
      </c>
      <c r="K420" s="14">
        <v>3062228.86</v>
      </c>
      <c r="L420" s="14">
        <v>3841103.17</v>
      </c>
      <c r="M420" s="14">
        <v>4464639.76</v>
      </c>
      <c r="N420" s="14">
        <v>4679311.55</v>
      </c>
      <c r="O420" s="14">
        <v>4892054.4800000004</v>
      </c>
      <c r="P420" s="14">
        <v>4714252.9000000004</v>
      </c>
      <c r="Q420" s="7">
        <v>4714252.9000000004</v>
      </c>
    </row>
    <row r="421" spans="1:17" ht="15.75" thickBot="1" x14ac:dyDescent="0.3">
      <c r="A421" s="19" t="s">
        <v>830</v>
      </c>
      <c r="B421" s="17" t="s">
        <v>831</v>
      </c>
      <c r="C421" s="17" t="s">
        <v>30</v>
      </c>
      <c r="D421" s="10">
        <v>2289092.79</v>
      </c>
      <c r="E421" s="10">
        <v>1731798.12</v>
      </c>
      <c r="F421" s="10">
        <v>1462461.33</v>
      </c>
      <c r="G421" s="10">
        <v>-0.04</v>
      </c>
      <c r="H421" s="10">
        <v>85721.29</v>
      </c>
      <c r="I421" s="10">
        <v>-31043.49</v>
      </c>
      <c r="J421" s="10">
        <v>1424805.91</v>
      </c>
      <c r="K421" s="10">
        <v>757021.44</v>
      </c>
      <c r="L421" s="10">
        <v>43325.56</v>
      </c>
      <c r="M421" s="10">
        <v>560843.68999999994</v>
      </c>
      <c r="N421" s="10">
        <v>-287777.09000000003</v>
      </c>
      <c r="O421" s="10">
        <v>-1095241.68</v>
      </c>
      <c r="P421" s="10">
        <v>-19283.13</v>
      </c>
      <c r="Q421" s="7">
        <v>-19283.13</v>
      </c>
    </row>
    <row r="422" spans="1:17" ht="15.75" thickBot="1" x14ac:dyDescent="0.3">
      <c r="A422" s="19" t="s">
        <v>832</v>
      </c>
      <c r="B422" s="17" t="s">
        <v>833</v>
      </c>
      <c r="C422" s="17" t="s">
        <v>30</v>
      </c>
      <c r="D422" s="14">
        <v>179522.41</v>
      </c>
      <c r="E422" s="14">
        <v>155728.94</v>
      </c>
      <c r="F422" s="14">
        <v>118157.56</v>
      </c>
      <c r="G422" s="14">
        <v>25798.400000000001</v>
      </c>
      <c r="H422" s="14">
        <v>-39334.5</v>
      </c>
      <c r="I422" s="14">
        <v>-94095.6</v>
      </c>
      <c r="J422" s="14">
        <v>-13981.36</v>
      </c>
      <c r="K422" s="14">
        <v>-51344.19</v>
      </c>
      <c r="L422" s="14">
        <v>-74871.509999999995</v>
      </c>
      <c r="M422" s="14">
        <v>-83730.33</v>
      </c>
      <c r="N422" s="14">
        <v>-97656.2</v>
      </c>
      <c r="O422" s="14">
        <v>-110844.15</v>
      </c>
      <c r="P422" s="14">
        <v>-124174.8</v>
      </c>
      <c r="Q422" s="7">
        <v>-124174.8</v>
      </c>
    </row>
    <row r="423" spans="1:17" ht="15.75" thickBot="1" x14ac:dyDescent="0.3">
      <c r="A423" s="19" t="s">
        <v>834</v>
      </c>
      <c r="B423" s="17" t="s">
        <v>835</v>
      </c>
      <c r="C423" s="17" t="s">
        <v>30</v>
      </c>
      <c r="D423" s="10">
        <v>0</v>
      </c>
      <c r="E423" s="10">
        <v>-619.82000000000005</v>
      </c>
      <c r="F423" s="10">
        <v>-1387.34</v>
      </c>
      <c r="G423" s="10">
        <v>-5</v>
      </c>
      <c r="H423" s="10">
        <v>1.57</v>
      </c>
      <c r="I423" s="10">
        <v>1.83</v>
      </c>
      <c r="J423" s="10">
        <v>0</v>
      </c>
      <c r="K423" s="10">
        <v>170.9</v>
      </c>
      <c r="L423" s="10">
        <v>2289.12</v>
      </c>
      <c r="M423" s="10">
        <v>0</v>
      </c>
      <c r="N423" s="10">
        <v>48.38</v>
      </c>
      <c r="O423" s="10">
        <v>48.38</v>
      </c>
      <c r="P423" s="10">
        <v>0</v>
      </c>
      <c r="Q423" s="7">
        <v>0</v>
      </c>
    </row>
    <row r="424" spans="1:17" ht="15.75" thickBot="1" x14ac:dyDescent="0.3">
      <c r="A424" s="19" t="s">
        <v>836</v>
      </c>
      <c r="B424" s="17" t="s">
        <v>837</v>
      </c>
      <c r="C424" s="17" t="s">
        <v>30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7">
        <v>0</v>
      </c>
    </row>
    <row r="425" spans="1:17" ht="15.75" thickBot="1" x14ac:dyDescent="0.3">
      <c r="A425" s="19" t="s">
        <v>838</v>
      </c>
      <c r="B425" s="17" t="s">
        <v>839</v>
      </c>
      <c r="C425" s="17" t="s">
        <v>30</v>
      </c>
      <c r="D425" s="10">
        <v>1044637.62</v>
      </c>
      <c r="E425" s="10">
        <v>1044637.62</v>
      </c>
      <c r="F425" s="10">
        <v>1044637.62</v>
      </c>
      <c r="G425" s="10">
        <v>1044677.33</v>
      </c>
      <c r="H425" s="10">
        <v>1044677.33</v>
      </c>
      <c r="I425" s="10">
        <v>1044677.33</v>
      </c>
      <c r="J425" s="10">
        <v>1044677.33</v>
      </c>
      <c r="K425" s="10">
        <v>1044677.33</v>
      </c>
      <c r="L425" s="10">
        <v>1044677.33</v>
      </c>
      <c r="M425" s="10">
        <v>1057835.8600000001</v>
      </c>
      <c r="N425" s="10">
        <v>1068118.8600000001</v>
      </c>
      <c r="O425" s="10">
        <v>1068118.8600000001</v>
      </c>
      <c r="P425" s="10">
        <v>1077617.6399999999</v>
      </c>
      <c r="Q425" s="7">
        <v>1077617.6399999999</v>
      </c>
    </row>
    <row r="426" spans="1:17" ht="15.75" thickBot="1" x14ac:dyDescent="0.3">
      <c r="A426" s="19" t="s">
        <v>840</v>
      </c>
      <c r="B426" s="17" t="s">
        <v>841</v>
      </c>
      <c r="C426" s="17" t="s">
        <v>30</v>
      </c>
      <c r="D426" s="14">
        <v>-871237.84</v>
      </c>
      <c r="E426" s="14">
        <v>-878129.42</v>
      </c>
      <c r="F426" s="14">
        <v>-885021</v>
      </c>
      <c r="G426" s="14">
        <v>-891912.58</v>
      </c>
      <c r="H426" s="14">
        <v>-898804.16</v>
      </c>
      <c r="I426" s="14">
        <v>-905697.11</v>
      </c>
      <c r="J426" s="14">
        <v>-912590.06</v>
      </c>
      <c r="K426" s="14">
        <v>-919483.01</v>
      </c>
      <c r="L426" s="14">
        <v>-926375.96</v>
      </c>
      <c r="M426" s="14">
        <v>-933268.91</v>
      </c>
      <c r="N426" s="14">
        <v>-940710.13</v>
      </c>
      <c r="O426" s="14">
        <v>-948598.38</v>
      </c>
      <c r="P426" s="14">
        <v>-954029.22</v>
      </c>
      <c r="Q426" s="7">
        <v>-954029.22</v>
      </c>
    </row>
    <row r="427" spans="1:17" ht="15.75" thickBot="1" x14ac:dyDescent="0.3">
      <c r="A427" s="24" t="s">
        <v>842</v>
      </c>
      <c r="B427" s="17" t="s">
        <v>843</v>
      </c>
      <c r="C427" s="17" t="s">
        <v>30</v>
      </c>
      <c r="D427" s="10">
        <v>0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10">
        <v>0</v>
      </c>
      <c r="N427" s="10">
        <v>0</v>
      </c>
      <c r="O427" s="10">
        <v>0</v>
      </c>
      <c r="P427" s="10">
        <v>0</v>
      </c>
      <c r="Q427" s="7">
        <v>0</v>
      </c>
    </row>
    <row r="428" spans="1:17" ht="15.75" thickBot="1" x14ac:dyDescent="0.3">
      <c r="A428" s="26" t="s">
        <v>844</v>
      </c>
      <c r="B428" s="23" t="s">
        <v>845</v>
      </c>
      <c r="C428" s="17" t="s">
        <v>30</v>
      </c>
      <c r="D428" s="14">
        <v>14067565.119999999</v>
      </c>
      <c r="E428" s="14">
        <v>16223699.890000001</v>
      </c>
      <c r="F428" s="14">
        <v>19698203.559999999</v>
      </c>
      <c r="G428" s="14">
        <v>23012113.41</v>
      </c>
      <c r="H428" s="14">
        <v>27126853.77</v>
      </c>
      <c r="I428" s="14">
        <v>28351108.489999998</v>
      </c>
      <c r="J428" s="14">
        <v>29137082.690000001</v>
      </c>
      <c r="K428" s="14">
        <v>29530357.690000001</v>
      </c>
      <c r="L428" s="14">
        <v>29872620.829999998</v>
      </c>
      <c r="M428" s="14">
        <v>30090082.760000002</v>
      </c>
      <c r="N428" s="14">
        <v>30382438.600000001</v>
      </c>
      <c r="O428" s="14">
        <v>30446877.969999999</v>
      </c>
      <c r="P428" s="14">
        <v>30371507.809999999</v>
      </c>
      <c r="Q428" s="7">
        <v>30371507.809999999</v>
      </c>
    </row>
    <row r="429" spans="1:17" ht="15.75" thickBot="1" x14ac:dyDescent="0.3">
      <c r="A429" s="27" t="s">
        <v>846</v>
      </c>
      <c r="B429" s="23" t="s">
        <v>847</v>
      </c>
      <c r="C429" s="17" t="s">
        <v>30</v>
      </c>
      <c r="D429" s="21"/>
      <c r="E429" s="21"/>
      <c r="F429" s="21"/>
      <c r="G429" s="21"/>
      <c r="H429" s="10">
        <v>0</v>
      </c>
      <c r="I429" s="10">
        <v>0</v>
      </c>
      <c r="J429" s="10">
        <v>-121276.91</v>
      </c>
      <c r="K429" s="10">
        <v>-244326.79</v>
      </c>
      <c r="L429" s="10">
        <v>-368345.21</v>
      </c>
      <c r="M429" s="10">
        <v>-493752.28</v>
      </c>
      <c r="N429" s="10">
        <v>-619160.46</v>
      </c>
      <c r="O429" s="10">
        <v>-746086.33</v>
      </c>
      <c r="P429" s="10">
        <v>-872689.6</v>
      </c>
      <c r="Q429" s="7">
        <v>-872689.6</v>
      </c>
    </row>
    <row r="430" spans="1:17" ht="15.75" thickBot="1" x14ac:dyDescent="0.3">
      <c r="A430" s="27" t="s">
        <v>848</v>
      </c>
      <c r="B430" s="23" t="s">
        <v>849</v>
      </c>
      <c r="C430" s="17" t="s">
        <v>30</v>
      </c>
      <c r="D430" s="14">
        <v>3369893.14</v>
      </c>
      <c r="E430" s="14">
        <v>3427067.18</v>
      </c>
      <c r="F430" s="14">
        <v>3468237.19</v>
      </c>
      <c r="G430" s="14">
        <v>3470957.71</v>
      </c>
      <c r="H430" s="14">
        <v>3487744.66</v>
      </c>
      <c r="I430" s="14">
        <v>3506014.35</v>
      </c>
      <c r="J430" s="14">
        <v>3521756.39</v>
      </c>
      <c r="K430" s="14">
        <v>3540530.21</v>
      </c>
      <c r="L430" s="14">
        <v>3556026.74</v>
      </c>
      <c r="M430" s="14">
        <v>3556928.85</v>
      </c>
      <c r="N430" s="14">
        <v>3559742.28</v>
      </c>
      <c r="O430" s="14">
        <v>3560654.21</v>
      </c>
      <c r="P430" s="14">
        <v>3561706.45</v>
      </c>
      <c r="Q430" s="7">
        <v>3561706.45</v>
      </c>
    </row>
    <row r="431" spans="1:17" ht="15.75" thickBot="1" x14ac:dyDescent="0.3">
      <c r="A431" s="27" t="s">
        <v>850</v>
      </c>
      <c r="B431" s="23" t="s">
        <v>851</v>
      </c>
      <c r="C431" s="17" t="s">
        <v>30</v>
      </c>
      <c r="D431" s="10">
        <v>-3203195.34</v>
      </c>
      <c r="E431" s="10">
        <v>-3206881.87</v>
      </c>
      <c r="F431" s="10">
        <v>-3210568.4</v>
      </c>
      <c r="G431" s="10">
        <v>-3214254.93</v>
      </c>
      <c r="H431" s="10">
        <v>-3217941.46</v>
      </c>
      <c r="I431" s="10">
        <v>-3221627.99</v>
      </c>
      <c r="J431" s="10">
        <v>-3225314.52</v>
      </c>
      <c r="K431" s="10">
        <v>-3229001.05</v>
      </c>
      <c r="L431" s="10">
        <v>-3232687.7</v>
      </c>
      <c r="M431" s="10">
        <v>-3232687.7</v>
      </c>
      <c r="N431" s="10">
        <v>-3232687.7</v>
      </c>
      <c r="O431" s="10">
        <v>-3232687.7</v>
      </c>
      <c r="P431" s="10">
        <v>-3232687.7</v>
      </c>
      <c r="Q431" s="7">
        <v>-3232687.7</v>
      </c>
    </row>
    <row r="432" spans="1:17" ht="15.75" thickBot="1" x14ac:dyDescent="0.3">
      <c r="A432" s="27" t="s">
        <v>852</v>
      </c>
      <c r="B432" s="23" t="s">
        <v>853</v>
      </c>
      <c r="C432" s="17" t="s">
        <v>30</v>
      </c>
      <c r="D432" s="14">
        <v>2722.5</v>
      </c>
      <c r="E432" s="14">
        <v>2722.5</v>
      </c>
      <c r="F432" s="14">
        <v>2722.5</v>
      </c>
      <c r="G432" s="14">
        <v>2722.5</v>
      </c>
      <c r="H432" s="14">
        <v>2722.5</v>
      </c>
      <c r="I432" s="14">
        <v>2722.5</v>
      </c>
      <c r="J432" s="14">
        <v>2722.5</v>
      </c>
      <c r="K432" s="14">
        <v>2722.5</v>
      </c>
      <c r="L432" s="14">
        <v>2722.5</v>
      </c>
      <c r="M432" s="14">
        <v>2722.5</v>
      </c>
      <c r="N432" s="14">
        <v>2722.5</v>
      </c>
      <c r="O432" s="14">
        <v>2722.5</v>
      </c>
      <c r="P432" s="14">
        <v>2722.5</v>
      </c>
      <c r="Q432" s="7">
        <v>2722.5</v>
      </c>
    </row>
    <row r="433" spans="1:17" ht="15.75" thickBot="1" x14ac:dyDescent="0.3">
      <c r="A433" s="27" t="s">
        <v>854</v>
      </c>
      <c r="B433" s="23" t="s">
        <v>855</v>
      </c>
      <c r="C433" s="17" t="s">
        <v>30</v>
      </c>
      <c r="D433" s="10">
        <v>-2722.5</v>
      </c>
      <c r="E433" s="10">
        <v>-2722.5</v>
      </c>
      <c r="F433" s="10">
        <v>-2722.5</v>
      </c>
      <c r="G433" s="10">
        <v>-2722.5</v>
      </c>
      <c r="H433" s="10">
        <v>-2722.5</v>
      </c>
      <c r="I433" s="10">
        <v>-2722.5</v>
      </c>
      <c r="J433" s="10">
        <v>-2722.5</v>
      </c>
      <c r="K433" s="10">
        <v>-2722.5</v>
      </c>
      <c r="L433" s="10">
        <v>-2722.5</v>
      </c>
      <c r="M433" s="10">
        <v>-2722.5</v>
      </c>
      <c r="N433" s="10">
        <v>-2722.5</v>
      </c>
      <c r="O433" s="10">
        <v>-2722.5</v>
      </c>
      <c r="P433" s="10">
        <v>-2722.5</v>
      </c>
      <c r="Q433" s="7">
        <v>-2722.5</v>
      </c>
    </row>
    <row r="434" spans="1:17" ht="15.75" thickBot="1" x14ac:dyDescent="0.3">
      <c r="A434" s="27" t="s">
        <v>856</v>
      </c>
      <c r="B434" s="23" t="s">
        <v>857</v>
      </c>
      <c r="C434" s="17" t="s">
        <v>30</v>
      </c>
      <c r="D434" s="14">
        <v>48709.85</v>
      </c>
      <c r="E434" s="14">
        <v>50948.19</v>
      </c>
      <c r="F434" s="14">
        <v>102148.46</v>
      </c>
      <c r="G434" s="14">
        <v>102732.75</v>
      </c>
      <c r="H434" s="14">
        <v>102732.75</v>
      </c>
      <c r="I434" s="14">
        <v>102732.75</v>
      </c>
      <c r="J434" s="14">
        <v>102732.75</v>
      </c>
      <c r="K434" s="14">
        <v>102732.75</v>
      </c>
      <c r="L434" s="14">
        <v>102732.75</v>
      </c>
      <c r="M434" s="14">
        <v>102732.75</v>
      </c>
      <c r="N434" s="14">
        <v>102732.75</v>
      </c>
      <c r="O434" s="14">
        <v>102732.75</v>
      </c>
      <c r="P434" s="14">
        <v>102732.75</v>
      </c>
      <c r="Q434" s="7">
        <v>102732.75</v>
      </c>
    </row>
    <row r="435" spans="1:17" ht="15.75" thickBot="1" x14ac:dyDescent="0.3">
      <c r="A435" s="27" t="s">
        <v>858</v>
      </c>
      <c r="B435" s="23" t="s">
        <v>859</v>
      </c>
      <c r="C435" s="17" t="s">
        <v>30</v>
      </c>
      <c r="D435" s="10">
        <v>0</v>
      </c>
      <c r="E435" s="10">
        <v>0</v>
      </c>
      <c r="F435" s="10">
        <v>0</v>
      </c>
      <c r="G435" s="10">
        <v>-827.92</v>
      </c>
      <c r="H435" s="10">
        <v>-1656.97</v>
      </c>
      <c r="I435" s="10">
        <v>-2485.46</v>
      </c>
      <c r="J435" s="10">
        <v>-3313.95</v>
      </c>
      <c r="K435" s="10">
        <v>-4142.4399999999996</v>
      </c>
      <c r="L435" s="10">
        <v>-4970.93</v>
      </c>
      <c r="M435" s="10">
        <v>-5799.42</v>
      </c>
      <c r="N435" s="10">
        <v>-6627.91</v>
      </c>
      <c r="O435" s="10">
        <v>-7456.4</v>
      </c>
      <c r="P435" s="10">
        <v>-8284.89</v>
      </c>
      <c r="Q435" s="7">
        <v>-8284.89</v>
      </c>
    </row>
    <row r="436" spans="1:17" ht="15.75" thickBot="1" x14ac:dyDescent="0.3">
      <c r="A436" s="27" t="s">
        <v>860</v>
      </c>
      <c r="B436" s="23" t="s">
        <v>861</v>
      </c>
      <c r="C436" s="17" t="s">
        <v>30</v>
      </c>
      <c r="D436" s="22"/>
      <c r="E436" s="22"/>
      <c r="F436" s="22"/>
      <c r="G436" s="22"/>
      <c r="H436" s="14">
        <v>0</v>
      </c>
      <c r="I436" s="14">
        <v>149555</v>
      </c>
      <c r="J436" s="14">
        <v>149555</v>
      </c>
      <c r="K436" s="14">
        <v>149555</v>
      </c>
      <c r="L436" s="14">
        <v>149555</v>
      </c>
      <c r="M436" s="14">
        <v>149555</v>
      </c>
      <c r="N436" s="14">
        <v>149555</v>
      </c>
      <c r="O436" s="14">
        <v>149555</v>
      </c>
      <c r="P436" s="14">
        <v>153159.73000000001</v>
      </c>
      <c r="Q436" s="7">
        <v>153159.73000000001</v>
      </c>
    </row>
    <row r="437" spans="1:17" ht="15.75" thickBot="1" x14ac:dyDescent="0.3">
      <c r="A437" s="27" t="s">
        <v>862</v>
      </c>
      <c r="B437" s="23" t="s">
        <v>863</v>
      </c>
      <c r="C437" s="17" t="s">
        <v>30</v>
      </c>
      <c r="D437" s="21"/>
      <c r="E437" s="21"/>
      <c r="F437" s="21"/>
      <c r="G437" s="21"/>
      <c r="H437" s="10">
        <v>0</v>
      </c>
      <c r="I437" s="10">
        <v>0</v>
      </c>
      <c r="J437" s="10">
        <v>0</v>
      </c>
      <c r="K437" s="10">
        <v>-9970.52</v>
      </c>
      <c r="L437" s="10">
        <v>-12463.1</v>
      </c>
      <c r="M437" s="10">
        <v>-14955.68</v>
      </c>
      <c r="N437" s="10">
        <v>-17448.259999999998</v>
      </c>
      <c r="O437" s="10">
        <v>-19940.84</v>
      </c>
      <c r="P437" s="10">
        <v>-22502.83</v>
      </c>
      <c r="Q437" s="7">
        <v>-22502.83</v>
      </c>
    </row>
    <row r="438" spans="1:17" ht="15.75" thickBot="1" x14ac:dyDescent="0.3">
      <c r="A438" s="27" t="s">
        <v>864</v>
      </c>
      <c r="B438" s="23" t="s">
        <v>865</v>
      </c>
      <c r="C438" s="17" t="s">
        <v>30</v>
      </c>
      <c r="D438" s="22"/>
      <c r="E438" s="22"/>
      <c r="F438" s="22"/>
      <c r="G438" s="22"/>
      <c r="H438" s="14">
        <v>0</v>
      </c>
      <c r="I438" s="14">
        <v>0</v>
      </c>
      <c r="J438" s="14">
        <v>0</v>
      </c>
      <c r="K438" s="14">
        <v>0</v>
      </c>
      <c r="L438" s="14">
        <v>308927.26</v>
      </c>
      <c r="M438" s="14">
        <v>168283.41</v>
      </c>
      <c r="N438" s="14">
        <v>168755.06</v>
      </c>
      <c r="O438" s="14">
        <v>169220.87</v>
      </c>
      <c r="P438" s="14">
        <v>169665.95</v>
      </c>
      <c r="Q438" s="7">
        <v>169665.95</v>
      </c>
    </row>
    <row r="439" spans="1:17" ht="15.75" thickBot="1" x14ac:dyDescent="0.3">
      <c r="A439" s="28" t="s">
        <v>866</v>
      </c>
      <c r="B439" s="23" t="s">
        <v>867</v>
      </c>
      <c r="C439" s="17" t="s">
        <v>30</v>
      </c>
      <c r="D439" s="21"/>
      <c r="E439" s="21"/>
      <c r="F439" s="21"/>
      <c r="G439" s="21"/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24227.95</v>
      </c>
      <c r="N439" s="10">
        <v>24291.79</v>
      </c>
      <c r="O439" s="10">
        <v>20972.79</v>
      </c>
      <c r="P439" s="10">
        <v>21027.95</v>
      </c>
      <c r="Q439" s="7">
        <v>21027.95</v>
      </c>
    </row>
    <row r="440" spans="1:17" ht="15.75" thickBot="1" x14ac:dyDescent="0.3">
      <c r="A440" s="25" t="s">
        <v>868</v>
      </c>
      <c r="B440" s="9" t="s">
        <v>869</v>
      </c>
      <c r="C440" s="8"/>
      <c r="D440" s="14">
        <v>-3172085663.6799998</v>
      </c>
      <c r="E440" s="14">
        <v>-3203808455.4000001</v>
      </c>
      <c r="F440" s="14">
        <v>-3287722839.0700002</v>
      </c>
      <c r="G440" s="14">
        <v>-3344640179.5</v>
      </c>
      <c r="H440" s="14">
        <v>-3329220482.6700001</v>
      </c>
      <c r="I440" s="14">
        <v>-3328927988.3899999</v>
      </c>
      <c r="J440" s="14">
        <v>-3848614687.6500001</v>
      </c>
      <c r="K440" s="14">
        <v>-3831128716.8800001</v>
      </c>
      <c r="L440" s="14">
        <v>-3736909237.02</v>
      </c>
      <c r="M440" s="14">
        <v>-3505135460.5799999</v>
      </c>
      <c r="N440" s="14">
        <v>-3473455684.3600001</v>
      </c>
      <c r="O440" s="14">
        <v>-3459233016.0799999</v>
      </c>
      <c r="P440" s="14">
        <v>-3489514312.0500002</v>
      </c>
      <c r="Q440" s="7">
        <v>-3489514312.0500002</v>
      </c>
    </row>
    <row r="441" spans="1:17" ht="15.75" thickBot="1" x14ac:dyDescent="0.3">
      <c r="A441" s="11" t="s">
        <v>870</v>
      </c>
      <c r="B441" s="13" t="s">
        <v>871</v>
      </c>
      <c r="C441" s="12"/>
      <c r="D441" s="10">
        <v>-18005017.030000001</v>
      </c>
      <c r="E441" s="10">
        <v>-14879907.140000001</v>
      </c>
      <c r="F441" s="10">
        <v>-17776057.030000001</v>
      </c>
      <c r="G441" s="10">
        <v>-18503205.120000001</v>
      </c>
      <c r="H441" s="10">
        <v>-21605751.719999999</v>
      </c>
      <c r="I441" s="10">
        <v>-25496419.789999999</v>
      </c>
      <c r="J441" s="10">
        <v>-38917225.799999997</v>
      </c>
      <c r="K441" s="10">
        <v>-36537083.329999998</v>
      </c>
      <c r="L441" s="10">
        <v>-35632838.840000004</v>
      </c>
      <c r="M441" s="10">
        <v>-35102028.25</v>
      </c>
      <c r="N441" s="10">
        <v>-31040397.190000001</v>
      </c>
      <c r="O441" s="10">
        <v>-27921289.43</v>
      </c>
      <c r="P441" s="10">
        <v>-25680179.219999999</v>
      </c>
      <c r="Q441" s="7">
        <v>-25680179.219999999</v>
      </c>
    </row>
    <row r="442" spans="1:17" ht="15.75" thickBot="1" x14ac:dyDescent="0.3">
      <c r="A442" s="15" t="s">
        <v>872</v>
      </c>
      <c r="B442" s="17" t="s">
        <v>873</v>
      </c>
      <c r="C442" s="17" t="s">
        <v>30</v>
      </c>
      <c r="D442" s="14">
        <v>-1407575.94</v>
      </c>
      <c r="E442" s="14">
        <v>-98620</v>
      </c>
      <c r="F442" s="14">
        <v>-273010</v>
      </c>
      <c r="G442" s="14">
        <v>-285149</v>
      </c>
      <c r="H442" s="14">
        <v>-112173</v>
      </c>
      <c r="I442" s="14">
        <v>-115199</v>
      </c>
      <c r="J442" s="14">
        <v>-3463431.21</v>
      </c>
      <c r="K442" s="14">
        <v>-113902.81</v>
      </c>
      <c r="L442" s="14">
        <v>-113897.81</v>
      </c>
      <c r="M442" s="14">
        <v>-390934.7</v>
      </c>
      <c r="N442" s="14">
        <v>-101982</v>
      </c>
      <c r="O442" s="14">
        <v>-107513</v>
      </c>
      <c r="P442" s="14">
        <v>-338246.03</v>
      </c>
      <c r="Q442" s="7">
        <v>-338246.03</v>
      </c>
    </row>
    <row r="443" spans="1:17" ht="15.75" thickBot="1" x14ac:dyDescent="0.3">
      <c r="A443" s="15" t="s">
        <v>874</v>
      </c>
      <c r="B443" s="17" t="s">
        <v>875</v>
      </c>
      <c r="C443" s="17" t="s">
        <v>30</v>
      </c>
      <c r="D443" s="10">
        <v>-12178.9</v>
      </c>
      <c r="E443" s="10">
        <v>-9762.9500000000007</v>
      </c>
      <c r="F443" s="10">
        <v>-12065.84</v>
      </c>
      <c r="G443" s="10">
        <v>-9345.93</v>
      </c>
      <c r="H443" s="10">
        <v>-8954.5300000000007</v>
      </c>
      <c r="I443" s="10">
        <v>-9212.6</v>
      </c>
      <c r="J443" s="10">
        <v>-9196.4</v>
      </c>
      <c r="K443" s="10">
        <v>-816.33</v>
      </c>
      <c r="L443" s="10">
        <v>-1127.8399999999999</v>
      </c>
      <c r="M443" s="10">
        <v>-841.36</v>
      </c>
      <c r="N443" s="10">
        <v>0</v>
      </c>
      <c r="O443" s="10">
        <v>-143.24</v>
      </c>
      <c r="P443" s="10">
        <v>0</v>
      </c>
      <c r="Q443" s="7">
        <v>0</v>
      </c>
    </row>
    <row r="444" spans="1:17" ht="15.75" thickBot="1" x14ac:dyDescent="0.3">
      <c r="A444" s="15" t="s">
        <v>876</v>
      </c>
      <c r="B444" s="17" t="s">
        <v>877</v>
      </c>
      <c r="C444" s="17" t="s">
        <v>30</v>
      </c>
      <c r="D444" s="14">
        <v>-2764867.19</v>
      </c>
      <c r="E444" s="14">
        <v>-2370323.19</v>
      </c>
      <c r="F444" s="14">
        <v>-3806340.19</v>
      </c>
      <c r="G444" s="14">
        <v>-1251724.19</v>
      </c>
      <c r="H444" s="14">
        <v>-4999959.1900000004</v>
      </c>
      <c r="I444" s="14">
        <v>-8843807.1899999995</v>
      </c>
      <c r="J444" s="14">
        <v>-17880329.190000001</v>
      </c>
      <c r="K444" s="14">
        <v>-18911715.190000001</v>
      </c>
      <c r="L444" s="14">
        <v>-18392857.190000001</v>
      </c>
      <c r="M444" s="14">
        <v>-18058399.190000001</v>
      </c>
      <c r="N444" s="14">
        <v>-14939313.189999999</v>
      </c>
      <c r="O444" s="14">
        <v>-11633960.189999999</v>
      </c>
      <c r="P444" s="14">
        <v>-10795609.189999999</v>
      </c>
      <c r="Q444" s="7">
        <v>-10795609.189999999</v>
      </c>
    </row>
    <row r="445" spans="1:17" ht="15.75" thickBot="1" x14ac:dyDescent="0.3">
      <c r="A445" s="15" t="s">
        <v>878</v>
      </c>
      <c r="B445" s="17" t="s">
        <v>879</v>
      </c>
      <c r="C445" s="17" t="s">
        <v>30</v>
      </c>
      <c r="D445" s="10">
        <v>-13820395</v>
      </c>
      <c r="E445" s="10">
        <v>-12401201</v>
      </c>
      <c r="F445" s="10">
        <v>-13684641</v>
      </c>
      <c r="G445" s="10">
        <v>-16956986</v>
      </c>
      <c r="H445" s="10">
        <v>-16484665</v>
      </c>
      <c r="I445" s="10">
        <v>-16528201</v>
      </c>
      <c r="J445" s="10">
        <v>-17564269</v>
      </c>
      <c r="K445" s="10">
        <v>-17510649</v>
      </c>
      <c r="L445" s="10">
        <v>-17124956</v>
      </c>
      <c r="M445" s="10">
        <v>-16651853</v>
      </c>
      <c r="N445" s="10">
        <v>-15999102</v>
      </c>
      <c r="O445" s="10">
        <v>-16179673</v>
      </c>
      <c r="P445" s="10">
        <v>-14546324</v>
      </c>
      <c r="Q445" s="7">
        <v>-14546324</v>
      </c>
    </row>
    <row r="446" spans="1:17" ht="15.75" thickBot="1" x14ac:dyDescent="0.3">
      <c r="A446" s="11" t="s">
        <v>880</v>
      </c>
      <c r="B446" s="13" t="s">
        <v>881</v>
      </c>
      <c r="C446" s="12"/>
      <c r="D446" s="14">
        <v>-1567949548.02</v>
      </c>
      <c r="E446" s="14">
        <v>-1570952482.5799999</v>
      </c>
      <c r="F446" s="14">
        <v>-1572837411.0799999</v>
      </c>
      <c r="G446" s="14">
        <v>-1591276821.1500001</v>
      </c>
      <c r="H446" s="14">
        <v>-1614026115.8800001</v>
      </c>
      <c r="I446" s="14">
        <v>-1543300393.9100001</v>
      </c>
      <c r="J446" s="14">
        <v>-1774884637.29</v>
      </c>
      <c r="K446" s="14">
        <v>-1778228061.5799999</v>
      </c>
      <c r="L446" s="14">
        <v>-1762163497.3</v>
      </c>
      <c r="M446" s="14">
        <v>-1756380834.04</v>
      </c>
      <c r="N446" s="14">
        <v>-1747914684.96</v>
      </c>
      <c r="O446" s="14">
        <v>-1737235492.77</v>
      </c>
      <c r="P446" s="14">
        <v>-1662678627.9000001</v>
      </c>
      <c r="Q446" s="7">
        <v>-1662678627.9000001</v>
      </c>
    </row>
    <row r="447" spans="1:17" ht="15.75" thickBot="1" x14ac:dyDescent="0.3">
      <c r="A447" s="15" t="s">
        <v>882</v>
      </c>
      <c r="B447" s="17" t="s">
        <v>883</v>
      </c>
      <c r="C447" s="16"/>
      <c r="D447" s="10">
        <v>-798954222.62</v>
      </c>
      <c r="E447" s="10">
        <v>-801846329.17999995</v>
      </c>
      <c r="F447" s="10">
        <v>-803608748.33000004</v>
      </c>
      <c r="G447" s="10">
        <v>-822195784.61000001</v>
      </c>
      <c r="H447" s="10">
        <v>-844821859.54999995</v>
      </c>
      <c r="I447" s="10">
        <v>-849072373.78999996</v>
      </c>
      <c r="J447" s="10">
        <v>-857738505.63</v>
      </c>
      <c r="K447" s="10">
        <v>-861241733.35000002</v>
      </c>
      <c r="L447" s="10">
        <v>-845164192.77999997</v>
      </c>
      <c r="M447" s="10">
        <v>-839368945.73000002</v>
      </c>
      <c r="N447" s="10">
        <v>-830849301.86000001</v>
      </c>
      <c r="O447" s="10">
        <v>-810151912.38</v>
      </c>
      <c r="P447" s="10">
        <v>-805504652.22000003</v>
      </c>
      <c r="Q447" s="7">
        <v>-805504652.22000003</v>
      </c>
    </row>
    <row r="448" spans="1:17" ht="15.75" thickBot="1" x14ac:dyDescent="0.3">
      <c r="A448" s="18" t="s">
        <v>884</v>
      </c>
      <c r="B448" s="17" t="s">
        <v>885</v>
      </c>
      <c r="C448" s="16"/>
      <c r="D448" s="14">
        <v>-319634031.70999998</v>
      </c>
      <c r="E448" s="14">
        <v>-319716298.52999997</v>
      </c>
      <c r="F448" s="14">
        <v>-319569053.04000002</v>
      </c>
      <c r="G448" s="14">
        <v>-319557080.27999997</v>
      </c>
      <c r="H448" s="14">
        <v>-319678263.22000003</v>
      </c>
      <c r="I448" s="14">
        <v>-319845396.33999997</v>
      </c>
      <c r="J448" s="14">
        <v>-319557079.82999998</v>
      </c>
      <c r="K448" s="14">
        <v>-319642752.55000001</v>
      </c>
      <c r="L448" s="14">
        <v>-319749631.13999999</v>
      </c>
      <c r="M448" s="14">
        <v>-319557079.82999998</v>
      </c>
      <c r="N448" s="14">
        <v>-319622722.88</v>
      </c>
      <c r="O448" s="14">
        <v>-319629655.06999999</v>
      </c>
      <c r="P448" s="14">
        <v>-319557079.82999998</v>
      </c>
      <c r="Q448" s="7">
        <v>-319557079.82999998</v>
      </c>
    </row>
    <row r="449" spans="1:17" ht="15.75" thickBot="1" x14ac:dyDescent="0.3">
      <c r="A449" s="19" t="s">
        <v>886</v>
      </c>
      <c r="B449" s="17" t="s">
        <v>887</v>
      </c>
      <c r="C449" s="16"/>
      <c r="D449" s="10">
        <v>-538968405.42999995</v>
      </c>
      <c r="E449" s="10">
        <v>-538968405.42999995</v>
      </c>
      <c r="F449" s="10">
        <v>-538927320.42999995</v>
      </c>
      <c r="G449" s="10">
        <v>-538891454.52999997</v>
      </c>
      <c r="H449" s="10">
        <v>-538940994.92999995</v>
      </c>
      <c r="I449" s="10">
        <v>-538922753.92999995</v>
      </c>
      <c r="J449" s="10">
        <v>-538891454.52999997</v>
      </c>
      <c r="K449" s="10">
        <v>-538891454.52999997</v>
      </c>
      <c r="L449" s="10">
        <v>-538891454.52999997</v>
      </c>
      <c r="M449" s="10">
        <v>-538891454.52999997</v>
      </c>
      <c r="N449" s="10">
        <v>-538891454.52999997</v>
      </c>
      <c r="O449" s="10">
        <v>-538891454.52999997</v>
      </c>
      <c r="P449" s="10">
        <v>-538891454.52999997</v>
      </c>
      <c r="Q449" s="7">
        <v>-538891454.52999997</v>
      </c>
    </row>
    <row r="450" spans="1:17" ht="15.75" thickBot="1" x14ac:dyDescent="0.3">
      <c r="A450" s="20" t="s">
        <v>886</v>
      </c>
      <c r="B450" s="17" t="s">
        <v>888</v>
      </c>
      <c r="C450" s="17" t="s">
        <v>30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7">
        <v>0</v>
      </c>
    </row>
    <row r="451" spans="1:17" ht="15.75" thickBot="1" x14ac:dyDescent="0.3">
      <c r="A451" s="20" t="s">
        <v>889</v>
      </c>
      <c r="B451" s="17" t="s">
        <v>890</v>
      </c>
      <c r="C451" s="17" t="s">
        <v>30</v>
      </c>
      <c r="D451" s="10">
        <v>-449904224.92000002</v>
      </c>
      <c r="E451" s="10">
        <v>-449904224.92000002</v>
      </c>
      <c r="F451" s="10">
        <v>-449904224.92000002</v>
      </c>
      <c r="G451" s="10">
        <v>-449904224.92000002</v>
      </c>
      <c r="H451" s="10">
        <v>-449904224.92000002</v>
      </c>
      <c r="I451" s="10">
        <v>-449904224.92000002</v>
      </c>
      <c r="J451" s="10">
        <v>-449904224.92000002</v>
      </c>
      <c r="K451" s="10">
        <v>-449904224.92000002</v>
      </c>
      <c r="L451" s="10">
        <v>-449904224.92000002</v>
      </c>
      <c r="M451" s="10">
        <v>-449904224.92000002</v>
      </c>
      <c r="N451" s="10">
        <v>-449904224.92000002</v>
      </c>
      <c r="O451" s="10">
        <v>-449904224.92000002</v>
      </c>
      <c r="P451" s="10">
        <v>-449904224.92000002</v>
      </c>
      <c r="Q451" s="7">
        <v>-449904224.92000002</v>
      </c>
    </row>
    <row r="452" spans="1:17" ht="15.75" thickBot="1" x14ac:dyDescent="0.3">
      <c r="A452" s="20" t="s">
        <v>891</v>
      </c>
      <c r="B452" s="17" t="s">
        <v>892</v>
      </c>
      <c r="C452" s="17" t="s">
        <v>30</v>
      </c>
      <c r="D452" s="14">
        <v>-93182343.75</v>
      </c>
      <c r="E452" s="14">
        <v>-93182343.75</v>
      </c>
      <c r="F452" s="14">
        <v>-93182343.75</v>
      </c>
      <c r="G452" s="14">
        <v>-93182343.75</v>
      </c>
      <c r="H452" s="14">
        <v>-93182343.75</v>
      </c>
      <c r="I452" s="14">
        <v>-93182343.75</v>
      </c>
      <c r="J452" s="14">
        <v>-93182343.75</v>
      </c>
      <c r="K452" s="14">
        <v>-93182343.75</v>
      </c>
      <c r="L452" s="14">
        <v>-93182343.75</v>
      </c>
      <c r="M452" s="14">
        <v>-93182343.75</v>
      </c>
      <c r="N452" s="14">
        <v>-93182343.75</v>
      </c>
      <c r="O452" s="14">
        <v>-93182343.75</v>
      </c>
      <c r="P452" s="14">
        <v>-93182343.75</v>
      </c>
      <c r="Q452" s="7">
        <v>-93182343.75</v>
      </c>
    </row>
    <row r="453" spans="1:17" ht="15.75" thickBot="1" x14ac:dyDescent="0.3">
      <c r="A453" s="20" t="s">
        <v>893</v>
      </c>
      <c r="B453" s="17" t="s">
        <v>894</v>
      </c>
      <c r="C453" s="17" t="s">
        <v>30</v>
      </c>
      <c r="D453" s="10">
        <v>6880.06</v>
      </c>
      <c r="E453" s="10">
        <v>6880.06</v>
      </c>
      <c r="F453" s="10">
        <v>6880.06</v>
      </c>
      <c r="G453" s="10">
        <v>6880.06</v>
      </c>
      <c r="H453" s="10">
        <v>6880.06</v>
      </c>
      <c r="I453" s="10">
        <v>6880.06</v>
      </c>
      <c r="J453" s="10">
        <v>6880.06</v>
      </c>
      <c r="K453" s="10">
        <v>6880.06</v>
      </c>
      <c r="L453" s="10">
        <v>6880.06</v>
      </c>
      <c r="M453" s="10">
        <v>6880.06</v>
      </c>
      <c r="N453" s="10">
        <v>6880.06</v>
      </c>
      <c r="O453" s="10">
        <v>6880.06</v>
      </c>
      <c r="P453" s="10">
        <v>6880.06</v>
      </c>
      <c r="Q453" s="7">
        <v>6880.06</v>
      </c>
    </row>
    <row r="454" spans="1:17" ht="15.75" thickBot="1" x14ac:dyDescent="0.3">
      <c r="A454" s="20" t="s">
        <v>895</v>
      </c>
      <c r="B454" s="17" t="s">
        <v>896</v>
      </c>
      <c r="C454" s="17" t="s">
        <v>30</v>
      </c>
      <c r="D454" s="14">
        <v>4111283.18</v>
      </c>
      <c r="E454" s="14">
        <v>4111283.18</v>
      </c>
      <c r="F454" s="14">
        <v>4152368.18</v>
      </c>
      <c r="G454" s="14">
        <v>4188234.08</v>
      </c>
      <c r="H454" s="14">
        <v>4138693.68</v>
      </c>
      <c r="I454" s="14">
        <v>4156934.68</v>
      </c>
      <c r="J454" s="14">
        <v>4188234.08</v>
      </c>
      <c r="K454" s="14">
        <v>4188234.08</v>
      </c>
      <c r="L454" s="14">
        <v>4188234.08</v>
      </c>
      <c r="M454" s="14">
        <v>4188234.08</v>
      </c>
      <c r="N454" s="14">
        <v>4188234.08</v>
      </c>
      <c r="O454" s="14">
        <v>4188234.08</v>
      </c>
      <c r="P454" s="14">
        <v>4188234.08</v>
      </c>
      <c r="Q454" s="7">
        <v>4188234.08</v>
      </c>
    </row>
    <row r="455" spans="1:17" ht="15.75" thickBot="1" x14ac:dyDescent="0.3">
      <c r="A455" s="19" t="s">
        <v>897</v>
      </c>
      <c r="B455" s="17" t="s">
        <v>898</v>
      </c>
      <c r="C455" s="16"/>
      <c r="D455" s="10">
        <v>219334373.72</v>
      </c>
      <c r="E455" s="10">
        <v>219252106.90000001</v>
      </c>
      <c r="F455" s="10">
        <v>219358267.38999999</v>
      </c>
      <c r="G455" s="10">
        <v>219334374.25</v>
      </c>
      <c r="H455" s="10">
        <v>219262731.71000001</v>
      </c>
      <c r="I455" s="10">
        <v>219077357.59</v>
      </c>
      <c r="J455" s="10">
        <v>219334374.69999999</v>
      </c>
      <c r="K455" s="10">
        <v>219248701.97999999</v>
      </c>
      <c r="L455" s="10">
        <v>219141823.38999999</v>
      </c>
      <c r="M455" s="10">
        <v>219334374.69999999</v>
      </c>
      <c r="N455" s="10">
        <v>219268731.65000001</v>
      </c>
      <c r="O455" s="10">
        <v>219261799.46000001</v>
      </c>
      <c r="P455" s="10">
        <v>219334374.69999999</v>
      </c>
      <c r="Q455" s="7">
        <v>219334374.69999999</v>
      </c>
    </row>
    <row r="456" spans="1:17" ht="15.75" thickBot="1" x14ac:dyDescent="0.3">
      <c r="A456" s="20" t="s">
        <v>899</v>
      </c>
      <c r="B456" s="17" t="s">
        <v>900</v>
      </c>
      <c r="C456" s="17" t="s">
        <v>30</v>
      </c>
      <c r="D456" s="14">
        <v>-293561404.88999999</v>
      </c>
      <c r="E456" s="14">
        <v>-293561404.88999999</v>
      </c>
      <c r="F456" s="14">
        <v>-293561404.88999999</v>
      </c>
      <c r="G456" s="14">
        <v>-293561404.88999999</v>
      </c>
      <c r="H456" s="14">
        <v>-293561404.88999999</v>
      </c>
      <c r="I456" s="14">
        <v>-293561404.88999999</v>
      </c>
      <c r="J456" s="14">
        <v>-293561404.88999999</v>
      </c>
      <c r="K456" s="14">
        <v>-293561404.88999999</v>
      </c>
      <c r="L456" s="14">
        <v>-293561404.88999999</v>
      </c>
      <c r="M456" s="14">
        <v>-293561404.88999999</v>
      </c>
      <c r="N456" s="14">
        <v>-293561404.88999999</v>
      </c>
      <c r="O456" s="14">
        <v>-293561404.88999999</v>
      </c>
      <c r="P456" s="14">
        <v>-293561404.88999999</v>
      </c>
      <c r="Q456" s="7">
        <v>-293561404.88999999</v>
      </c>
    </row>
    <row r="457" spans="1:17" ht="15.75" thickBot="1" x14ac:dyDescent="0.3">
      <c r="A457" s="20" t="s">
        <v>901</v>
      </c>
      <c r="B457" s="17" t="s">
        <v>902</v>
      </c>
      <c r="C457" s="17" t="s">
        <v>30</v>
      </c>
      <c r="D457" s="10">
        <v>-2914607.47</v>
      </c>
      <c r="E457" s="10">
        <v>-2914607.47</v>
      </c>
      <c r="F457" s="10">
        <v>-2914607.47</v>
      </c>
      <c r="G457" s="10">
        <v>-2914607.47</v>
      </c>
      <c r="H457" s="10">
        <v>-2914607.47</v>
      </c>
      <c r="I457" s="10">
        <v>-2914607.47</v>
      </c>
      <c r="J457" s="10">
        <v>-2914607.47</v>
      </c>
      <c r="K457" s="10">
        <v>-2914607.47</v>
      </c>
      <c r="L457" s="10">
        <v>-2914607.47</v>
      </c>
      <c r="M457" s="10">
        <v>-2914607.47</v>
      </c>
      <c r="N457" s="10">
        <v>-2914607.47</v>
      </c>
      <c r="O457" s="10">
        <v>-2914607.47</v>
      </c>
      <c r="P457" s="10">
        <v>-2914607.47</v>
      </c>
      <c r="Q457" s="7">
        <v>-2914607.47</v>
      </c>
    </row>
    <row r="458" spans="1:17" ht="15.75" thickBot="1" x14ac:dyDescent="0.3">
      <c r="A458" s="20" t="s">
        <v>903</v>
      </c>
      <c r="B458" s="17" t="s">
        <v>904</v>
      </c>
      <c r="C458" s="17" t="s">
        <v>30</v>
      </c>
      <c r="D458" s="14">
        <v>-3698477.62</v>
      </c>
      <c r="E458" s="14">
        <v>-3698477.62</v>
      </c>
      <c r="F458" s="14">
        <v>-3698477.62</v>
      </c>
      <c r="G458" s="14">
        <v>-3698477.62</v>
      </c>
      <c r="H458" s="14">
        <v>-3698477.62</v>
      </c>
      <c r="I458" s="14">
        <v>-3698477.62</v>
      </c>
      <c r="J458" s="14">
        <v>-3698477.62</v>
      </c>
      <c r="K458" s="14">
        <v>-3698477.62</v>
      </c>
      <c r="L458" s="14">
        <v>-3698477.62</v>
      </c>
      <c r="M458" s="14">
        <v>-3698477.62</v>
      </c>
      <c r="N458" s="14">
        <v>-3698477.62</v>
      </c>
      <c r="O458" s="14">
        <v>-3698477.62</v>
      </c>
      <c r="P458" s="14">
        <v>-3698477.62</v>
      </c>
      <c r="Q458" s="7">
        <v>-3698477.62</v>
      </c>
    </row>
    <row r="459" spans="1:17" ht="15.75" thickBot="1" x14ac:dyDescent="0.3">
      <c r="A459" s="20" t="s">
        <v>905</v>
      </c>
      <c r="B459" s="17" t="s">
        <v>906</v>
      </c>
      <c r="C459" s="17" t="s">
        <v>30</v>
      </c>
      <c r="D459" s="10">
        <v>227648901.40000001</v>
      </c>
      <c r="E459" s="10">
        <v>227648901.40000001</v>
      </c>
      <c r="F459" s="10">
        <v>227648901.40000001</v>
      </c>
      <c r="G459" s="10">
        <v>227648901.40000001</v>
      </c>
      <c r="H459" s="10">
        <v>227648901.40000001</v>
      </c>
      <c r="I459" s="10">
        <v>227648901.40000001</v>
      </c>
      <c r="J459" s="10">
        <v>227648901.40000001</v>
      </c>
      <c r="K459" s="10">
        <v>227648901.40000001</v>
      </c>
      <c r="L459" s="10">
        <v>227648901.40000001</v>
      </c>
      <c r="M459" s="10">
        <v>227648901.40000001</v>
      </c>
      <c r="N459" s="10">
        <v>227648901.40000001</v>
      </c>
      <c r="O459" s="10">
        <v>227648901.40000001</v>
      </c>
      <c r="P459" s="10">
        <v>227648901.40000001</v>
      </c>
      <c r="Q459" s="7">
        <v>227648901.40000001</v>
      </c>
    </row>
    <row r="460" spans="1:17" ht="15.75" thickBot="1" x14ac:dyDescent="0.3">
      <c r="A460" s="20" t="s">
        <v>907</v>
      </c>
      <c r="B460" s="17" t="s">
        <v>908</v>
      </c>
      <c r="C460" s="17" t="s">
        <v>30</v>
      </c>
      <c r="D460" s="14">
        <v>293561404.88999999</v>
      </c>
      <c r="E460" s="14">
        <v>293561404.88999999</v>
      </c>
      <c r="F460" s="14">
        <v>293561404.88999999</v>
      </c>
      <c r="G460" s="14">
        <v>293561404.88999999</v>
      </c>
      <c r="H460" s="14">
        <v>293561404.88999999</v>
      </c>
      <c r="I460" s="14">
        <v>293561404.88999999</v>
      </c>
      <c r="J460" s="14">
        <v>293561404.88999999</v>
      </c>
      <c r="K460" s="14">
        <v>293561404.88999999</v>
      </c>
      <c r="L460" s="14">
        <v>293561404.88999999</v>
      </c>
      <c r="M460" s="14">
        <v>293561404.88999999</v>
      </c>
      <c r="N460" s="14">
        <v>293561404.88999999</v>
      </c>
      <c r="O460" s="14">
        <v>293561404.88999999</v>
      </c>
      <c r="P460" s="14">
        <v>293561404.88999999</v>
      </c>
      <c r="Q460" s="7">
        <v>293561404.88999999</v>
      </c>
    </row>
    <row r="461" spans="1:17" ht="15.75" thickBot="1" x14ac:dyDescent="0.3">
      <c r="A461" s="20" t="s">
        <v>909</v>
      </c>
      <c r="B461" s="17" t="s">
        <v>910</v>
      </c>
      <c r="C461" s="17" t="s">
        <v>30</v>
      </c>
      <c r="D461" s="10">
        <v>-1649863.59</v>
      </c>
      <c r="E461" s="10">
        <v>-1649863.59</v>
      </c>
      <c r="F461" s="10">
        <v>-1649863.59</v>
      </c>
      <c r="G461" s="10">
        <v>-1649863.59</v>
      </c>
      <c r="H461" s="10">
        <v>-1649863.59</v>
      </c>
      <c r="I461" s="10">
        <v>-1649863.59</v>
      </c>
      <c r="J461" s="10">
        <v>-1649863.59</v>
      </c>
      <c r="K461" s="10">
        <v>-1649863.59</v>
      </c>
      <c r="L461" s="10">
        <v>-1649863.59</v>
      </c>
      <c r="M461" s="10">
        <v>-1649863.59</v>
      </c>
      <c r="N461" s="10">
        <v>-1649863.59</v>
      </c>
      <c r="O461" s="10">
        <v>-1649863.59</v>
      </c>
      <c r="P461" s="10">
        <v>-1649863.59</v>
      </c>
      <c r="Q461" s="7">
        <v>-1649863.59</v>
      </c>
    </row>
    <row r="462" spans="1:17" ht="15.75" thickBot="1" x14ac:dyDescent="0.3">
      <c r="A462" s="20" t="s">
        <v>911</v>
      </c>
      <c r="B462" s="17" t="s">
        <v>912</v>
      </c>
      <c r="C462" s="17" t="s">
        <v>30</v>
      </c>
      <c r="D462" s="14">
        <v>-51579</v>
      </c>
      <c r="E462" s="14">
        <v>-133845.82</v>
      </c>
      <c r="F462" s="14">
        <v>-27685.33</v>
      </c>
      <c r="G462" s="14">
        <v>-51578.47</v>
      </c>
      <c r="H462" s="14">
        <v>-123221.01</v>
      </c>
      <c r="I462" s="14">
        <v>-308595.13</v>
      </c>
      <c r="J462" s="14">
        <v>-51578.02</v>
      </c>
      <c r="K462" s="14">
        <v>-137250.74</v>
      </c>
      <c r="L462" s="14">
        <v>-244129.33</v>
      </c>
      <c r="M462" s="14">
        <v>-51578.02</v>
      </c>
      <c r="N462" s="14">
        <v>-117221.07</v>
      </c>
      <c r="O462" s="14">
        <v>-124153.26</v>
      </c>
      <c r="P462" s="14">
        <v>-51578.02</v>
      </c>
      <c r="Q462" s="7">
        <v>-51578.02</v>
      </c>
    </row>
    <row r="463" spans="1:17" ht="15.75" thickBot="1" x14ac:dyDescent="0.3">
      <c r="A463" s="18" t="s">
        <v>913</v>
      </c>
      <c r="B463" s="17" t="s">
        <v>914</v>
      </c>
      <c r="C463" s="16"/>
      <c r="D463" s="10">
        <v>8209531.9500000002</v>
      </c>
      <c r="E463" s="10">
        <v>8171238.7000000002</v>
      </c>
      <c r="F463" s="10">
        <v>8116343.4500000002</v>
      </c>
      <c r="G463" s="10">
        <v>10733393.199999999</v>
      </c>
      <c r="H463" s="10">
        <v>10679917.609999999</v>
      </c>
      <c r="I463" s="10">
        <v>10626442.02</v>
      </c>
      <c r="J463" s="10">
        <v>10572966.43</v>
      </c>
      <c r="K463" s="10">
        <v>10519490.84</v>
      </c>
      <c r="L463" s="10">
        <v>10466015.25</v>
      </c>
      <c r="M463" s="10">
        <v>10412539.66</v>
      </c>
      <c r="N463" s="10">
        <v>10359064.07</v>
      </c>
      <c r="O463" s="10">
        <v>10305588.48</v>
      </c>
      <c r="P463" s="10">
        <v>10227297.779999999</v>
      </c>
      <c r="Q463" s="7">
        <v>10227297.779999999</v>
      </c>
    </row>
    <row r="464" spans="1:17" ht="15.75" thickBot="1" x14ac:dyDescent="0.3">
      <c r="A464" s="19" t="s">
        <v>915</v>
      </c>
      <c r="B464" s="17" t="s">
        <v>916</v>
      </c>
      <c r="C464" s="17" t="s">
        <v>30</v>
      </c>
      <c r="D464" s="14">
        <v>8209531.9500000002</v>
      </c>
      <c r="E464" s="14">
        <v>8171238.7000000002</v>
      </c>
      <c r="F464" s="14">
        <v>8116343.4500000002</v>
      </c>
      <c r="G464" s="14">
        <v>10733393.199999999</v>
      </c>
      <c r="H464" s="14">
        <v>10679917.609999999</v>
      </c>
      <c r="I464" s="14">
        <v>10626442.02</v>
      </c>
      <c r="J464" s="14">
        <v>10572966.43</v>
      </c>
      <c r="K464" s="14">
        <v>10519490.84</v>
      </c>
      <c r="L464" s="14">
        <v>10466015.25</v>
      </c>
      <c r="M464" s="14">
        <v>10412539.66</v>
      </c>
      <c r="N464" s="14">
        <v>10359064.07</v>
      </c>
      <c r="O464" s="14">
        <v>10305588.48</v>
      </c>
      <c r="P464" s="14">
        <v>10227297.779999999</v>
      </c>
      <c r="Q464" s="7">
        <v>10227297.779999999</v>
      </c>
    </row>
    <row r="465" spans="1:17" ht="15.75" thickBot="1" x14ac:dyDescent="0.3">
      <c r="A465" s="18" t="s">
        <v>917</v>
      </c>
      <c r="B465" s="17" t="s">
        <v>918</v>
      </c>
      <c r="C465" s="16"/>
      <c r="D465" s="10">
        <v>-487529722.86000001</v>
      </c>
      <c r="E465" s="10">
        <v>-490301269.35000002</v>
      </c>
      <c r="F465" s="10">
        <v>-492156038.74000001</v>
      </c>
      <c r="G465" s="10">
        <v>-513372097.52999997</v>
      </c>
      <c r="H465" s="10">
        <v>-535823513.94</v>
      </c>
      <c r="I465" s="10">
        <v>-539853419.47000003</v>
      </c>
      <c r="J465" s="10">
        <v>-548754392.23000002</v>
      </c>
      <c r="K465" s="10">
        <v>-552118471.63999999</v>
      </c>
      <c r="L465" s="10">
        <v>-535880576.88999999</v>
      </c>
      <c r="M465" s="10">
        <v>-530224405.56</v>
      </c>
      <c r="N465" s="10">
        <v>-521585643.05000001</v>
      </c>
      <c r="O465" s="10">
        <v>-500827845.79000002</v>
      </c>
      <c r="P465" s="10">
        <v>-496174870.17000002</v>
      </c>
      <c r="Q465" s="7">
        <v>-496174870.17000002</v>
      </c>
    </row>
    <row r="466" spans="1:17" ht="15.75" thickBot="1" x14ac:dyDescent="0.3">
      <c r="A466" s="19" t="s">
        <v>917</v>
      </c>
      <c r="B466" s="17" t="s">
        <v>919</v>
      </c>
      <c r="C466" s="16"/>
      <c r="D466" s="14">
        <v>-497770660.19999999</v>
      </c>
      <c r="E466" s="14">
        <v>-497770660.19999999</v>
      </c>
      <c r="F466" s="14">
        <v>-497770660.19999999</v>
      </c>
      <c r="G466" s="14">
        <v>-497770660.19999999</v>
      </c>
      <c r="H466" s="14">
        <v>-513372097.52999997</v>
      </c>
      <c r="I466" s="14">
        <v>-513372097.52999997</v>
      </c>
      <c r="J466" s="14">
        <v>-513372097.52999997</v>
      </c>
      <c r="K466" s="14">
        <v>-513372097.52999997</v>
      </c>
      <c r="L466" s="14">
        <v>-513372097.52999997</v>
      </c>
      <c r="M466" s="14">
        <v>-513372097.52999997</v>
      </c>
      <c r="N466" s="14">
        <v>-513372097.52999997</v>
      </c>
      <c r="O466" s="14">
        <v>-513372097.52999997</v>
      </c>
      <c r="P466" s="14">
        <v>-513372097.52999997</v>
      </c>
      <c r="Q466" s="7">
        <v>-513372097.52999997</v>
      </c>
    </row>
    <row r="467" spans="1:17" ht="15.75" thickBot="1" x14ac:dyDescent="0.3">
      <c r="A467" s="20" t="s">
        <v>917</v>
      </c>
      <c r="B467" s="17" t="s">
        <v>920</v>
      </c>
      <c r="C467" s="17" t="s">
        <v>30</v>
      </c>
      <c r="D467" s="10">
        <v>-473353052.02999997</v>
      </c>
      <c r="E467" s="10">
        <v>-473353052.02999997</v>
      </c>
      <c r="F467" s="10">
        <v>-473353052.02999997</v>
      </c>
      <c r="G467" s="10">
        <v>-473353052.02999997</v>
      </c>
      <c r="H467" s="10">
        <v>-488954489.36000001</v>
      </c>
      <c r="I467" s="10">
        <v>-488954489.36000001</v>
      </c>
      <c r="J467" s="10">
        <v>-488954489.36000001</v>
      </c>
      <c r="K467" s="10">
        <v>-488954489.36000001</v>
      </c>
      <c r="L467" s="10">
        <v>-488954489.36000001</v>
      </c>
      <c r="M467" s="10">
        <v>-488954489.36000001</v>
      </c>
      <c r="N467" s="10">
        <v>-488954489.36000001</v>
      </c>
      <c r="O467" s="10">
        <v>-488954489.36000001</v>
      </c>
      <c r="P467" s="10">
        <v>-488954489.36000001</v>
      </c>
      <c r="Q467" s="7">
        <v>-488954489.36000001</v>
      </c>
    </row>
    <row r="468" spans="1:17" ht="15.75" thickBot="1" x14ac:dyDescent="0.3">
      <c r="A468" s="20" t="s">
        <v>921</v>
      </c>
      <c r="B468" s="17" t="s">
        <v>922</v>
      </c>
      <c r="C468" s="17" t="s">
        <v>30</v>
      </c>
      <c r="D468" s="14">
        <v>2562211.71</v>
      </c>
      <c r="E468" s="14">
        <v>2562211.71</v>
      </c>
      <c r="F468" s="14">
        <v>2562211.71</v>
      </c>
      <c r="G468" s="14">
        <v>2562211.71</v>
      </c>
      <c r="H468" s="14">
        <v>2562211.71</v>
      </c>
      <c r="I468" s="14">
        <v>2562211.71</v>
      </c>
      <c r="J468" s="14">
        <v>2562211.71</v>
      </c>
      <c r="K468" s="14">
        <v>2562211.71</v>
      </c>
      <c r="L468" s="14">
        <v>2562211.71</v>
      </c>
      <c r="M468" s="14">
        <v>2562211.71</v>
      </c>
      <c r="N468" s="14">
        <v>2562211.71</v>
      </c>
      <c r="O468" s="14">
        <v>2562211.71</v>
      </c>
      <c r="P468" s="14">
        <v>2562211.71</v>
      </c>
      <c r="Q468" s="7">
        <v>2562211.71</v>
      </c>
    </row>
    <row r="469" spans="1:17" ht="15.75" thickBot="1" x14ac:dyDescent="0.3">
      <c r="A469" s="20" t="s">
        <v>923</v>
      </c>
      <c r="B469" s="17" t="s">
        <v>924</v>
      </c>
      <c r="C469" s="17" t="s">
        <v>30</v>
      </c>
      <c r="D469" s="10">
        <v>8436924.7599999998</v>
      </c>
      <c r="E469" s="10">
        <v>8436924.7599999998</v>
      </c>
      <c r="F469" s="10">
        <v>8436924.7599999998</v>
      </c>
      <c r="G469" s="10">
        <v>8436924.7599999998</v>
      </c>
      <c r="H469" s="10">
        <v>8436924.7599999998</v>
      </c>
      <c r="I469" s="10">
        <v>8436924.7599999998</v>
      </c>
      <c r="J469" s="10">
        <v>8436924.7599999998</v>
      </c>
      <c r="K469" s="10">
        <v>8436924.7599999998</v>
      </c>
      <c r="L469" s="10">
        <v>8436924.7599999998</v>
      </c>
      <c r="M469" s="10">
        <v>8436924.7599999998</v>
      </c>
      <c r="N469" s="10">
        <v>8436924.7599999998</v>
      </c>
      <c r="O469" s="10">
        <v>8436924.7599999998</v>
      </c>
      <c r="P469" s="10">
        <v>8436924.7599999998</v>
      </c>
      <c r="Q469" s="7">
        <v>8436924.7599999998</v>
      </c>
    </row>
    <row r="470" spans="1:17" ht="15.75" thickBot="1" x14ac:dyDescent="0.3">
      <c r="A470" s="20" t="s">
        <v>925</v>
      </c>
      <c r="B470" s="17" t="s">
        <v>926</v>
      </c>
      <c r="C470" s="17" t="s">
        <v>30</v>
      </c>
      <c r="D470" s="14">
        <v>933350.75</v>
      </c>
      <c r="E470" s="14">
        <v>933350.75</v>
      </c>
      <c r="F470" s="14">
        <v>933350.75</v>
      </c>
      <c r="G470" s="14">
        <v>933350.75</v>
      </c>
      <c r="H470" s="14">
        <v>933350.75</v>
      </c>
      <c r="I470" s="14">
        <v>933350.75</v>
      </c>
      <c r="J470" s="14">
        <v>933350.75</v>
      </c>
      <c r="K470" s="14">
        <v>933350.75</v>
      </c>
      <c r="L470" s="14">
        <v>933350.75</v>
      </c>
      <c r="M470" s="14">
        <v>933350.75</v>
      </c>
      <c r="N470" s="14">
        <v>933350.75</v>
      </c>
      <c r="O470" s="14">
        <v>933350.75</v>
      </c>
      <c r="P470" s="14">
        <v>933350.75</v>
      </c>
      <c r="Q470" s="7">
        <v>933350.75</v>
      </c>
    </row>
    <row r="471" spans="1:17" ht="15.75" thickBot="1" x14ac:dyDescent="0.3">
      <c r="A471" s="20" t="s">
        <v>927</v>
      </c>
      <c r="B471" s="17" t="s">
        <v>928</v>
      </c>
      <c r="C471" s="17" t="s">
        <v>30</v>
      </c>
      <c r="D471" s="10">
        <v>-36350095.390000001</v>
      </c>
      <c r="E471" s="10">
        <v>-36350095.390000001</v>
      </c>
      <c r="F471" s="10">
        <v>-36350095.390000001</v>
      </c>
      <c r="G471" s="10">
        <v>-36350095.390000001</v>
      </c>
      <c r="H471" s="10">
        <v>-36350095.390000001</v>
      </c>
      <c r="I471" s="10">
        <v>-36350095.390000001</v>
      </c>
      <c r="J471" s="10">
        <v>-36350095.390000001</v>
      </c>
      <c r="K471" s="10">
        <v>-36350095.390000001</v>
      </c>
      <c r="L471" s="10">
        <v>-36350095.390000001</v>
      </c>
      <c r="M471" s="10">
        <v>-36350095.390000001</v>
      </c>
      <c r="N471" s="10">
        <v>-36350095.390000001</v>
      </c>
      <c r="O471" s="10">
        <v>-36350095.390000001</v>
      </c>
      <c r="P471" s="10">
        <v>-36350095.390000001</v>
      </c>
      <c r="Q471" s="7">
        <v>-36350095.390000001</v>
      </c>
    </row>
    <row r="472" spans="1:17" ht="15.75" thickBot="1" x14ac:dyDescent="0.3">
      <c r="A472" s="19" t="s">
        <v>929</v>
      </c>
      <c r="B472" s="17" t="s">
        <v>930</v>
      </c>
      <c r="C472" s="16"/>
      <c r="D472" s="14">
        <v>10240937.34</v>
      </c>
      <c r="E472" s="14">
        <v>7469390.8499999996</v>
      </c>
      <c r="F472" s="14">
        <v>5614621.46</v>
      </c>
      <c r="G472" s="14">
        <v>-15601437.33</v>
      </c>
      <c r="H472" s="14">
        <v>-22451416.41</v>
      </c>
      <c r="I472" s="14">
        <v>-26481321.940000001</v>
      </c>
      <c r="J472" s="14">
        <v>-35382294.700000003</v>
      </c>
      <c r="K472" s="14">
        <v>-38746374.109999999</v>
      </c>
      <c r="L472" s="14">
        <v>-22508479.359999999</v>
      </c>
      <c r="M472" s="14">
        <v>-16852308.030000001</v>
      </c>
      <c r="N472" s="14">
        <v>-8213545.5199999996</v>
      </c>
      <c r="O472" s="14">
        <v>12544251.74</v>
      </c>
      <c r="P472" s="14">
        <v>17197227.359999999</v>
      </c>
      <c r="Q472" s="7">
        <v>17197227.359999999</v>
      </c>
    </row>
    <row r="473" spans="1:17" ht="15.75" thickBot="1" x14ac:dyDescent="0.3">
      <c r="A473" s="20" t="s">
        <v>931</v>
      </c>
      <c r="B473" s="17" t="s">
        <v>932</v>
      </c>
      <c r="C473" s="17" t="s">
        <v>933</v>
      </c>
      <c r="D473" s="10">
        <v>-306792467.95999998</v>
      </c>
      <c r="E473" s="10">
        <v>-331538581.52999997</v>
      </c>
      <c r="F473" s="10">
        <v>-373335432.54000002</v>
      </c>
      <c r="G473" s="10">
        <v>-437928578.25999999</v>
      </c>
      <c r="H473" s="10">
        <v>-73697226.280000001</v>
      </c>
      <c r="I473" s="10">
        <v>-135555449.83000001</v>
      </c>
      <c r="J473" s="10">
        <v>-190501304.65000001</v>
      </c>
      <c r="K473" s="10">
        <v>-234896426.5</v>
      </c>
      <c r="L473" s="10">
        <v>-263714677.31999999</v>
      </c>
      <c r="M473" s="10">
        <v>-276292099.79000002</v>
      </c>
      <c r="N473" s="10">
        <v>-292259699.88999999</v>
      </c>
      <c r="O473" s="10">
        <v>-306369669.72000003</v>
      </c>
      <c r="P473" s="10">
        <v>-320862388.92000002</v>
      </c>
      <c r="Q473" s="7">
        <v>-320862388.92000002</v>
      </c>
    </row>
    <row r="474" spans="1:17" ht="15.75" thickBot="1" x14ac:dyDescent="0.3">
      <c r="A474" s="20" t="s">
        <v>934</v>
      </c>
      <c r="B474" s="17" t="s">
        <v>935</v>
      </c>
      <c r="C474" s="17" t="s">
        <v>933</v>
      </c>
      <c r="D474" s="14">
        <v>-154771599.83000001</v>
      </c>
      <c r="E474" s="14">
        <v>-167026125.43000001</v>
      </c>
      <c r="F474" s="14">
        <v>-186475084.24000001</v>
      </c>
      <c r="G474" s="14">
        <v>-214796449.37</v>
      </c>
      <c r="H474" s="14">
        <v>-32700123.940000001</v>
      </c>
      <c r="I474" s="14">
        <v>-60519693.68</v>
      </c>
      <c r="J474" s="14">
        <v>-85558156.409999996</v>
      </c>
      <c r="K474" s="14">
        <v>-104089532.92</v>
      </c>
      <c r="L474" s="14">
        <v>-115471732.43000001</v>
      </c>
      <c r="M474" s="14">
        <v>-118862399.84999999</v>
      </c>
      <c r="N474" s="14">
        <v>-126122555.41</v>
      </c>
      <c r="O474" s="14">
        <v>-132912567.26000001</v>
      </c>
      <c r="P474" s="14">
        <v>-139841522.56999999</v>
      </c>
      <c r="Q474" s="7">
        <v>-139841522.56999999</v>
      </c>
    </row>
    <row r="475" spans="1:17" ht="15.75" thickBot="1" x14ac:dyDescent="0.3">
      <c r="A475" s="20" t="s">
        <v>936</v>
      </c>
      <c r="B475" s="17" t="s">
        <v>937</v>
      </c>
      <c r="C475" s="17" t="s">
        <v>933</v>
      </c>
      <c r="D475" s="10">
        <v>-14611697.99</v>
      </c>
      <c r="E475" s="10">
        <v>-16553433.460000001</v>
      </c>
      <c r="F475" s="10">
        <v>-18753063.809999999</v>
      </c>
      <c r="G475" s="10">
        <v>-20843187.489999998</v>
      </c>
      <c r="H475" s="10">
        <v>-2143136.0499999998</v>
      </c>
      <c r="I475" s="10">
        <v>-4203391.87</v>
      </c>
      <c r="J475" s="10">
        <v>-6177694.7199999997</v>
      </c>
      <c r="K475" s="10">
        <v>-7952692.0599999996</v>
      </c>
      <c r="L475" s="10">
        <v>-9459200.7100000009</v>
      </c>
      <c r="M475" s="10">
        <v>-10145202.630000001</v>
      </c>
      <c r="N475" s="10">
        <v>-11497336.1</v>
      </c>
      <c r="O475" s="10">
        <v>-12807065.01</v>
      </c>
      <c r="P475" s="10">
        <v>-14287459.640000001</v>
      </c>
      <c r="Q475" s="7">
        <v>-14287459.640000001</v>
      </c>
    </row>
    <row r="476" spans="1:17" ht="15.75" thickBot="1" x14ac:dyDescent="0.3">
      <c r="A476" s="20" t="s">
        <v>938</v>
      </c>
      <c r="B476" s="17" t="s">
        <v>939</v>
      </c>
      <c r="C476" s="17" t="s">
        <v>933</v>
      </c>
      <c r="D476" s="14">
        <v>-11704937.34</v>
      </c>
      <c r="E476" s="14">
        <v>-13245457.57</v>
      </c>
      <c r="F476" s="14">
        <v>-15053941.220000001</v>
      </c>
      <c r="G476" s="14">
        <v>-17033259.210000001</v>
      </c>
      <c r="H476" s="14">
        <v>-2020876.64</v>
      </c>
      <c r="I476" s="14">
        <v>-4023916.72</v>
      </c>
      <c r="J476" s="14">
        <v>-6054268.7300000004</v>
      </c>
      <c r="K476" s="14">
        <v>-7441574.1200000001</v>
      </c>
      <c r="L476" s="14">
        <v>-8728460.3200000003</v>
      </c>
      <c r="M476" s="14">
        <v>-9134225.6699999999</v>
      </c>
      <c r="N476" s="14">
        <v>-10337736.380000001</v>
      </c>
      <c r="O476" s="14">
        <v>-11580864.640000001</v>
      </c>
      <c r="P476" s="14">
        <v>-12810335.4</v>
      </c>
      <c r="Q476" s="7">
        <v>-12810335.4</v>
      </c>
    </row>
    <row r="477" spans="1:17" ht="15.75" thickBot="1" x14ac:dyDescent="0.3">
      <c r="A477" s="20" t="s">
        <v>940</v>
      </c>
      <c r="B477" s="17" t="s">
        <v>941</v>
      </c>
      <c r="C477" s="17" t="s">
        <v>933</v>
      </c>
      <c r="D477" s="10">
        <v>41026706.390000001</v>
      </c>
      <c r="E477" s="10">
        <v>19142319.260000002</v>
      </c>
      <c r="F477" s="10">
        <v>6713128.0999999996</v>
      </c>
      <c r="G477" s="10">
        <v>4665254.21</v>
      </c>
      <c r="H477" s="10">
        <v>7282634.6799999997</v>
      </c>
      <c r="I477" s="10">
        <v>9636893.0299999993</v>
      </c>
      <c r="J477" s="10">
        <v>14002739.08</v>
      </c>
      <c r="K477" s="10">
        <v>28477262.579999998</v>
      </c>
      <c r="L477" s="10">
        <v>35741434.369999997</v>
      </c>
      <c r="M477" s="10">
        <v>39679841.210000001</v>
      </c>
      <c r="N477" s="10">
        <v>42591683.270000003</v>
      </c>
      <c r="O477" s="10">
        <v>41299666.93</v>
      </c>
      <c r="P477" s="10">
        <v>40204650.689999998</v>
      </c>
      <c r="Q477" s="7">
        <v>40204650.689999998</v>
      </c>
    </row>
    <row r="478" spans="1:17" ht="15.75" thickBot="1" x14ac:dyDescent="0.3">
      <c r="A478" s="20" t="s">
        <v>934</v>
      </c>
      <c r="B478" s="17" t="s">
        <v>942</v>
      </c>
      <c r="C478" s="17" t="s">
        <v>933</v>
      </c>
      <c r="D478" s="14">
        <v>-2452804.15</v>
      </c>
      <c r="E478" s="14">
        <v>-2719754.79</v>
      </c>
      <c r="F478" s="14">
        <v>-3019136.83</v>
      </c>
      <c r="G478" s="14">
        <v>-3343479.53</v>
      </c>
      <c r="H478" s="14">
        <v>-321590.21999999997</v>
      </c>
      <c r="I478" s="14">
        <v>-638787.07999999996</v>
      </c>
      <c r="J478" s="14">
        <v>-941540.02</v>
      </c>
      <c r="K478" s="14">
        <v>-1179459.46</v>
      </c>
      <c r="L478" s="14">
        <v>-1389801.74</v>
      </c>
      <c r="M478" s="14">
        <v>-1582880.29</v>
      </c>
      <c r="N478" s="14">
        <v>-1765871.14</v>
      </c>
      <c r="O478" s="14">
        <v>-1948067.86</v>
      </c>
      <c r="P478" s="14">
        <v>-2138973.89</v>
      </c>
      <c r="Q478" s="7">
        <v>-2138973.89</v>
      </c>
    </row>
    <row r="479" spans="1:17" ht="15.75" thickBot="1" x14ac:dyDescent="0.3">
      <c r="A479" s="20" t="s">
        <v>936</v>
      </c>
      <c r="B479" s="17" t="s">
        <v>943</v>
      </c>
      <c r="C479" s="17" t="s">
        <v>933</v>
      </c>
      <c r="D479" s="10">
        <v>-14253188.689999999</v>
      </c>
      <c r="E479" s="10">
        <v>-16756227.060000001</v>
      </c>
      <c r="F479" s="10">
        <v>-19273151.68</v>
      </c>
      <c r="G479" s="10">
        <v>-21320973.93</v>
      </c>
      <c r="H479" s="10">
        <v>-2467049.15</v>
      </c>
      <c r="I479" s="10">
        <v>-4922474.12</v>
      </c>
      <c r="J479" s="10">
        <v>-7383609.1600000001</v>
      </c>
      <c r="K479" s="10">
        <v>-9762872.7599999998</v>
      </c>
      <c r="L479" s="10">
        <v>-12123879.060000001</v>
      </c>
      <c r="M479" s="10">
        <v>-14477970.1</v>
      </c>
      <c r="N479" s="10">
        <v>-16814876.300000001</v>
      </c>
      <c r="O479" s="10">
        <v>-19148857.789999999</v>
      </c>
      <c r="P479" s="10">
        <v>-21470751.960000001</v>
      </c>
      <c r="Q479" s="7">
        <v>-21470751.960000001</v>
      </c>
    </row>
    <row r="480" spans="1:17" ht="15.75" thickBot="1" x14ac:dyDescent="0.3">
      <c r="A480" s="20" t="s">
        <v>944</v>
      </c>
      <c r="B480" s="17" t="s">
        <v>945</v>
      </c>
      <c r="C480" s="17" t="s">
        <v>933</v>
      </c>
      <c r="D480" s="14">
        <v>-5797516.7699999996</v>
      </c>
      <c r="E480" s="14">
        <v>-6559664.8700000001</v>
      </c>
      <c r="F480" s="14">
        <v>-7248462.4500000002</v>
      </c>
      <c r="G480" s="14">
        <v>-7911458.5599999996</v>
      </c>
      <c r="H480" s="14">
        <v>-679477.93</v>
      </c>
      <c r="I480" s="14">
        <v>-1347515.24</v>
      </c>
      <c r="J480" s="14">
        <v>-2052697.32</v>
      </c>
      <c r="K480" s="14">
        <v>-2686683.46</v>
      </c>
      <c r="L480" s="14">
        <v>-3300575.57</v>
      </c>
      <c r="M480" s="14">
        <v>-3918830.57</v>
      </c>
      <c r="N480" s="14">
        <v>-4539903.59</v>
      </c>
      <c r="O480" s="14">
        <v>-5184462.43</v>
      </c>
      <c r="P480" s="14">
        <v>-5803189.0700000003</v>
      </c>
      <c r="Q480" s="7">
        <v>-5803189.0700000003</v>
      </c>
    </row>
    <row r="481" spans="1:17" ht="15.75" thickBot="1" x14ac:dyDescent="0.3">
      <c r="A481" s="20" t="s">
        <v>946</v>
      </c>
      <c r="B481" s="17" t="s">
        <v>947</v>
      </c>
      <c r="C481" s="17" t="s">
        <v>933</v>
      </c>
      <c r="D481" s="10">
        <v>-50499</v>
      </c>
      <c r="E481" s="10">
        <v>-82009</v>
      </c>
      <c r="F481" s="10">
        <v>-82009</v>
      </c>
      <c r="G481" s="10">
        <v>-100126</v>
      </c>
      <c r="H481" s="10">
        <v>-972</v>
      </c>
      <c r="I481" s="10">
        <v>-21995</v>
      </c>
      <c r="J481" s="10">
        <v>-22029</v>
      </c>
      <c r="K481" s="10">
        <v>-22294</v>
      </c>
      <c r="L481" s="10">
        <v>-23093</v>
      </c>
      <c r="M481" s="10">
        <v>-23093</v>
      </c>
      <c r="N481" s="10">
        <v>-23726</v>
      </c>
      <c r="O481" s="10">
        <v>-23957</v>
      </c>
      <c r="P481" s="10">
        <v>-24829</v>
      </c>
      <c r="Q481" s="7">
        <v>-24829</v>
      </c>
    </row>
    <row r="482" spans="1:17" ht="15.75" thickBot="1" x14ac:dyDescent="0.3">
      <c r="A482" s="20" t="s">
        <v>948</v>
      </c>
      <c r="B482" s="17" t="s">
        <v>949</v>
      </c>
      <c r="C482" s="17" t="s">
        <v>933</v>
      </c>
      <c r="D482" s="14">
        <v>-1881763.55</v>
      </c>
      <c r="E482" s="14">
        <v>-1956224.55</v>
      </c>
      <c r="F482" s="14">
        <v>-2046642.55</v>
      </c>
      <c r="G482" s="14">
        <v>-2044113.55</v>
      </c>
      <c r="H482" s="14">
        <v>-22995</v>
      </c>
      <c r="I482" s="14">
        <v>-24049</v>
      </c>
      <c r="J482" s="14">
        <v>-85589</v>
      </c>
      <c r="K482" s="14">
        <v>-85584</v>
      </c>
      <c r="L482" s="14">
        <v>-85589</v>
      </c>
      <c r="M482" s="14">
        <v>-85589</v>
      </c>
      <c r="N482" s="14">
        <v>-85589</v>
      </c>
      <c r="O482" s="14">
        <v>-85589</v>
      </c>
      <c r="P482" s="14">
        <v>-165414</v>
      </c>
      <c r="Q482" s="7">
        <v>-165414</v>
      </c>
    </row>
    <row r="483" spans="1:17" ht="15.75" thickBot="1" x14ac:dyDescent="0.3">
      <c r="A483" s="20" t="s">
        <v>950</v>
      </c>
      <c r="B483" s="17" t="s">
        <v>951</v>
      </c>
      <c r="C483" s="17" t="s">
        <v>933</v>
      </c>
      <c r="D483" s="10">
        <v>1526849.45</v>
      </c>
      <c r="E483" s="10">
        <v>12973998.16</v>
      </c>
      <c r="F483" s="10">
        <v>15027865.460000001</v>
      </c>
      <c r="G483" s="10">
        <v>16308438.880000001</v>
      </c>
      <c r="H483" s="10">
        <v>6480473.4900000002</v>
      </c>
      <c r="I483" s="10">
        <v>10759092.859999999</v>
      </c>
      <c r="J483" s="10">
        <v>11506955.49</v>
      </c>
      <c r="K483" s="10">
        <v>11893107.09</v>
      </c>
      <c r="L483" s="10">
        <v>11052148.970000001</v>
      </c>
      <c r="M483" s="10">
        <v>-3615784.39</v>
      </c>
      <c r="N483" s="10">
        <v>-4517906.5999999996</v>
      </c>
      <c r="O483" s="10">
        <v>-4064780.86</v>
      </c>
      <c r="P483" s="10">
        <v>-3872456.28</v>
      </c>
      <c r="Q483" s="7">
        <v>-3872456.28</v>
      </c>
    </row>
    <row r="484" spans="1:17" ht="15.75" thickBot="1" x14ac:dyDescent="0.3">
      <c r="A484" s="20" t="s">
        <v>952</v>
      </c>
      <c r="B484" s="17" t="s">
        <v>953</v>
      </c>
      <c r="C484" s="17" t="s">
        <v>933</v>
      </c>
      <c r="D484" s="14">
        <v>-2759914.39</v>
      </c>
      <c r="E484" s="14">
        <v>-2933779.65</v>
      </c>
      <c r="F484" s="14">
        <v>-3138137.73</v>
      </c>
      <c r="G484" s="14">
        <v>-3463078.27</v>
      </c>
      <c r="H484" s="14">
        <v>-411982.62</v>
      </c>
      <c r="I484" s="14">
        <v>-881849.98</v>
      </c>
      <c r="J484" s="14">
        <v>-1140347.0900000001</v>
      </c>
      <c r="K484" s="14">
        <v>-1186919.25</v>
      </c>
      <c r="L484" s="14">
        <v>-1222807.3600000001</v>
      </c>
      <c r="M484" s="14">
        <v>-1259913.72</v>
      </c>
      <c r="N484" s="14">
        <v>-1293903.6499999999</v>
      </c>
      <c r="O484" s="14">
        <v>-1328391.19</v>
      </c>
      <c r="P484" s="14">
        <v>-1359604.83</v>
      </c>
      <c r="Q484" s="7">
        <v>-1359604.83</v>
      </c>
    </row>
    <row r="485" spans="1:17" ht="15.75" thickBot="1" x14ac:dyDescent="0.3">
      <c r="A485" s="20" t="s">
        <v>954</v>
      </c>
      <c r="B485" s="17" t="s">
        <v>955</v>
      </c>
      <c r="C485" s="17" t="s">
        <v>933</v>
      </c>
      <c r="D485" s="10">
        <v>-6227820.0199999996</v>
      </c>
      <c r="E485" s="10">
        <v>-6564557.9299999997</v>
      </c>
      <c r="F485" s="10">
        <v>-6969073.0199999996</v>
      </c>
      <c r="G485" s="10">
        <v>-7491356.8600000003</v>
      </c>
      <c r="H485" s="10">
        <v>-584318.21</v>
      </c>
      <c r="I485" s="10">
        <v>-1025893.92</v>
      </c>
      <c r="J485" s="10">
        <v>-1437998.15</v>
      </c>
      <c r="K485" s="10">
        <v>-1823334.44</v>
      </c>
      <c r="L485" s="10">
        <v>-2115654.0299999998</v>
      </c>
      <c r="M485" s="10">
        <v>-2304166.0299999998</v>
      </c>
      <c r="N485" s="10">
        <v>-2459778.46</v>
      </c>
      <c r="O485" s="10">
        <v>-2628939.75</v>
      </c>
      <c r="P485" s="10">
        <v>-2594131.42</v>
      </c>
      <c r="Q485" s="7">
        <v>-2594131.42</v>
      </c>
    </row>
    <row r="486" spans="1:17" ht="15.75" thickBot="1" x14ac:dyDescent="0.3">
      <c r="A486" s="20" t="s">
        <v>956</v>
      </c>
      <c r="B486" s="17" t="s">
        <v>957</v>
      </c>
      <c r="C486" s="17" t="s">
        <v>933</v>
      </c>
      <c r="D486" s="14">
        <v>-2760615.5</v>
      </c>
      <c r="E486" s="14">
        <v>-3097506.79</v>
      </c>
      <c r="F486" s="14">
        <v>-3425432.05</v>
      </c>
      <c r="G486" s="14">
        <v>-3771614.46</v>
      </c>
      <c r="H486" s="14">
        <v>-233030.36</v>
      </c>
      <c r="I486" s="14">
        <v>-463988.22</v>
      </c>
      <c r="J486" s="14">
        <v>-722556.62</v>
      </c>
      <c r="K486" s="14">
        <v>-971787.34</v>
      </c>
      <c r="L486" s="14">
        <v>-1089118.6000000001</v>
      </c>
      <c r="M486" s="14">
        <v>-1244947.72</v>
      </c>
      <c r="N486" s="14">
        <v>-1406038.55</v>
      </c>
      <c r="O486" s="14">
        <v>-1582451.44</v>
      </c>
      <c r="P486" s="14">
        <v>-1748483.49</v>
      </c>
      <c r="Q486" s="7">
        <v>-1748483.49</v>
      </c>
    </row>
    <row r="487" spans="1:17" ht="15.75" thickBot="1" x14ac:dyDescent="0.3">
      <c r="A487" s="20" t="s">
        <v>958</v>
      </c>
      <c r="B487" s="17" t="s">
        <v>959</v>
      </c>
      <c r="C487" s="17" t="s">
        <v>933</v>
      </c>
      <c r="D487" s="10">
        <v>-369873.67</v>
      </c>
      <c r="E487" s="10">
        <v>-459359.08</v>
      </c>
      <c r="F487" s="10">
        <v>-561995.38</v>
      </c>
      <c r="G487" s="10">
        <v>-683845.05</v>
      </c>
      <c r="H487" s="10">
        <v>17.52</v>
      </c>
      <c r="I487" s="10">
        <v>17.52</v>
      </c>
      <c r="J487" s="10">
        <v>17.52</v>
      </c>
      <c r="K487" s="10">
        <v>17.52</v>
      </c>
      <c r="L487" s="10">
        <v>17.52</v>
      </c>
      <c r="M487" s="10">
        <v>17.52</v>
      </c>
      <c r="N487" s="10">
        <v>17.52</v>
      </c>
      <c r="O487" s="10">
        <v>17.52</v>
      </c>
      <c r="P487" s="10">
        <v>17.52</v>
      </c>
      <c r="Q487" s="7">
        <v>17.52</v>
      </c>
    </row>
    <row r="488" spans="1:17" ht="15.75" thickBot="1" x14ac:dyDescent="0.3">
      <c r="A488" s="20" t="s">
        <v>960</v>
      </c>
      <c r="B488" s="17" t="s">
        <v>961</v>
      </c>
      <c r="C488" s="17" t="s">
        <v>933</v>
      </c>
      <c r="D488" s="14">
        <v>-3569817</v>
      </c>
      <c r="E488" s="14">
        <v>-4134281</v>
      </c>
      <c r="F488" s="14">
        <v>-4847372</v>
      </c>
      <c r="G488" s="14">
        <v>-5477675</v>
      </c>
      <c r="H488" s="14">
        <v>-644001</v>
      </c>
      <c r="I488" s="14">
        <v>-1090529</v>
      </c>
      <c r="J488" s="14">
        <v>-1556457</v>
      </c>
      <c r="K488" s="14">
        <v>-1807335</v>
      </c>
      <c r="L488" s="14">
        <v>-2029542</v>
      </c>
      <c r="M488" s="14">
        <v>-2362495</v>
      </c>
      <c r="N488" s="14">
        <v>-2680879</v>
      </c>
      <c r="O488" s="14">
        <v>-3158276</v>
      </c>
      <c r="P488" s="14">
        <v>-3547148</v>
      </c>
      <c r="Q488" s="7">
        <v>-3547148</v>
      </c>
    </row>
    <row r="489" spans="1:17" ht="15.75" thickBot="1" x14ac:dyDescent="0.3">
      <c r="A489" s="20" t="s">
        <v>962</v>
      </c>
      <c r="B489" s="17" t="s">
        <v>963</v>
      </c>
      <c r="C489" s="17" t="s">
        <v>933</v>
      </c>
      <c r="D489" s="10">
        <v>-711888.74</v>
      </c>
      <c r="E489" s="10">
        <v>-784142.98</v>
      </c>
      <c r="F489" s="10">
        <v>-856397.22</v>
      </c>
      <c r="G489" s="10">
        <v>-929151.46</v>
      </c>
      <c r="H489" s="10">
        <v>-55126.54</v>
      </c>
      <c r="I489" s="10">
        <v>-145820.70000000001</v>
      </c>
      <c r="J489" s="10">
        <v>-217663.25</v>
      </c>
      <c r="K489" s="10">
        <v>-289539.44</v>
      </c>
      <c r="L489" s="10">
        <v>-361297.58</v>
      </c>
      <c r="M489" s="10">
        <v>-429545.72</v>
      </c>
      <c r="N489" s="10">
        <v>-498003.41</v>
      </c>
      <c r="O489" s="10">
        <v>-566461.1</v>
      </c>
      <c r="P489" s="10">
        <v>-634918.79</v>
      </c>
      <c r="Q489" s="7">
        <v>-634918.79</v>
      </c>
    </row>
    <row r="490" spans="1:17" ht="15.75" thickBot="1" x14ac:dyDescent="0.3">
      <c r="A490" s="20" t="s">
        <v>964</v>
      </c>
      <c r="B490" s="17" t="s">
        <v>965</v>
      </c>
      <c r="C490" s="17" t="s">
        <v>933</v>
      </c>
      <c r="D490" s="14">
        <v>-26466872.739999998</v>
      </c>
      <c r="E490" s="14">
        <v>-29135539.829999998</v>
      </c>
      <c r="F490" s="14">
        <v>-30894201.300000001</v>
      </c>
      <c r="G490" s="14">
        <v>-32526616.309999999</v>
      </c>
      <c r="H490" s="14">
        <v>-1635307.46</v>
      </c>
      <c r="I490" s="14">
        <v>-3292342.93</v>
      </c>
      <c r="J490" s="14">
        <v>-4570078.55</v>
      </c>
      <c r="K490" s="14">
        <v>-6719630.3799999999</v>
      </c>
      <c r="L490" s="14">
        <v>-8972159.8300000001</v>
      </c>
      <c r="M490" s="14">
        <v>-11281425.710000001</v>
      </c>
      <c r="N490" s="14">
        <v>-13518466.529999999</v>
      </c>
      <c r="O490" s="14">
        <v>-15794191.43</v>
      </c>
      <c r="P490" s="14">
        <v>-18161501.27</v>
      </c>
      <c r="Q490" s="7">
        <v>-18161501.27</v>
      </c>
    </row>
    <row r="491" spans="1:17" ht="15.75" thickBot="1" x14ac:dyDescent="0.3">
      <c r="A491" s="20" t="s">
        <v>966</v>
      </c>
      <c r="B491" s="17" t="s">
        <v>967</v>
      </c>
      <c r="C491" s="17" t="s">
        <v>933</v>
      </c>
      <c r="D491" s="10">
        <v>-520555.99</v>
      </c>
      <c r="E491" s="10">
        <v>-853485.44</v>
      </c>
      <c r="F491" s="10">
        <v>-899673.59999999998</v>
      </c>
      <c r="G491" s="10">
        <v>-1106780.48</v>
      </c>
      <c r="H491" s="10">
        <v>-122447.71</v>
      </c>
      <c r="I491" s="10">
        <v>-395669.59</v>
      </c>
      <c r="J491" s="10">
        <v>-430633.57</v>
      </c>
      <c r="K491" s="10">
        <v>-572572.56999999995</v>
      </c>
      <c r="L491" s="10">
        <v>-616956.42000000004</v>
      </c>
      <c r="M491" s="10">
        <v>-688246.05</v>
      </c>
      <c r="N491" s="10">
        <v>-729036.3</v>
      </c>
      <c r="O491" s="10">
        <v>-834494.54</v>
      </c>
      <c r="P491" s="10">
        <v>-898084.52</v>
      </c>
      <c r="Q491" s="7">
        <v>-898084.52</v>
      </c>
    </row>
    <row r="492" spans="1:17" ht="15.75" thickBot="1" x14ac:dyDescent="0.3">
      <c r="A492" s="20" t="s">
        <v>968</v>
      </c>
      <c r="B492" s="17" t="s">
        <v>969</v>
      </c>
      <c r="C492" s="17" t="s">
        <v>933</v>
      </c>
      <c r="D492" s="14">
        <v>-79172.52</v>
      </c>
      <c r="E492" s="14">
        <v>-164857.32999999999</v>
      </c>
      <c r="F492" s="14">
        <v>-163294.9</v>
      </c>
      <c r="G492" s="14">
        <v>-173272.94</v>
      </c>
      <c r="H492" s="14">
        <v>54018.58</v>
      </c>
      <c r="I492" s="14">
        <v>100823.82</v>
      </c>
      <c r="J492" s="14">
        <v>176639.27</v>
      </c>
      <c r="K492" s="14">
        <v>258592.39</v>
      </c>
      <c r="L492" s="14">
        <v>201080.72</v>
      </c>
      <c r="M492" s="14">
        <v>106779.64</v>
      </c>
      <c r="N492" s="14">
        <v>-22103.02</v>
      </c>
      <c r="O492" s="14">
        <v>-166562.39000000001</v>
      </c>
      <c r="P492" s="14">
        <v>-300373.34999999998</v>
      </c>
      <c r="Q492" s="7">
        <v>-300373.34999999998</v>
      </c>
    </row>
    <row r="493" spans="1:17" ht="15.75" thickBot="1" x14ac:dyDescent="0.3">
      <c r="A493" s="20" t="s">
        <v>931</v>
      </c>
      <c r="B493" s="17" t="s">
        <v>970</v>
      </c>
      <c r="C493" s="17" t="s">
        <v>933</v>
      </c>
      <c r="D493" s="10">
        <v>0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7">
        <v>0</v>
      </c>
    </row>
    <row r="494" spans="1:17" ht="15.75" thickBot="1" x14ac:dyDescent="0.3">
      <c r="A494" s="20" t="s">
        <v>934</v>
      </c>
      <c r="B494" s="17" t="s">
        <v>971</v>
      </c>
      <c r="C494" s="17" t="s">
        <v>933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7">
        <v>0</v>
      </c>
    </row>
    <row r="495" spans="1:17" ht="15.75" thickBot="1" x14ac:dyDescent="0.3">
      <c r="A495" s="20" t="s">
        <v>972</v>
      </c>
      <c r="B495" s="17" t="s">
        <v>973</v>
      </c>
      <c r="C495" s="17" t="s">
        <v>933</v>
      </c>
      <c r="D495" s="10">
        <v>0</v>
      </c>
      <c r="E495" s="10">
        <v>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</v>
      </c>
      <c r="Q495" s="7">
        <v>0</v>
      </c>
    </row>
    <row r="496" spans="1:17" ht="15.75" thickBot="1" x14ac:dyDescent="0.3">
      <c r="A496" s="20" t="s">
        <v>974</v>
      </c>
      <c r="B496" s="17" t="s">
        <v>975</v>
      </c>
      <c r="C496" s="17" t="s">
        <v>933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7">
        <v>0</v>
      </c>
    </row>
    <row r="497" spans="1:17" ht="15.75" thickBot="1" x14ac:dyDescent="0.3">
      <c r="A497" s="20" t="s">
        <v>931</v>
      </c>
      <c r="B497" s="17" t="s">
        <v>976</v>
      </c>
      <c r="C497" s="17" t="s">
        <v>933</v>
      </c>
      <c r="D497" s="10">
        <v>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0</v>
      </c>
      <c r="O497" s="10">
        <v>0</v>
      </c>
      <c r="P497" s="10">
        <v>0</v>
      </c>
      <c r="Q497" s="7">
        <v>0</v>
      </c>
    </row>
    <row r="498" spans="1:17" ht="15.75" thickBot="1" x14ac:dyDescent="0.3">
      <c r="A498" s="20" t="s">
        <v>934</v>
      </c>
      <c r="B498" s="17" t="s">
        <v>977</v>
      </c>
      <c r="C498" s="17" t="s">
        <v>933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7">
        <v>0</v>
      </c>
    </row>
    <row r="499" spans="1:17" ht="15.75" thickBot="1" x14ac:dyDescent="0.3">
      <c r="A499" s="20" t="s">
        <v>972</v>
      </c>
      <c r="B499" s="17" t="s">
        <v>978</v>
      </c>
      <c r="C499" s="17" t="s">
        <v>933</v>
      </c>
      <c r="D499" s="10">
        <v>0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0</v>
      </c>
      <c r="O499" s="10">
        <v>0</v>
      </c>
      <c r="P499" s="10">
        <v>0</v>
      </c>
      <c r="Q499" s="7">
        <v>0</v>
      </c>
    </row>
    <row r="500" spans="1:17" ht="15.75" thickBot="1" x14ac:dyDescent="0.3">
      <c r="A500" s="20" t="s">
        <v>974</v>
      </c>
      <c r="B500" s="17" t="s">
        <v>979</v>
      </c>
      <c r="C500" s="17" t="s">
        <v>933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7">
        <v>0</v>
      </c>
    </row>
    <row r="501" spans="1:17" ht="15.75" thickBot="1" x14ac:dyDescent="0.3">
      <c r="A501" s="20" t="s">
        <v>934</v>
      </c>
      <c r="B501" s="17" t="s">
        <v>980</v>
      </c>
      <c r="C501" s="17" t="s">
        <v>933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10">
        <v>0</v>
      </c>
      <c r="N501" s="10">
        <v>0</v>
      </c>
      <c r="O501" s="10">
        <v>0</v>
      </c>
      <c r="P501" s="10">
        <v>0</v>
      </c>
      <c r="Q501" s="7">
        <v>0</v>
      </c>
    </row>
    <row r="502" spans="1:17" ht="15.75" thickBot="1" x14ac:dyDescent="0.3">
      <c r="A502" s="20" t="s">
        <v>972</v>
      </c>
      <c r="B502" s="17" t="s">
        <v>981</v>
      </c>
      <c r="C502" s="17" t="s">
        <v>933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7">
        <v>0</v>
      </c>
    </row>
    <row r="503" spans="1:17" ht="15.75" thickBot="1" x14ac:dyDescent="0.3">
      <c r="A503" s="20" t="s">
        <v>974</v>
      </c>
      <c r="B503" s="17" t="s">
        <v>982</v>
      </c>
      <c r="C503" s="17" t="s">
        <v>933</v>
      </c>
      <c r="D503" s="10">
        <v>0</v>
      </c>
      <c r="E503" s="10">
        <v>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0</v>
      </c>
      <c r="N503" s="10">
        <v>0</v>
      </c>
      <c r="O503" s="10">
        <v>0</v>
      </c>
      <c r="P503" s="10">
        <v>0</v>
      </c>
      <c r="Q503" s="7">
        <v>0</v>
      </c>
    </row>
    <row r="504" spans="1:17" ht="15.75" thickBot="1" x14ac:dyDescent="0.3">
      <c r="A504" s="20" t="s">
        <v>983</v>
      </c>
      <c r="B504" s="17" t="s">
        <v>984</v>
      </c>
      <c r="C504" s="17" t="s">
        <v>30</v>
      </c>
      <c r="D504" s="14">
        <v>0</v>
      </c>
      <c r="E504" s="14">
        <v>0</v>
      </c>
      <c r="F504" s="14">
        <v>0</v>
      </c>
      <c r="G504" s="14">
        <v>0</v>
      </c>
      <c r="H504" s="22"/>
      <c r="I504" s="22"/>
      <c r="J504" s="22"/>
      <c r="K504" s="22"/>
      <c r="L504" s="22"/>
      <c r="M504" s="22"/>
      <c r="N504" s="22"/>
      <c r="O504" s="22"/>
      <c r="P504" s="22"/>
      <c r="Q504" s="7">
        <v>0</v>
      </c>
    </row>
    <row r="505" spans="1:17" ht="15.75" thickBot="1" x14ac:dyDescent="0.3">
      <c r="A505" s="20" t="s">
        <v>985</v>
      </c>
      <c r="B505" s="17" t="s">
        <v>986</v>
      </c>
      <c r="C505" s="17" t="s">
        <v>933</v>
      </c>
      <c r="D505" s="10">
        <v>38245059.75</v>
      </c>
      <c r="E505" s="10">
        <v>42681068.469999999</v>
      </c>
      <c r="F505" s="10">
        <v>46621124.210000001</v>
      </c>
      <c r="G505" s="10">
        <v>50495920.32</v>
      </c>
      <c r="H505" s="10">
        <v>4339655.43</v>
      </c>
      <c r="I505" s="10">
        <v>8974868.1799999997</v>
      </c>
      <c r="J505" s="10">
        <v>13860677.439999999</v>
      </c>
      <c r="K505" s="10">
        <v>18883836.949999999</v>
      </c>
      <c r="L505" s="10">
        <v>23630430.190000001</v>
      </c>
      <c r="M505" s="10">
        <v>28456011.629999999</v>
      </c>
      <c r="N505" s="10">
        <v>32855165.27</v>
      </c>
      <c r="O505" s="10">
        <v>37273807.630000003</v>
      </c>
      <c r="P505" s="10">
        <v>41665343.789999999</v>
      </c>
      <c r="Q505" s="7">
        <v>41665343.789999999</v>
      </c>
    </row>
    <row r="506" spans="1:17" ht="15.75" thickBot="1" x14ac:dyDescent="0.3">
      <c r="A506" s="20" t="s">
        <v>987</v>
      </c>
      <c r="B506" s="17" t="s">
        <v>988</v>
      </c>
      <c r="C506" s="17" t="s">
        <v>933</v>
      </c>
      <c r="D506" s="14">
        <v>5504.78</v>
      </c>
      <c r="E506" s="14">
        <v>6018</v>
      </c>
      <c r="F506" s="14">
        <v>6018</v>
      </c>
      <c r="G506" s="14">
        <v>7788.62</v>
      </c>
      <c r="H506" s="14">
        <v>111.87</v>
      </c>
      <c r="I506" s="14">
        <v>1964.37</v>
      </c>
      <c r="J506" s="14">
        <v>3145.81</v>
      </c>
      <c r="K506" s="14">
        <v>5738.23</v>
      </c>
      <c r="L506" s="14">
        <v>9635.4699999999993</v>
      </c>
      <c r="M506" s="14">
        <v>11248.54</v>
      </c>
      <c r="N506" s="14">
        <v>12443.95</v>
      </c>
      <c r="O506" s="14">
        <v>13063.23</v>
      </c>
      <c r="P506" s="14">
        <v>13221.66</v>
      </c>
      <c r="Q506" s="7">
        <v>13221.66</v>
      </c>
    </row>
    <row r="507" spans="1:17" ht="15.75" thickBot="1" x14ac:dyDescent="0.3">
      <c r="A507" s="20" t="s">
        <v>989</v>
      </c>
      <c r="B507" s="17" t="s">
        <v>990</v>
      </c>
      <c r="C507" s="17" t="s">
        <v>933</v>
      </c>
      <c r="D507" s="10">
        <v>0</v>
      </c>
      <c r="E507" s="10">
        <v>0</v>
      </c>
      <c r="F507" s="10">
        <v>0</v>
      </c>
      <c r="G507" s="10">
        <v>0</v>
      </c>
      <c r="H507" s="21"/>
      <c r="I507" s="21"/>
      <c r="J507" s="21"/>
      <c r="K507" s="21"/>
      <c r="L507" s="21"/>
      <c r="M507" s="21"/>
      <c r="N507" s="21"/>
      <c r="O507" s="21"/>
      <c r="P507" s="21"/>
      <c r="Q507" s="7">
        <v>0</v>
      </c>
    </row>
    <row r="508" spans="1:17" ht="15.75" thickBot="1" x14ac:dyDescent="0.3">
      <c r="A508" s="20" t="s">
        <v>991</v>
      </c>
      <c r="B508" s="17" t="s">
        <v>992</v>
      </c>
      <c r="C508" s="17" t="s">
        <v>933</v>
      </c>
      <c r="D508" s="14">
        <v>-47502.8</v>
      </c>
      <c r="E508" s="14">
        <v>-47502.8</v>
      </c>
      <c r="F508" s="14">
        <v>-47502.8</v>
      </c>
      <c r="G508" s="14">
        <v>-47502.8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7">
        <v>0</v>
      </c>
    </row>
    <row r="509" spans="1:17" ht="15.75" thickBot="1" x14ac:dyDescent="0.3">
      <c r="A509" s="20" t="s">
        <v>993</v>
      </c>
      <c r="B509" s="17" t="s">
        <v>994</v>
      </c>
      <c r="C509" s="17" t="s">
        <v>933</v>
      </c>
      <c r="D509" s="10">
        <v>852794.17</v>
      </c>
      <c r="E509" s="10">
        <v>923390.68</v>
      </c>
      <c r="F509" s="10">
        <v>1050484.5</v>
      </c>
      <c r="G509" s="10">
        <v>1175973.42</v>
      </c>
      <c r="H509" s="10">
        <v>82920.17</v>
      </c>
      <c r="I509" s="10">
        <v>178308.48000000001</v>
      </c>
      <c r="J509" s="10">
        <v>258666.44</v>
      </c>
      <c r="K509" s="10">
        <v>327022.53999999998</v>
      </c>
      <c r="L509" s="10">
        <v>452266.25</v>
      </c>
      <c r="M509" s="10">
        <v>516353.1</v>
      </c>
      <c r="N509" s="10">
        <v>618668.80000000005</v>
      </c>
      <c r="O509" s="10">
        <v>730980.86</v>
      </c>
      <c r="P509" s="10">
        <v>904745.76</v>
      </c>
      <c r="Q509" s="7">
        <v>904745.76</v>
      </c>
    </row>
    <row r="510" spans="1:17" ht="15.75" thickBot="1" x14ac:dyDescent="0.3">
      <c r="A510" s="20" t="s">
        <v>995</v>
      </c>
      <c r="B510" s="17" t="s">
        <v>996</v>
      </c>
      <c r="C510" s="17" t="s">
        <v>933</v>
      </c>
      <c r="D510" s="14">
        <v>28398314.5</v>
      </c>
      <c r="E510" s="14">
        <v>31879090.350000001</v>
      </c>
      <c r="F510" s="14">
        <v>34759712.439999998</v>
      </c>
      <c r="G510" s="14">
        <v>37820087.390000001</v>
      </c>
      <c r="H510" s="14">
        <v>3560978.68</v>
      </c>
      <c r="I510" s="14">
        <v>6814114.0300000003</v>
      </c>
      <c r="J510" s="14">
        <v>10430336.09</v>
      </c>
      <c r="K510" s="14">
        <v>14120562.35</v>
      </c>
      <c r="L510" s="14">
        <v>17366597.25</v>
      </c>
      <c r="M510" s="14">
        <v>20879705.120000001</v>
      </c>
      <c r="N510" s="14">
        <v>24243960.609999999</v>
      </c>
      <c r="O510" s="14">
        <v>27447284</v>
      </c>
      <c r="P510" s="14">
        <v>30667416.800000001</v>
      </c>
      <c r="Q510" s="7">
        <v>30667416.800000001</v>
      </c>
    </row>
    <row r="511" spans="1:17" ht="15.75" thickBot="1" x14ac:dyDescent="0.3">
      <c r="A511" s="20" t="s">
        <v>997</v>
      </c>
      <c r="B511" s="17" t="s">
        <v>998</v>
      </c>
      <c r="C511" s="17" t="s">
        <v>933</v>
      </c>
      <c r="D511" s="10">
        <v>3120631.08</v>
      </c>
      <c r="E511" s="10">
        <v>3511517.61</v>
      </c>
      <c r="F511" s="10">
        <v>3822952.15</v>
      </c>
      <c r="G511" s="10">
        <v>4196227.53</v>
      </c>
      <c r="H511" s="10">
        <v>345724.44</v>
      </c>
      <c r="I511" s="10">
        <v>690053.2</v>
      </c>
      <c r="J511" s="10">
        <v>1047178.12</v>
      </c>
      <c r="K511" s="10">
        <v>1368642.25</v>
      </c>
      <c r="L511" s="10">
        <v>1705699.62</v>
      </c>
      <c r="M511" s="10">
        <v>2043460.31</v>
      </c>
      <c r="N511" s="10">
        <v>2348390.7799999998</v>
      </c>
      <c r="O511" s="10">
        <v>2686211.23</v>
      </c>
      <c r="P511" s="10">
        <v>3061950.81</v>
      </c>
      <c r="Q511" s="7">
        <v>3061950.81</v>
      </c>
    </row>
    <row r="512" spans="1:17" ht="15.75" thickBot="1" x14ac:dyDescent="0.3">
      <c r="A512" s="20" t="s">
        <v>999</v>
      </c>
      <c r="B512" s="17" t="s">
        <v>1000</v>
      </c>
      <c r="C512" s="17" t="s">
        <v>933</v>
      </c>
      <c r="D512" s="14">
        <v>538418.56999999995</v>
      </c>
      <c r="E512" s="14">
        <v>583217.44999999995</v>
      </c>
      <c r="F512" s="14">
        <v>629957.5</v>
      </c>
      <c r="G512" s="14">
        <v>681897.65</v>
      </c>
      <c r="H512" s="14">
        <v>169774.85</v>
      </c>
      <c r="I512" s="14">
        <v>213158.85</v>
      </c>
      <c r="J512" s="14">
        <v>263531.84999999998</v>
      </c>
      <c r="K512" s="14">
        <v>319266.84999999998</v>
      </c>
      <c r="L512" s="14">
        <v>378780.85</v>
      </c>
      <c r="M512" s="14">
        <v>434185.53</v>
      </c>
      <c r="N512" s="14">
        <v>495158.07</v>
      </c>
      <c r="O512" s="14">
        <v>556066.35</v>
      </c>
      <c r="P512" s="14">
        <v>620393.67000000004</v>
      </c>
      <c r="Q512" s="7">
        <v>620393.67000000004</v>
      </c>
    </row>
    <row r="513" spans="1:17" ht="15.75" thickBot="1" x14ac:dyDescent="0.3">
      <c r="A513" s="20" t="s">
        <v>1001</v>
      </c>
      <c r="B513" s="17" t="s">
        <v>1002</v>
      </c>
      <c r="C513" s="17" t="s">
        <v>933</v>
      </c>
      <c r="D513" s="10">
        <v>109418.64</v>
      </c>
      <c r="E513" s="10">
        <v>120761.52</v>
      </c>
      <c r="F513" s="10">
        <v>131131.28</v>
      </c>
      <c r="G513" s="10">
        <v>141064.12</v>
      </c>
      <c r="H513" s="10">
        <v>11257.88</v>
      </c>
      <c r="I513" s="10">
        <v>22169.51</v>
      </c>
      <c r="J513" s="10">
        <v>33891.040000000001</v>
      </c>
      <c r="K513" s="10">
        <v>45711.29</v>
      </c>
      <c r="L513" s="10">
        <v>56885.45</v>
      </c>
      <c r="M513" s="10">
        <v>66679.86</v>
      </c>
      <c r="N513" s="10">
        <v>79006.600000000006</v>
      </c>
      <c r="O513" s="10">
        <v>91633.26</v>
      </c>
      <c r="P513" s="10">
        <v>103548.67</v>
      </c>
      <c r="Q513" s="7">
        <v>103548.67</v>
      </c>
    </row>
    <row r="514" spans="1:17" ht="15.75" thickBot="1" x14ac:dyDescent="0.3">
      <c r="A514" s="20" t="s">
        <v>1003</v>
      </c>
      <c r="B514" s="17" t="s">
        <v>1004</v>
      </c>
      <c r="C514" s="17" t="s">
        <v>933</v>
      </c>
      <c r="D514" s="14">
        <v>7823304.8899999997</v>
      </c>
      <c r="E514" s="14">
        <v>7876529.2400000002</v>
      </c>
      <c r="F514" s="14">
        <v>7927635.1900000004</v>
      </c>
      <c r="G514" s="14">
        <v>14365539.560000001</v>
      </c>
      <c r="H514" s="14">
        <v>-82920.84</v>
      </c>
      <c r="I514" s="14">
        <v>-27535.55</v>
      </c>
      <c r="J514" s="14">
        <v>7900322.75</v>
      </c>
      <c r="K514" s="14">
        <v>7940390.1100000003</v>
      </c>
      <c r="L514" s="14">
        <v>8004813.1200000001</v>
      </c>
      <c r="M514" s="14">
        <v>7314944.9800000004</v>
      </c>
      <c r="N514" s="14">
        <v>7347432.4199999999</v>
      </c>
      <c r="O514" s="14">
        <v>7405258.46</v>
      </c>
      <c r="P514" s="14">
        <v>7299892.0599999996</v>
      </c>
      <c r="Q514" s="7">
        <v>7299892.0599999996</v>
      </c>
    </row>
    <row r="515" spans="1:17" ht="15.75" thickBot="1" x14ac:dyDescent="0.3">
      <c r="A515" s="20" t="s">
        <v>1005</v>
      </c>
      <c r="B515" s="17" t="s">
        <v>1006</v>
      </c>
      <c r="C515" s="17" t="s">
        <v>933</v>
      </c>
      <c r="D515" s="10">
        <v>976211</v>
      </c>
      <c r="E515" s="10">
        <v>976211</v>
      </c>
      <c r="F515" s="10">
        <v>976211</v>
      </c>
      <c r="G515" s="10">
        <v>1279060.96</v>
      </c>
      <c r="H515" s="10">
        <v>0</v>
      </c>
      <c r="I515" s="10">
        <v>0</v>
      </c>
      <c r="J515" s="10">
        <v>116308.01</v>
      </c>
      <c r="K515" s="10">
        <v>116308.01</v>
      </c>
      <c r="L515" s="10">
        <v>116308.01</v>
      </c>
      <c r="M515" s="10">
        <v>116308.01</v>
      </c>
      <c r="N515" s="10">
        <v>116308.01</v>
      </c>
      <c r="O515" s="10">
        <v>125060.99</v>
      </c>
      <c r="P515" s="10">
        <v>125060.99</v>
      </c>
      <c r="Q515" s="7">
        <v>125060.99</v>
      </c>
    </row>
    <row r="516" spans="1:17" ht="15.75" thickBot="1" x14ac:dyDescent="0.3">
      <c r="A516" s="20" t="s">
        <v>1007</v>
      </c>
      <c r="B516" s="17" t="s">
        <v>1008</v>
      </c>
      <c r="C516" s="17" t="s">
        <v>933</v>
      </c>
      <c r="D516" s="14">
        <v>214676.6</v>
      </c>
      <c r="E516" s="14">
        <v>239377.35</v>
      </c>
      <c r="F516" s="14">
        <v>263787.26</v>
      </c>
      <c r="G516" s="14">
        <v>273718.26</v>
      </c>
      <c r="H516" s="14">
        <v>27453.58</v>
      </c>
      <c r="I516" s="14">
        <v>50404.13</v>
      </c>
      <c r="J516" s="14">
        <v>68242.929999999993</v>
      </c>
      <c r="K516" s="14">
        <v>85318.77</v>
      </c>
      <c r="L516" s="14">
        <v>101289.69</v>
      </c>
      <c r="M516" s="14">
        <v>116576.7</v>
      </c>
      <c r="N516" s="14">
        <v>132437.09</v>
      </c>
      <c r="O516" s="14">
        <v>148793.38</v>
      </c>
      <c r="P516" s="14">
        <v>158154.63</v>
      </c>
      <c r="Q516" s="7">
        <v>158154.63</v>
      </c>
    </row>
    <row r="517" spans="1:17" ht="15.75" thickBot="1" x14ac:dyDescent="0.3">
      <c r="A517" s="20" t="s">
        <v>1009</v>
      </c>
      <c r="B517" s="17" t="s">
        <v>1010</v>
      </c>
      <c r="C517" s="17" t="s">
        <v>933</v>
      </c>
      <c r="D517" s="10">
        <v>10101840.65</v>
      </c>
      <c r="E517" s="10">
        <v>11264855.300000001</v>
      </c>
      <c r="F517" s="10">
        <v>12389208.67</v>
      </c>
      <c r="G517" s="10">
        <v>13609946.74</v>
      </c>
      <c r="H517" s="10">
        <v>1206524.56</v>
      </c>
      <c r="I517" s="10">
        <v>2339818.96</v>
      </c>
      <c r="J517" s="10">
        <v>3552412.11</v>
      </c>
      <c r="K517" s="10">
        <v>4770169.26</v>
      </c>
      <c r="L517" s="10">
        <v>5960268.04</v>
      </c>
      <c r="M517" s="10">
        <v>7171082.6200000001</v>
      </c>
      <c r="N517" s="10">
        <v>8419426.25</v>
      </c>
      <c r="O517" s="10">
        <v>9613413.0399999991</v>
      </c>
      <c r="P517" s="10">
        <v>10836936.23</v>
      </c>
      <c r="Q517" s="7">
        <v>10836936.23</v>
      </c>
    </row>
    <row r="518" spans="1:17" ht="15.75" thickBot="1" x14ac:dyDescent="0.3">
      <c r="A518" s="20" t="s">
        <v>1011</v>
      </c>
      <c r="B518" s="17" t="s">
        <v>1012</v>
      </c>
      <c r="C518" s="17" t="s">
        <v>933</v>
      </c>
      <c r="D518" s="14">
        <v>37806188.039999999</v>
      </c>
      <c r="E518" s="14">
        <v>42153717.990000002</v>
      </c>
      <c r="F518" s="14">
        <v>46354734.07</v>
      </c>
      <c r="G518" s="14">
        <v>50747283.880000003</v>
      </c>
      <c r="H518" s="14">
        <v>4516523.29</v>
      </c>
      <c r="I518" s="14">
        <v>8765749.4600000009</v>
      </c>
      <c r="J518" s="14">
        <v>13307342.210000001</v>
      </c>
      <c r="K518" s="14">
        <v>17857533.140000001</v>
      </c>
      <c r="L518" s="14">
        <v>22326544.57</v>
      </c>
      <c r="M518" s="14">
        <v>26855884.309999999</v>
      </c>
      <c r="N518" s="14">
        <v>31525610.120000001</v>
      </c>
      <c r="O518" s="14">
        <v>36003033.390000001</v>
      </c>
      <c r="P518" s="14">
        <v>40606232.670000002</v>
      </c>
      <c r="Q518" s="7">
        <v>40606232.670000002</v>
      </c>
    </row>
    <row r="519" spans="1:17" ht="15.75" thickBot="1" x14ac:dyDescent="0.3">
      <c r="A519" s="20" t="s">
        <v>1013</v>
      </c>
      <c r="B519" s="17" t="s">
        <v>1014</v>
      </c>
      <c r="C519" s="17" t="s">
        <v>933</v>
      </c>
      <c r="D519" s="10">
        <v>0</v>
      </c>
      <c r="E519" s="10">
        <v>0</v>
      </c>
      <c r="F519" s="10">
        <v>0</v>
      </c>
      <c r="G519" s="10">
        <v>0</v>
      </c>
      <c r="H519" s="21"/>
      <c r="I519" s="21"/>
      <c r="J519" s="21"/>
      <c r="K519" s="21"/>
      <c r="L519" s="21"/>
      <c r="M519" s="21"/>
      <c r="N519" s="21"/>
      <c r="O519" s="21"/>
      <c r="P519" s="21"/>
      <c r="Q519" s="7">
        <v>0</v>
      </c>
    </row>
    <row r="520" spans="1:17" ht="15.75" thickBot="1" x14ac:dyDescent="0.3">
      <c r="A520" s="20" t="s">
        <v>1015</v>
      </c>
      <c r="B520" s="17" t="s">
        <v>1016</v>
      </c>
      <c r="C520" s="17" t="s">
        <v>933</v>
      </c>
      <c r="D520" s="14">
        <v>-1492.15</v>
      </c>
      <c r="E520" s="14">
        <v>-2686.45</v>
      </c>
      <c r="F520" s="14">
        <v>-2686.45</v>
      </c>
      <c r="G520" s="14">
        <v>-2686.45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-565</v>
      </c>
      <c r="N520" s="14">
        <v>-565</v>
      </c>
      <c r="O520" s="14">
        <v>-565</v>
      </c>
      <c r="P520" s="14">
        <v>-565</v>
      </c>
      <c r="Q520" s="7">
        <v>-565</v>
      </c>
    </row>
    <row r="521" spans="1:17" ht="15.75" thickBot="1" x14ac:dyDescent="0.3">
      <c r="A521" s="20" t="s">
        <v>1017</v>
      </c>
      <c r="B521" s="17" t="s">
        <v>1018</v>
      </c>
      <c r="C521" s="17" t="s">
        <v>933</v>
      </c>
      <c r="D521" s="10">
        <v>6645551.0800000001</v>
      </c>
      <c r="E521" s="10">
        <v>4546438.41</v>
      </c>
      <c r="F521" s="10">
        <v>2242408.6</v>
      </c>
      <c r="G521" s="10">
        <v>-2933051.99</v>
      </c>
      <c r="H521" s="10">
        <v>1240674.8400000001</v>
      </c>
      <c r="I521" s="10">
        <v>2632858.17</v>
      </c>
      <c r="J521" s="10">
        <v>4541581.97</v>
      </c>
      <c r="K521" s="10">
        <v>5497075.21</v>
      </c>
      <c r="L521" s="10">
        <v>6425149.0700000003</v>
      </c>
      <c r="M521" s="10">
        <v>6144731.2400000002</v>
      </c>
      <c r="N521" s="10">
        <v>5232202.4000000004</v>
      </c>
      <c r="O521" s="10">
        <v>-68767.649999999994</v>
      </c>
      <c r="P521" s="10">
        <v>-4113757.89</v>
      </c>
      <c r="Q521" s="7">
        <v>-4113757.89</v>
      </c>
    </row>
    <row r="522" spans="1:17" ht="15.75" thickBot="1" x14ac:dyDescent="0.3">
      <c r="A522" s="20" t="s">
        <v>1019</v>
      </c>
      <c r="B522" s="17" t="s">
        <v>1020</v>
      </c>
      <c r="C522" s="17" t="s">
        <v>933</v>
      </c>
      <c r="D522" s="14">
        <v>1841866.11</v>
      </c>
      <c r="E522" s="14">
        <v>2032448.13</v>
      </c>
      <c r="F522" s="14">
        <v>2223030.13</v>
      </c>
      <c r="G522" s="14">
        <v>2413612.15</v>
      </c>
      <c r="H522" s="14">
        <v>202347.03</v>
      </c>
      <c r="I522" s="14">
        <v>404694.07</v>
      </c>
      <c r="J522" s="14">
        <v>619047.02</v>
      </c>
      <c r="K522" s="14">
        <v>833399.96</v>
      </c>
      <c r="L522" s="14">
        <v>1047752.91</v>
      </c>
      <c r="M522" s="14">
        <v>1262105.8799999999</v>
      </c>
      <c r="N522" s="14">
        <v>1476458.88</v>
      </c>
      <c r="O522" s="14">
        <v>1690811.83</v>
      </c>
      <c r="P522" s="14">
        <v>1905164.77</v>
      </c>
      <c r="Q522" s="7">
        <v>1905164.77</v>
      </c>
    </row>
    <row r="523" spans="1:17" ht="15.75" thickBot="1" x14ac:dyDescent="0.3">
      <c r="A523" s="20" t="s">
        <v>1021</v>
      </c>
      <c r="B523" s="17" t="s">
        <v>1022</v>
      </c>
      <c r="C523" s="17" t="s">
        <v>933</v>
      </c>
      <c r="D523" s="10">
        <v>420597.79</v>
      </c>
      <c r="E523" s="10">
        <v>448565.99</v>
      </c>
      <c r="F523" s="10">
        <v>520610.99</v>
      </c>
      <c r="G523" s="10">
        <v>583202.06999999995</v>
      </c>
      <c r="H523" s="10">
        <v>25557.55</v>
      </c>
      <c r="I523" s="10">
        <v>128787.43</v>
      </c>
      <c r="J523" s="10">
        <v>211059.35</v>
      </c>
      <c r="K523" s="10">
        <v>258898.93</v>
      </c>
      <c r="L523" s="10">
        <v>304796.32</v>
      </c>
      <c r="M523" s="10">
        <v>313553.90000000002</v>
      </c>
      <c r="N523" s="10">
        <v>353215.9</v>
      </c>
      <c r="O523" s="10">
        <v>362277.04</v>
      </c>
      <c r="P523" s="10">
        <v>407065.54</v>
      </c>
      <c r="Q523" s="7">
        <v>407065.54</v>
      </c>
    </row>
    <row r="524" spans="1:17" ht="15.75" thickBot="1" x14ac:dyDescent="0.3">
      <c r="A524" s="20" t="s">
        <v>1023</v>
      </c>
      <c r="B524" s="17" t="s">
        <v>1024</v>
      </c>
      <c r="C524" s="17" t="s">
        <v>933</v>
      </c>
      <c r="D524" s="14">
        <v>25581.27</v>
      </c>
      <c r="E524" s="14">
        <v>28731.27</v>
      </c>
      <c r="F524" s="14">
        <v>31881.27</v>
      </c>
      <c r="G524" s="14">
        <v>35031.269999999997</v>
      </c>
      <c r="H524" s="14">
        <v>3150</v>
      </c>
      <c r="I524" s="14">
        <v>6300</v>
      </c>
      <c r="J524" s="14">
        <v>9450</v>
      </c>
      <c r="K524" s="14">
        <v>12600</v>
      </c>
      <c r="L524" s="14">
        <v>15750</v>
      </c>
      <c r="M524" s="14">
        <v>18900</v>
      </c>
      <c r="N524" s="14">
        <v>22550</v>
      </c>
      <c r="O524" s="14">
        <v>26200</v>
      </c>
      <c r="P524" s="14">
        <v>29850</v>
      </c>
      <c r="Q524" s="7">
        <v>29850</v>
      </c>
    </row>
    <row r="525" spans="1:17" ht="15.75" thickBot="1" x14ac:dyDescent="0.3">
      <c r="A525" s="20" t="s">
        <v>1025</v>
      </c>
      <c r="B525" s="17" t="s">
        <v>1026</v>
      </c>
      <c r="C525" s="17" t="s">
        <v>933</v>
      </c>
      <c r="D525" s="10">
        <v>175336.18</v>
      </c>
      <c r="E525" s="10">
        <v>202342.84</v>
      </c>
      <c r="F525" s="10">
        <v>231846.04</v>
      </c>
      <c r="G525" s="10">
        <v>277779.07</v>
      </c>
      <c r="H525" s="10">
        <v>31373.41</v>
      </c>
      <c r="I525" s="10">
        <v>54765.16</v>
      </c>
      <c r="J525" s="10">
        <v>74219.839999999997</v>
      </c>
      <c r="K525" s="10">
        <v>85315.78</v>
      </c>
      <c r="L525" s="10">
        <v>99809.37</v>
      </c>
      <c r="M525" s="10">
        <v>113385.37</v>
      </c>
      <c r="N525" s="10">
        <v>128766.11</v>
      </c>
      <c r="O525" s="10">
        <v>144904.19</v>
      </c>
      <c r="P525" s="10">
        <v>165930.62</v>
      </c>
      <c r="Q525" s="7">
        <v>165930.62</v>
      </c>
    </row>
    <row r="526" spans="1:17" ht="15.75" thickBot="1" x14ac:dyDescent="0.3">
      <c r="A526" s="20" t="s">
        <v>1027</v>
      </c>
      <c r="B526" s="17" t="s">
        <v>1028</v>
      </c>
      <c r="C526" s="17" t="s">
        <v>933</v>
      </c>
      <c r="D526" s="14">
        <v>14612164.48</v>
      </c>
      <c r="E526" s="14">
        <v>16021850.24</v>
      </c>
      <c r="F526" s="14">
        <v>17651826.469999999</v>
      </c>
      <c r="G526" s="14">
        <v>18507373.859999999</v>
      </c>
      <c r="H526" s="14">
        <v>1389577.73</v>
      </c>
      <c r="I526" s="14">
        <v>3194624.83</v>
      </c>
      <c r="J526" s="14">
        <v>3927884.6</v>
      </c>
      <c r="K526" s="14">
        <v>5395764.7199999997</v>
      </c>
      <c r="L526" s="14">
        <v>6202823.1900000004</v>
      </c>
      <c r="M526" s="14">
        <v>7294350</v>
      </c>
      <c r="N526" s="14">
        <v>8028910.3899999997</v>
      </c>
      <c r="O526" s="14">
        <v>9358618.7400000002</v>
      </c>
      <c r="P526" s="14">
        <v>10843247.43</v>
      </c>
      <c r="Q526" s="7">
        <v>10843247.43</v>
      </c>
    </row>
    <row r="527" spans="1:17" ht="15.75" thickBot="1" x14ac:dyDescent="0.3">
      <c r="A527" s="20" t="s">
        <v>1029</v>
      </c>
      <c r="B527" s="17" t="s">
        <v>1030</v>
      </c>
      <c r="C527" s="17" t="s">
        <v>933</v>
      </c>
      <c r="D527" s="10">
        <v>7609343.2199999997</v>
      </c>
      <c r="E527" s="10">
        <v>8542635.3100000005</v>
      </c>
      <c r="F527" s="10">
        <v>9327067.0500000007</v>
      </c>
      <c r="G527" s="10">
        <v>10037971.09</v>
      </c>
      <c r="H527" s="10">
        <v>1738381.08</v>
      </c>
      <c r="I527" s="10">
        <v>2531381.29</v>
      </c>
      <c r="J527" s="10">
        <v>3350147.94</v>
      </c>
      <c r="K527" s="10">
        <v>4376089.18</v>
      </c>
      <c r="L527" s="10">
        <v>5267522.87</v>
      </c>
      <c r="M527" s="10">
        <v>6110970.5800000001</v>
      </c>
      <c r="N527" s="10">
        <v>7130930.0800000001</v>
      </c>
      <c r="O527" s="10">
        <v>8070298.6900000004</v>
      </c>
      <c r="P527" s="10">
        <v>8815175.8599999994</v>
      </c>
      <c r="Q527" s="7">
        <v>8815175.8599999994</v>
      </c>
    </row>
    <row r="528" spans="1:17" ht="15.75" thickBot="1" x14ac:dyDescent="0.3">
      <c r="A528" s="20" t="s">
        <v>1031</v>
      </c>
      <c r="B528" s="17" t="s">
        <v>1032</v>
      </c>
      <c r="C528" s="17" t="s">
        <v>933</v>
      </c>
      <c r="D528" s="14">
        <v>2768079.6</v>
      </c>
      <c r="E528" s="14">
        <v>3043120.14</v>
      </c>
      <c r="F528" s="14">
        <v>3317097.89</v>
      </c>
      <c r="G528" s="14">
        <v>3493501.96</v>
      </c>
      <c r="H528" s="14">
        <v>181566.25</v>
      </c>
      <c r="I528" s="14">
        <v>339278.4</v>
      </c>
      <c r="J528" s="14">
        <v>555786.15</v>
      </c>
      <c r="K528" s="14">
        <v>768227.51</v>
      </c>
      <c r="L528" s="14">
        <v>940624.83</v>
      </c>
      <c r="M528" s="14">
        <v>1220700.58</v>
      </c>
      <c r="N528" s="14">
        <v>2010796.67</v>
      </c>
      <c r="O528" s="14">
        <v>2389434.36</v>
      </c>
      <c r="P528" s="14">
        <v>2575923.4700000002</v>
      </c>
      <c r="Q528" s="7">
        <v>2575923.4700000002</v>
      </c>
    </row>
    <row r="529" spans="1:17" ht="15.75" thickBot="1" x14ac:dyDescent="0.3">
      <c r="A529" s="20" t="s">
        <v>1033</v>
      </c>
      <c r="B529" s="17" t="s">
        <v>1034</v>
      </c>
      <c r="C529" s="17" t="s">
        <v>933</v>
      </c>
      <c r="D529" s="10">
        <v>45995.92</v>
      </c>
      <c r="E529" s="10">
        <v>53383.28</v>
      </c>
      <c r="F529" s="10">
        <v>60864.1</v>
      </c>
      <c r="G529" s="10">
        <v>65964.08</v>
      </c>
      <c r="H529" s="10">
        <v>3405.74</v>
      </c>
      <c r="I529" s="10">
        <v>7197.9</v>
      </c>
      <c r="J529" s="10">
        <v>10109.68</v>
      </c>
      <c r="K529" s="10">
        <v>13385.53</v>
      </c>
      <c r="L529" s="10">
        <v>19668.099999999999</v>
      </c>
      <c r="M529" s="10">
        <v>24431.23</v>
      </c>
      <c r="N529" s="10">
        <v>31841.37</v>
      </c>
      <c r="O529" s="10">
        <v>34586.04</v>
      </c>
      <c r="P529" s="10">
        <v>37831.1</v>
      </c>
      <c r="Q529" s="7">
        <v>37831.1</v>
      </c>
    </row>
    <row r="530" spans="1:17" ht="15.75" thickBot="1" x14ac:dyDescent="0.3">
      <c r="A530" s="20" t="s">
        <v>1035</v>
      </c>
      <c r="B530" s="17" t="s">
        <v>1036</v>
      </c>
      <c r="C530" s="17" t="s">
        <v>933</v>
      </c>
      <c r="D530" s="14">
        <v>657.94</v>
      </c>
      <c r="E530" s="14">
        <v>657.94</v>
      </c>
      <c r="F530" s="14">
        <v>657.94</v>
      </c>
      <c r="G530" s="14">
        <v>657.94</v>
      </c>
      <c r="H530" s="22"/>
      <c r="I530" s="22"/>
      <c r="J530" s="22"/>
      <c r="K530" s="22"/>
      <c r="L530" s="22"/>
      <c r="M530" s="22"/>
      <c r="N530" s="22"/>
      <c r="O530" s="22"/>
      <c r="P530" s="22"/>
      <c r="Q530" s="7">
        <v>657.94</v>
      </c>
    </row>
    <row r="531" spans="1:17" ht="15.75" thickBot="1" x14ac:dyDescent="0.3">
      <c r="A531" s="20" t="s">
        <v>1037</v>
      </c>
      <c r="B531" s="17" t="s">
        <v>1038</v>
      </c>
      <c r="C531" s="17" t="s">
        <v>933</v>
      </c>
      <c r="D531" s="10">
        <v>311.72000000000003</v>
      </c>
      <c r="E531" s="10">
        <v>311.72000000000003</v>
      </c>
      <c r="F531" s="10">
        <v>311.72000000000003</v>
      </c>
      <c r="G531" s="10">
        <v>311.72000000000003</v>
      </c>
      <c r="H531" s="21"/>
      <c r="I531" s="21"/>
      <c r="J531" s="21"/>
      <c r="K531" s="21"/>
      <c r="L531" s="21"/>
      <c r="M531" s="21"/>
      <c r="N531" s="21"/>
      <c r="O531" s="21"/>
      <c r="P531" s="21"/>
      <c r="Q531" s="7">
        <v>311.72000000000003</v>
      </c>
    </row>
    <row r="532" spans="1:17" ht="15.75" thickBot="1" x14ac:dyDescent="0.3">
      <c r="A532" s="20" t="s">
        <v>1039</v>
      </c>
      <c r="B532" s="17" t="s">
        <v>1040</v>
      </c>
      <c r="C532" s="17" t="s">
        <v>933</v>
      </c>
      <c r="D532" s="14">
        <v>0</v>
      </c>
      <c r="E532" s="14">
        <v>20113</v>
      </c>
      <c r="F532" s="14">
        <v>20113</v>
      </c>
      <c r="G532" s="14">
        <v>20113</v>
      </c>
      <c r="H532" s="22"/>
      <c r="I532" s="22"/>
      <c r="J532" s="22"/>
      <c r="K532" s="22"/>
      <c r="L532" s="22"/>
      <c r="M532" s="22"/>
      <c r="N532" s="22"/>
      <c r="O532" s="22"/>
      <c r="P532" s="22"/>
      <c r="Q532" s="7">
        <v>20113</v>
      </c>
    </row>
    <row r="533" spans="1:17" ht="15.75" thickBot="1" x14ac:dyDescent="0.3">
      <c r="A533" s="20" t="s">
        <v>1041</v>
      </c>
      <c r="B533" s="17" t="s">
        <v>1042</v>
      </c>
      <c r="C533" s="17" t="s">
        <v>933</v>
      </c>
      <c r="D533" s="10">
        <v>45</v>
      </c>
      <c r="E533" s="10">
        <v>11818</v>
      </c>
      <c r="F533" s="10">
        <v>13344.65</v>
      </c>
      <c r="G533" s="10">
        <v>13344.65</v>
      </c>
      <c r="H533" s="21"/>
      <c r="I533" s="21"/>
      <c r="J533" s="21"/>
      <c r="K533" s="21"/>
      <c r="L533" s="21"/>
      <c r="M533" s="21"/>
      <c r="N533" s="21"/>
      <c r="O533" s="21"/>
      <c r="P533" s="21"/>
      <c r="Q533" s="7">
        <v>13344.65</v>
      </c>
    </row>
    <row r="534" spans="1:17" ht="15.75" thickBot="1" x14ac:dyDescent="0.3">
      <c r="A534" s="20" t="s">
        <v>1043</v>
      </c>
      <c r="B534" s="17" t="s">
        <v>1044</v>
      </c>
      <c r="C534" s="17" t="s">
        <v>933</v>
      </c>
      <c r="D534" s="14">
        <v>40056.32</v>
      </c>
      <c r="E534" s="14">
        <v>41728.910000000003</v>
      </c>
      <c r="F534" s="14">
        <v>47193.11</v>
      </c>
      <c r="G534" s="14">
        <v>59497.9</v>
      </c>
      <c r="H534" s="14">
        <v>11505.17</v>
      </c>
      <c r="I534" s="14">
        <v>22805.040000000001</v>
      </c>
      <c r="J534" s="14">
        <v>20890.509999999998</v>
      </c>
      <c r="K534" s="14">
        <v>26654.55</v>
      </c>
      <c r="L534" s="14">
        <v>30236.54</v>
      </c>
      <c r="M534" s="14">
        <v>44337.36</v>
      </c>
      <c r="N534" s="14">
        <v>52971.15</v>
      </c>
      <c r="O534" s="14">
        <v>60614.98</v>
      </c>
      <c r="P534" s="14">
        <v>63727.22</v>
      </c>
      <c r="Q534" s="7">
        <v>63727.22</v>
      </c>
    </row>
    <row r="535" spans="1:17" ht="15.75" thickBot="1" x14ac:dyDescent="0.3">
      <c r="A535" s="20" t="s">
        <v>1045</v>
      </c>
      <c r="B535" s="17" t="s">
        <v>1046</v>
      </c>
      <c r="C535" s="17" t="s">
        <v>933</v>
      </c>
      <c r="D535" s="10">
        <v>15680.64</v>
      </c>
      <c r="E535" s="10">
        <v>17048.77</v>
      </c>
      <c r="F535" s="10">
        <v>17311.7</v>
      </c>
      <c r="G535" s="10">
        <v>21032.89</v>
      </c>
      <c r="H535" s="10">
        <v>789.37</v>
      </c>
      <c r="I535" s="10">
        <v>3419.95</v>
      </c>
      <c r="J535" s="10">
        <v>4850.95</v>
      </c>
      <c r="K535" s="10">
        <v>5573.34</v>
      </c>
      <c r="L535" s="10">
        <v>7535.72</v>
      </c>
      <c r="M535" s="10">
        <v>14938.38</v>
      </c>
      <c r="N535" s="10">
        <v>16593.259999999998</v>
      </c>
      <c r="O535" s="10">
        <v>17301.91</v>
      </c>
      <c r="P535" s="10">
        <v>17574.259999999998</v>
      </c>
      <c r="Q535" s="7">
        <v>17574.259999999998</v>
      </c>
    </row>
    <row r="536" spans="1:17" ht="15.75" thickBot="1" x14ac:dyDescent="0.3">
      <c r="A536" s="20" t="s">
        <v>1047</v>
      </c>
      <c r="B536" s="17" t="s">
        <v>1048</v>
      </c>
      <c r="C536" s="17" t="s">
        <v>933</v>
      </c>
      <c r="D536" s="14">
        <v>54240.54</v>
      </c>
      <c r="E536" s="14">
        <v>54240.54</v>
      </c>
      <c r="F536" s="14">
        <v>54240.54</v>
      </c>
      <c r="G536" s="14">
        <v>54240.54</v>
      </c>
      <c r="H536" s="14">
        <v>0</v>
      </c>
      <c r="I536" s="14">
        <v>2046.02</v>
      </c>
      <c r="J536" s="14">
        <v>2046.02</v>
      </c>
      <c r="K536" s="14">
        <v>2297.0100000000002</v>
      </c>
      <c r="L536" s="14">
        <v>3252.75</v>
      </c>
      <c r="M536" s="14">
        <v>3252.75</v>
      </c>
      <c r="N536" s="14">
        <v>9601.5300000000007</v>
      </c>
      <c r="O536" s="14">
        <v>9601.5300000000007</v>
      </c>
      <c r="P536" s="14">
        <v>9601.5300000000007</v>
      </c>
      <c r="Q536" s="7">
        <v>9601.5300000000007</v>
      </c>
    </row>
    <row r="537" spans="1:17" ht="15.75" thickBot="1" x14ac:dyDescent="0.3">
      <c r="A537" s="20" t="s">
        <v>1049</v>
      </c>
      <c r="B537" s="17" t="s">
        <v>1050</v>
      </c>
      <c r="C537" s="17" t="s">
        <v>933</v>
      </c>
      <c r="D537" s="10">
        <v>288171.52000000002</v>
      </c>
      <c r="E537" s="10">
        <v>305088.69</v>
      </c>
      <c r="F537" s="10">
        <v>336652.48</v>
      </c>
      <c r="G537" s="10">
        <v>353844.62</v>
      </c>
      <c r="H537" s="10">
        <v>0</v>
      </c>
      <c r="I537" s="10">
        <v>-6500</v>
      </c>
      <c r="J537" s="10">
        <v>-6500</v>
      </c>
      <c r="K537" s="10">
        <v>-6500</v>
      </c>
      <c r="L537" s="10">
        <v>-6500</v>
      </c>
      <c r="M537" s="10">
        <v>15632</v>
      </c>
      <c r="N537" s="10">
        <v>220365.97</v>
      </c>
      <c r="O537" s="10">
        <v>346646.09</v>
      </c>
      <c r="P537" s="10">
        <v>383566.09</v>
      </c>
      <c r="Q537" s="7">
        <v>383566.09</v>
      </c>
    </row>
    <row r="538" spans="1:17" ht="15.75" thickBot="1" x14ac:dyDescent="0.3">
      <c r="A538" s="20" t="s">
        <v>1051</v>
      </c>
      <c r="B538" s="17" t="s">
        <v>1052</v>
      </c>
      <c r="C538" s="17" t="s">
        <v>933</v>
      </c>
      <c r="D538" s="14">
        <v>900</v>
      </c>
      <c r="E538" s="14">
        <v>900</v>
      </c>
      <c r="F538" s="14">
        <v>900</v>
      </c>
      <c r="G538" s="14">
        <v>900</v>
      </c>
      <c r="H538" s="22"/>
      <c r="I538" s="22"/>
      <c r="J538" s="22"/>
      <c r="K538" s="22"/>
      <c r="L538" s="22"/>
      <c r="M538" s="22"/>
      <c r="N538" s="22"/>
      <c r="O538" s="22"/>
      <c r="P538" s="22"/>
      <c r="Q538" s="7">
        <v>900</v>
      </c>
    </row>
    <row r="539" spans="1:17" ht="15.75" thickBot="1" x14ac:dyDescent="0.3">
      <c r="A539" s="20" t="s">
        <v>1053</v>
      </c>
      <c r="B539" s="17" t="s">
        <v>1054</v>
      </c>
      <c r="C539" s="17" t="s">
        <v>933</v>
      </c>
      <c r="D539" s="10">
        <v>890430.28</v>
      </c>
      <c r="E539" s="10">
        <v>924282.07</v>
      </c>
      <c r="F539" s="10">
        <v>1021677.64</v>
      </c>
      <c r="G539" s="10">
        <v>1118425.6399999999</v>
      </c>
      <c r="H539" s="10">
        <v>176049.44</v>
      </c>
      <c r="I539" s="10">
        <v>258999.55</v>
      </c>
      <c r="J539" s="10">
        <v>379930.62</v>
      </c>
      <c r="K539" s="10">
        <v>546486.26</v>
      </c>
      <c r="L539" s="10">
        <v>640179.4</v>
      </c>
      <c r="M539" s="10">
        <v>755503.08</v>
      </c>
      <c r="N539" s="10">
        <v>902484.79</v>
      </c>
      <c r="O539" s="10">
        <v>1038249.68</v>
      </c>
      <c r="P539" s="10">
        <v>1138303.45</v>
      </c>
      <c r="Q539" s="7">
        <v>1138303.45</v>
      </c>
    </row>
    <row r="540" spans="1:17" ht="15.75" thickBot="1" x14ac:dyDescent="0.3">
      <c r="A540" s="20" t="s">
        <v>1055</v>
      </c>
      <c r="B540" s="17" t="s">
        <v>1056</v>
      </c>
      <c r="C540" s="17" t="s">
        <v>933</v>
      </c>
      <c r="D540" s="14">
        <v>15835.14</v>
      </c>
      <c r="E540" s="14">
        <v>18559.509999999998</v>
      </c>
      <c r="F540" s="14">
        <v>18559.509999999998</v>
      </c>
      <c r="G540" s="14">
        <v>18559.509999999998</v>
      </c>
      <c r="H540" s="14">
        <v>1804.97</v>
      </c>
      <c r="I540" s="14">
        <v>3031.58</v>
      </c>
      <c r="J540" s="14">
        <v>2332.1799999999998</v>
      </c>
      <c r="K540" s="14">
        <v>2955.25</v>
      </c>
      <c r="L540" s="14">
        <v>4542.54</v>
      </c>
      <c r="M540" s="14">
        <v>4862.33</v>
      </c>
      <c r="N540" s="14">
        <v>5233.76</v>
      </c>
      <c r="O540" s="14">
        <v>6818.6</v>
      </c>
      <c r="P540" s="14">
        <v>6818.6</v>
      </c>
      <c r="Q540" s="7">
        <v>6818.6</v>
      </c>
    </row>
    <row r="541" spans="1:17" ht="15.75" thickBot="1" x14ac:dyDescent="0.3">
      <c r="A541" s="20" t="s">
        <v>1057</v>
      </c>
      <c r="B541" s="17" t="s">
        <v>1058</v>
      </c>
      <c r="C541" s="17" t="s">
        <v>933</v>
      </c>
      <c r="D541" s="10">
        <v>201113.27</v>
      </c>
      <c r="E541" s="10">
        <v>228105.39</v>
      </c>
      <c r="F541" s="10">
        <v>248591.05</v>
      </c>
      <c r="G541" s="10">
        <v>284498.57</v>
      </c>
      <c r="H541" s="10">
        <v>22156.13</v>
      </c>
      <c r="I541" s="10">
        <v>44005.69</v>
      </c>
      <c r="J541" s="10">
        <v>66606.31</v>
      </c>
      <c r="K541" s="10">
        <v>72788.42</v>
      </c>
      <c r="L541" s="10">
        <v>86988.75</v>
      </c>
      <c r="M541" s="10">
        <v>104458.43</v>
      </c>
      <c r="N541" s="10">
        <v>116589.29</v>
      </c>
      <c r="O541" s="10">
        <v>131299.15</v>
      </c>
      <c r="P541" s="10">
        <v>139705.07999999999</v>
      </c>
      <c r="Q541" s="7">
        <v>139705.07999999999</v>
      </c>
    </row>
    <row r="542" spans="1:17" ht="15.75" thickBot="1" x14ac:dyDescent="0.3">
      <c r="A542" s="20" t="s">
        <v>1059</v>
      </c>
      <c r="B542" s="17" t="s">
        <v>1060</v>
      </c>
      <c r="C542" s="17" t="s">
        <v>933</v>
      </c>
      <c r="D542" s="14">
        <v>127564.11</v>
      </c>
      <c r="E542" s="14">
        <v>144344.89000000001</v>
      </c>
      <c r="F542" s="14">
        <v>161293.01</v>
      </c>
      <c r="G542" s="14">
        <v>178436.61</v>
      </c>
      <c r="H542" s="14">
        <v>21835.63</v>
      </c>
      <c r="I542" s="14">
        <v>39263.910000000003</v>
      </c>
      <c r="J542" s="14">
        <v>56198.87</v>
      </c>
      <c r="K542" s="14">
        <v>74641.73</v>
      </c>
      <c r="L542" s="14">
        <v>90642.22</v>
      </c>
      <c r="M542" s="14">
        <v>106808.23</v>
      </c>
      <c r="N542" s="14">
        <v>122408.59</v>
      </c>
      <c r="O542" s="14">
        <v>139881.15</v>
      </c>
      <c r="P542" s="14">
        <v>151195.78</v>
      </c>
      <c r="Q542" s="7">
        <v>151195.78</v>
      </c>
    </row>
    <row r="543" spans="1:17" ht="15.75" thickBot="1" x14ac:dyDescent="0.3">
      <c r="A543" s="20" t="s">
        <v>1061</v>
      </c>
      <c r="B543" s="17" t="s">
        <v>1062</v>
      </c>
      <c r="C543" s="17" t="s">
        <v>933</v>
      </c>
      <c r="D543" s="10">
        <v>2649615.23</v>
      </c>
      <c r="E543" s="10">
        <v>2976712.83</v>
      </c>
      <c r="F543" s="10">
        <v>3253661.69</v>
      </c>
      <c r="G543" s="10">
        <v>5905381.5599999996</v>
      </c>
      <c r="H543" s="10">
        <v>571726.14</v>
      </c>
      <c r="I543" s="10">
        <v>889093.55</v>
      </c>
      <c r="J543" s="10">
        <v>1237114.04</v>
      </c>
      <c r="K543" s="10">
        <v>1552796.18</v>
      </c>
      <c r="L543" s="10">
        <v>1844115.72</v>
      </c>
      <c r="M543" s="10">
        <v>2126569.81</v>
      </c>
      <c r="N543" s="10">
        <v>2410998.4</v>
      </c>
      <c r="O543" s="10">
        <v>2691620.88</v>
      </c>
      <c r="P543" s="10">
        <v>2991340.66</v>
      </c>
      <c r="Q543" s="7">
        <v>2991340.66</v>
      </c>
    </row>
    <row r="544" spans="1:17" ht="15.75" thickBot="1" x14ac:dyDescent="0.3">
      <c r="A544" s="20" t="s">
        <v>1063</v>
      </c>
      <c r="B544" s="17" t="s">
        <v>1064</v>
      </c>
      <c r="C544" s="17" t="s">
        <v>933</v>
      </c>
      <c r="D544" s="14">
        <v>371386.57</v>
      </c>
      <c r="E544" s="14">
        <v>379948.97</v>
      </c>
      <c r="F544" s="14">
        <v>447889.97</v>
      </c>
      <c r="G544" s="14">
        <v>451064.35</v>
      </c>
      <c r="H544" s="14">
        <v>17667.55</v>
      </c>
      <c r="I544" s="14">
        <v>106693.77</v>
      </c>
      <c r="J544" s="14">
        <v>272815.03999999998</v>
      </c>
      <c r="K544" s="14">
        <v>338830.38</v>
      </c>
      <c r="L544" s="14">
        <v>338938.08</v>
      </c>
      <c r="M544" s="14">
        <v>342036.08</v>
      </c>
      <c r="N544" s="14">
        <v>346613.88</v>
      </c>
      <c r="O544" s="14">
        <v>346393.7</v>
      </c>
      <c r="P544" s="14">
        <v>347998.7</v>
      </c>
      <c r="Q544" s="7">
        <v>347998.7</v>
      </c>
    </row>
    <row r="545" spans="1:17" ht="15.75" thickBot="1" x14ac:dyDescent="0.3">
      <c r="A545" s="20" t="s">
        <v>1065</v>
      </c>
      <c r="B545" s="17" t="s">
        <v>1066</v>
      </c>
      <c r="C545" s="17" t="s">
        <v>933</v>
      </c>
      <c r="D545" s="10">
        <v>738244.02</v>
      </c>
      <c r="E545" s="10">
        <v>870897.29</v>
      </c>
      <c r="F545" s="10">
        <v>975722.95</v>
      </c>
      <c r="G545" s="10">
        <v>1167122.8</v>
      </c>
      <c r="H545" s="10">
        <v>342611.79</v>
      </c>
      <c r="I545" s="10">
        <v>392786.7</v>
      </c>
      <c r="J545" s="10">
        <v>436174.67</v>
      </c>
      <c r="K545" s="10">
        <v>554724.43999999994</v>
      </c>
      <c r="L545" s="10">
        <v>566168.39</v>
      </c>
      <c r="M545" s="10">
        <v>612032.30000000005</v>
      </c>
      <c r="N545" s="10">
        <v>739479.4</v>
      </c>
      <c r="O545" s="10">
        <v>756617.8</v>
      </c>
      <c r="P545" s="10">
        <v>852105.89</v>
      </c>
      <c r="Q545" s="7">
        <v>852105.89</v>
      </c>
    </row>
    <row r="546" spans="1:17" ht="15.75" thickBot="1" x14ac:dyDescent="0.3">
      <c r="A546" s="20" t="s">
        <v>1067</v>
      </c>
      <c r="B546" s="17" t="s">
        <v>1068</v>
      </c>
      <c r="C546" s="17" t="s">
        <v>933</v>
      </c>
      <c r="D546" s="14">
        <v>626358.23</v>
      </c>
      <c r="E546" s="14">
        <v>696381.11</v>
      </c>
      <c r="F546" s="14">
        <v>801384.89</v>
      </c>
      <c r="G546" s="14">
        <v>866799.72</v>
      </c>
      <c r="H546" s="14">
        <v>101158.07</v>
      </c>
      <c r="I546" s="14">
        <v>201339.8</v>
      </c>
      <c r="J546" s="14">
        <v>275985.18</v>
      </c>
      <c r="K546" s="14">
        <v>352874.16</v>
      </c>
      <c r="L546" s="14">
        <v>369068.86</v>
      </c>
      <c r="M546" s="14">
        <v>468636.08</v>
      </c>
      <c r="N546" s="14">
        <v>492563.29</v>
      </c>
      <c r="O546" s="14">
        <v>540398.19999999995</v>
      </c>
      <c r="P546" s="14">
        <v>611947.11</v>
      </c>
      <c r="Q546" s="7">
        <v>611947.11</v>
      </c>
    </row>
    <row r="547" spans="1:17" ht="15.75" thickBot="1" x14ac:dyDescent="0.3">
      <c r="A547" s="20" t="s">
        <v>1069</v>
      </c>
      <c r="B547" s="17" t="s">
        <v>1070</v>
      </c>
      <c r="C547" s="17" t="s">
        <v>933</v>
      </c>
      <c r="D547" s="10">
        <v>84218980.930000007</v>
      </c>
      <c r="E547" s="10">
        <v>95347869.680000007</v>
      </c>
      <c r="F547" s="10">
        <v>109996498.54000001</v>
      </c>
      <c r="G547" s="10">
        <v>120340508.48999999</v>
      </c>
      <c r="H547" s="10">
        <v>11508670.27</v>
      </c>
      <c r="I547" s="10">
        <v>19451971.23</v>
      </c>
      <c r="J547" s="10">
        <v>31637469.530000001</v>
      </c>
      <c r="K547" s="10">
        <v>43550517.710000001</v>
      </c>
      <c r="L547" s="10">
        <v>51889248.880000003</v>
      </c>
      <c r="M547" s="10">
        <v>62076818.359999999</v>
      </c>
      <c r="N547" s="10">
        <v>73193201.659999996</v>
      </c>
      <c r="O547" s="10">
        <v>87172484.200000003</v>
      </c>
      <c r="P547" s="10">
        <v>100070694.41</v>
      </c>
      <c r="Q547" s="7">
        <v>100070694.41</v>
      </c>
    </row>
    <row r="548" spans="1:17" ht="15.75" thickBot="1" x14ac:dyDescent="0.3">
      <c r="A548" s="20" t="s">
        <v>1071</v>
      </c>
      <c r="B548" s="17" t="s">
        <v>1072</v>
      </c>
      <c r="C548" s="17" t="s">
        <v>933</v>
      </c>
      <c r="D548" s="14">
        <v>0</v>
      </c>
      <c r="E548" s="14">
        <v>0</v>
      </c>
      <c r="F548" s="14">
        <v>13313</v>
      </c>
      <c r="G548" s="14">
        <v>13313</v>
      </c>
      <c r="H548" s="14">
        <v>0</v>
      </c>
      <c r="I548" s="14">
        <v>-150.07</v>
      </c>
      <c r="J548" s="14">
        <v>18479.93</v>
      </c>
      <c r="K548" s="14">
        <v>-150.07</v>
      </c>
      <c r="L548" s="14">
        <v>18480.53</v>
      </c>
      <c r="M548" s="14">
        <v>18480.53</v>
      </c>
      <c r="N548" s="14">
        <v>18480.53</v>
      </c>
      <c r="O548" s="14">
        <v>18480.53</v>
      </c>
      <c r="P548" s="14">
        <v>18480.53</v>
      </c>
      <c r="Q548" s="7">
        <v>18480.53</v>
      </c>
    </row>
    <row r="549" spans="1:17" ht="15.75" thickBot="1" x14ac:dyDescent="0.3">
      <c r="A549" s="20" t="s">
        <v>1073</v>
      </c>
      <c r="B549" s="17" t="s">
        <v>1074</v>
      </c>
      <c r="C549" s="17" t="s">
        <v>933</v>
      </c>
      <c r="D549" s="10">
        <v>0</v>
      </c>
      <c r="E549" s="10">
        <v>0</v>
      </c>
      <c r="F549" s="10">
        <v>0</v>
      </c>
      <c r="G549" s="10">
        <v>0</v>
      </c>
      <c r="H549" s="21"/>
      <c r="I549" s="21"/>
      <c r="J549" s="21"/>
      <c r="K549" s="21"/>
      <c r="L549" s="21"/>
      <c r="M549" s="21"/>
      <c r="N549" s="21"/>
      <c r="O549" s="21"/>
      <c r="P549" s="21"/>
      <c r="Q549" s="7">
        <v>0</v>
      </c>
    </row>
    <row r="550" spans="1:17" ht="15.75" thickBot="1" x14ac:dyDescent="0.3">
      <c r="A550" s="20" t="s">
        <v>1075</v>
      </c>
      <c r="B550" s="17" t="s">
        <v>1076</v>
      </c>
      <c r="C550" s="17" t="s">
        <v>933</v>
      </c>
      <c r="D550" s="14">
        <v>138447.54999999999</v>
      </c>
      <c r="E550" s="14">
        <v>145613.25</v>
      </c>
      <c r="F550" s="14">
        <v>260378.76</v>
      </c>
      <c r="G550" s="14">
        <v>302093.62</v>
      </c>
      <c r="H550" s="14">
        <v>32772.69</v>
      </c>
      <c r="I550" s="14">
        <v>187093.55</v>
      </c>
      <c r="J550" s="14">
        <v>191578.34</v>
      </c>
      <c r="K550" s="14">
        <v>223553.16</v>
      </c>
      <c r="L550" s="14">
        <v>245466.31</v>
      </c>
      <c r="M550" s="14">
        <v>264333.15999999997</v>
      </c>
      <c r="N550" s="14">
        <v>288434.81</v>
      </c>
      <c r="O550" s="14">
        <v>293774.5</v>
      </c>
      <c r="P550" s="14">
        <v>307845.34999999998</v>
      </c>
      <c r="Q550" s="7">
        <v>307845.34999999998</v>
      </c>
    </row>
    <row r="551" spans="1:17" ht="15.75" thickBot="1" x14ac:dyDescent="0.3">
      <c r="A551" s="20" t="s">
        <v>1077</v>
      </c>
      <c r="B551" s="17" t="s">
        <v>1078</v>
      </c>
      <c r="C551" s="17" t="s">
        <v>933</v>
      </c>
      <c r="D551" s="10">
        <v>21388.59</v>
      </c>
      <c r="E551" s="10">
        <v>23531.33</v>
      </c>
      <c r="F551" s="10">
        <v>33410.800000000003</v>
      </c>
      <c r="G551" s="10">
        <v>53532.47</v>
      </c>
      <c r="H551" s="10">
        <v>2964</v>
      </c>
      <c r="I551" s="10">
        <v>2964</v>
      </c>
      <c r="J551" s="10">
        <v>2964</v>
      </c>
      <c r="K551" s="10">
        <v>2964</v>
      </c>
      <c r="L551" s="10">
        <v>2964</v>
      </c>
      <c r="M551" s="10">
        <v>5914.02</v>
      </c>
      <c r="N551" s="10">
        <v>5914.02</v>
      </c>
      <c r="O551" s="10">
        <v>10821.73</v>
      </c>
      <c r="P551" s="10">
        <v>26263.73</v>
      </c>
      <c r="Q551" s="7">
        <v>26263.73</v>
      </c>
    </row>
    <row r="552" spans="1:17" ht="15.75" thickBot="1" x14ac:dyDescent="0.3">
      <c r="A552" s="20" t="s">
        <v>1079</v>
      </c>
      <c r="B552" s="17" t="s">
        <v>1080</v>
      </c>
      <c r="C552" s="17" t="s">
        <v>933</v>
      </c>
      <c r="D552" s="14">
        <v>0</v>
      </c>
      <c r="E552" s="14">
        <v>0</v>
      </c>
      <c r="F552" s="14">
        <v>51403.31</v>
      </c>
      <c r="G552" s="14">
        <v>51403.31</v>
      </c>
      <c r="H552" s="22"/>
      <c r="I552" s="22"/>
      <c r="J552" s="22"/>
      <c r="K552" s="22"/>
      <c r="L552" s="22"/>
      <c r="M552" s="22"/>
      <c r="N552" s="22"/>
      <c r="O552" s="22"/>
      <c r="P552" s="22"/>
      <c r="Q552" s="7">
        <v>51403.31</v>
      </c>
    </row>
    <row r="553" spans="1:17" ht="15.75" thickBot="1" x14ac:dyDescent="0.3">
      <c r="A553" s="20" t="s">
        <v>1081</v>
      </c>
      <c r="B553" s="17" t="s">
        <v>1082</v>
      </c>
      <c r="C553" s="17" t="s">
        <v>933</v>
      </c>
      <c r="D553" s="10">
        <v>1538585.34</v>
      </c>
      <c r="E553" s="10">
        <v>1674470.34</v>
      </c>
      <c r="F553" s="10">
        <v>1741765.19</v>
      </c>
      <c r="G553" s="10">
        <v>1938325.81</v>
      </c>
      <c r="H553" s="10">
        <v>60640.99</v>
      </c>
      <c r="I553" s="10">
        <v>60640.99</v>
      </c>
      <c r="J553" s="10">
        <v>136538.29</v>
      </c>
      <c r="K553" s="10">
        <v>210551.18</v>
      </c>
      <c r="L553" s="10">
        <v>524573.17000000004</v>
      </c>
      <c r="M553" s="10">
        <v>725635.58</v>
      </c>
      <c r="N553" s="10">
        <v>957807.68</v>
      </c>
      <c r="O553" s="10">
        <v>1482527.27</v>
      </c>
      <c r="P553" s="10">
        <v>1527225.12</v>
      </c>
      <c r="Q553" s="7">
        <v>1527225.12</v>
      </c>
    </row>
    <row r="554" spans="1:17" ht="15.75" thickBot="1" x14ac:dyDescent="0.3">
      <c r="A554" s="20" t="s">
        <v>1083</v>
      </c>
      <c r="B554" s="17" t="s">
        <v>1084</v>
      </c>
      <c r="C554" s="17" t="s">
        <v>933</v>
      </c>
      <c r="D554" s="14">
        <v>40192.29</v>
      </c>
      <c r="E554" s="14">
        <v>46124.59</v>
      </c>
      <c r="F554" s="14">
        <v>56429.59</v>
      </c>
      <c r="G554" s="14">
        <v>59782.07</v>
      </c>
      <c r="H554" s="14">
        <v>0</v>
      </c>
      <c r="I554" s="14">
        <v>394.1</v>
      </c>
      <c r="J554" s="14">
        <v>13390.33</v>
      </c>
      <c r="K554" s="14">
        <v>16064.28</v>
      </c>
      <c r="L554" s="14">
        <v>17722.32</v>
      </c>
      <c r="M554" s="14">
        <v>26733.15</v>
      </c>
      <c r="N554" s="14">
        <v>38768.949999999997</v>
      </c>
      <c r="O554" s="14">
        <v>57496.3</v>
      </c>
      <c r="P554" s="14">
        <v>77364.3</v>
      </c>
      <c r="Q554" s="7">
        <v>77364.3</v>
      </c>
    </row>
    <row r="555" spans="1:17" ht="15.75" thickBot="1" x14ac:dyDescent="0.3">
      <c r="A555" s="20" t="s">
        <v>1085</v>
      </c>
      <c r="B555" s="17" t="s">
        <v>1086</v>
      </c>
      <c r="C555" s="17" t="s">
        <v>933</v>
      </c>
      <c r="D555" s="10">
        <v>8368.32</v>
      </c>
      <c r="E555" s="10">
        <v>11800.07</v>
      </c>
      <c r="F555" s="10">
        <v>16396.07</v>
      </c>
      <c r="G555" s="10">
        <v>17378.07</v>
      </c>
      <c r="H555" s="10">
        <v>1369.75</v>
      </c>
      <c r="I555" s="10">
        <v>5546.75</v>
      </c>
      <c r="J555" s="10">
        <v>6436.25</v>
      </c>
      <c r="K555" s="10">
        <v>6942.5</v>
      </c>
      <c r="L555" s="10">
        <v>11647.5</v>
      </c>
      <c r="M555" s="10">
        <v>12491.25</v>
      </c>
      <c r="N555" s="10">
        <v>12862.5</v>
      </c>
      <c r="O555" s="10">
        <v>15307.5</v>
      </c>
      <c r="P555" s="10">
        <v>15307.5</v>
      </c>
      <c r="Q555" s="7">
        <v>15307.5</v>
      </c>
    </row>
    <row r="556" spans="1:17" ht="15.75" thickBot="1" x14ac:dyDescent="0.3">
      <c r="A556" s="20" t="s">
        <v>1087</v>
      </c>
      <c r="B556" s="17" t="s">
        <v>1088</v>
      </c>
      <c r="C556" s="17" t="s">
        <v>933</v>
      </c>
      <c r="D556" s="14">
        <v>156141</v>
      </c>
      <c r="E556" s="14">
        <v>156141</v>
      </c>
      <c r="F556" s="14">
        <v>177869</v>
      </c>
      <c r="G556" s="14">
        <v>191744.5</v>
      </c>
      <c r="H556" s="14">
        <v>48606</v>
      </c>
      <c r="I556" s="14">
        <v>77679.5</v>
      </c>
      <c r="J556" s="14">
        <v>114732.5</v>
      </c>
      <c r="K556" s="14">
        <v>158202</v>
      </c>
      <c r="L556" s="14">
        <v>196584.5</v>
      </c>
      <c r="M556" s="14">
        <v>204184.5</v>
      </c>
      <c r="N556" s="14">
        <v>223449.5</v>
      </c>
      <c r="O556" s="14">
        <v>252265</v>
      </c>
      <c r="P556" s="14">
        <v>277243.5</v>
      </c>
      <c r="Q556" s="7">
        <v>277243.5</v>
      </c>
    </row>
    <row r="557" spans="1:17" ht="15.75" thickBot="1" x14ac:dyDescent="0.3">
      <c r="A557" s="20" t="s">
        <v>1089</v>
      </c>
      <c r="B557" s="17" t="s">
        <v>1090</v>
      </c>
      <c r="C557" s="17" t="s">
        <v>933</v>
      </c>
      <c r="D557" s="10">
        <v>551968.64</v>
      </c>
      <c r="E557" s="10">
        <v>603063.14</v>
      </c>
      <c r="F557" s="10">
        <v>672932.5</v>
      </c>
      <c r="G557" s="10">
        <v>754789.97</v>
      </c>
      <c r="H557" s="10">
        <v>96553.25</v>
      </c>
      <c r="I557" s="10">
        <v>152179.5</v>
      </c>
      <c r="J557" s="10">
        <v>234778.18</v>
      </c>
      <c r="K557" s="10">
        <v>318346.98</v>
      </c>
      <c r="L557" s="10">
        <v>381823.23</v>
      </c>
      <c r="M557" s="10">
        <v>469273.61</v>
      </c>
      <c r="N557" s="10">
        <v>537845.91</v>
      </c>
      <c r="O557" s="10">
        <v>585423.51</v>
      </c>
      <c r="P557" s="10">
        <v>616336.01</v>
      </c>
      <c r="Q557" s="7">
        <v>616336.01</v>
      </c>
    </row>
    <row r="558" spans="1:17" ht="15.75" thickBot="1" x14ac:dyDescent="0.3">
      <c r="A558" s="20" t="s">
        <v>1091</v>
      </c>
      <c r="B558" s="17" t="s">
        <v>1092</v>
      </c>
      <c r="C558" s="17" t="s">
        <v>933</v>
      </c>
      <c r="D558" s="14">
        <v>3269.5</v>
      </c>
      <c r="E558" s="14">
        <v>3269.5</v>
      </c>
      <c r="F558" s="14">
        <v>3269.5</v>
      </c>
      <c r="G558" s="14">
        <v>3269.5</v>
      </c>
      <c r="H558" s="22"/>
      <c r="I558" s="22"/>
      <c r="J558" s="22"/>
      <c r="K558" s="22"/>
      <c r="L558" s="22"/>
      <c r="M558" s="22"/>
      <c r="N558" s="22"/>
      <c r="O558" s="22"/>
      <c r="P558" s="22"/>
      <c r="Q558" s="7">
        <v>3269.5</v>
      </c>
    </row>
    <row r="559" spans="1:17" ht="15.75" thickBot="1" x14ac:dyDescent="0.3">
      <c r="A559" s="20" t="s">
        <v>1093</v>
      </c>
      <c r="B559" s="17" t="s">
        <v>1094</v>
      </c>
      <c r="C559" s="17" t="s">
        <v>933</v>
      </c>
      <c r="D559" s="10">
        <v>5264930.25</v>
      </c>
      <c r="E559" s="10">
        <v>5774329.3600000003</v>
      </c>
      <c r="F559" s="10">
        <v>6298993.6600000001</v>
      </c>
      <c r="G559" s="10">
        <v>7142347.7599999998</v>
      </c>
      <c r="H559" s="10">
        <v>385658.75</v>
      </c>
      <c r="I559" s="10">
        <v>674961.25</v>
      </c>
      <c r="J559" s="10">
        <v>1166534.22</v>
      </c>
      <c r="K559" s="10">
        <v>1995564.56</v>
      </c>
      <c r="L559" s="10">
        <v>2176921</v>
      </c>
      <c r="M559" s="10">
        <v>2683758.31</v>
      </c>
      <c r="N559" s="10">
        <v>3568964.74</v>
      </c>
      <c r="O559" s="10">
        <v>3823311.23</v>
      </c>
      <c r="P559" s="10">
        <v>4120958.47</v>
      </c>
      <c r="Q559" s="7">
        <v>4120958.47</v>
      </c>
    </row>
    <row r="560" spans="1:17" ht="15.75" thickBot="1" x14ac:dyDescent="0.3">
      <c r="A560" s="20" t="s">
        <v>1095</v>
      </c>
      <c r="B560" s="17" t="s">
        <v>1096</v>
      </c>
      <c r="C560" s="17" t="s">
        <v>933</v>
      </c>
      <c r="D560" s="22"/>
      <c r="E560" s="22"/>
      <c r="F560" s="22"/>
      <c r="G560" s="22"/>
      <c r="H560" s="14">
        <v>0</v>
      </c>
      <c r="I560" s="14">
        <v>0</v>
      </c>
      <c r="J560" s="14">
        <v>0</v>
      </c>
      <c r="K560" s="14">
        <v>0</v>
      </c>
      <c r="L560" s="14">
        <v>2575</v>
      </c>
      <c r="M560" s="14">
        <v>0</v>
      </c>
      <c r="N560" s="14">
        <v>0</v>
      </c>
      <c r="O560" s="14">
        <v>0</v>
      </c>
      <c r="P560" s="14">
        <v>0</v>
      </c>
      <c r="Q560" s="7">
        <v>0</v>
      </c>
    </row>
    <row r="561" spans="1:17" ht="15.75" thickBot="1" x14ac:dyDescent="0.3">
      <c r="A561" s="20" t="s">
        <v>1097</v>
      </c>
      <c r="B561" s="17" t="s">
        <v>1098</v>
      </c>
      <c r="C561" s="17" t="s">
        <v>933</v>
      </c>
      <c r="D561" s="10">
        <v>1271.26</v>
      </c>
      <c r="E561" s="10">
        <v>2474.98</v>
      </c>
      <c r="F561" s="10">
        <v>2500.66</v>
      </c>
      <c r="G561" s="10">
        <v>2500.66</v>
      </c>
      <c r="H561" s="10">
        <v>0</v>
      </c>
      <c r="I561" s="10">
        <v>0</v>
      </c>
      <c r="J561" s="10">
        <v>0</v>
      </c>
      <c r="K561" s="10">
        <v>870</v>
      </c>
      <c r="L561" s="10">
        <v>870</v>
      </c>
      <c r="M561" s="10">
        <v>1305</v>
      </c>
      <c r="N561" s="10">
        <v>1305</v>
      </c>
      <c r="O561" s="10">
        <v>1305</v>
      </c>
      <c r="P561" s="10">
        <v>1305</v>
      </c>
      <c r="Q561" s="7">
        <v>1305</v>
      </c>
    </row>
    <row r="562" spans="1:17" ht="15.75" thickBot="1" x14ac:dyDescent="0.3">
      <c r="A562" s="20" t="s">
        <v>1099</v>
      </c>
      <c r="B562" s="17" t="s">
        <v>1100</v>
      </c>
      <c r="C562" s="17" t="s">
        <v>933</v>
      </c>
      <c r="D562" s="14">
        <v>942906.44</v>
      </c>
      <c r="E562" s="14">
        <v>1001631.44</v>
      </c>
      <c r="F562" s="14">
        <v>1054721.69</v>
      </c>
      <c r="G562" s="14">
        <v>1090787.19</v>
      </c>
      <c r="H562" s="14">
        <v>73049.75</v>
      </c>
      <c r="I562" s="14">
        <v>119226.75</v>
      </c>
      <c r="J562" s="14">
        <v>206024.25</v>
      </c>
      <c r="K562" s="14">
        <v>263570.75</v>
      </c>
      <c r="L562" s="14">
        <v>366400</v>
      </c>
      <c r="M562" s="14">
        <v>467775.75</v>
      </c>
      <c r="N562" s="14">
        <v>574651.25</v>
      </c>
      <c r="O562" s="14">
        <v>622517</v>
      </c>
      <c r="P562" s="14">
        <v>670915.75</v>
      </c>
      <c r="Q562" s="7">
        <v>670915.75</v>
      </c>
    </row>
    <row r="563" spans="1:17" ht="15.75" thickBot="1" x14ac:dyDescent="0.3">
      <c r="A563" s="20" t="s">
        <v>1101</v>
      </c>
      <c r="B563" s="17" t="s">
        <v>1102</v>
      </c>
      <c r="C563" s="17" t="s">
        <v>933</v>
      </c>
      <c r="D563" s="10">
        <v>1436583.92</v>
      </c>
      <c r="E563" s="10">
        <v>1669273.37</v>
      </c>
      <c r="F563" s="10">
        <v>1919831.7</v>
      </c>
      <c r="G563" s="10">
        <v>2004761.07</v>
      </c>
      <c r="H563" s="10">
        <v>9760</v>
      </c>
      <c r="I563" s="10">
        <v>9760</v>
      </c>
      <c r="J563" s="10">
        <v>9760</v>
      </c>
      <c r="K563" s="10">
        <v>9760</v>
      </c>
      <c r="L563" s="10">
        <v>9760</v>
      </c>
      <c r="M563" s="10">
        <v>101819.84</v>
      </c>
      <c r="N563" s="10">
        <v>536577.42000000004</v>
      </c>
      <c r="O563" s="10">
        <v>1120929.46</v>
      </c>
      <c r="P563" s="10">
        <v>1295814.31</v>
      </c>
      <c r="Q563" s="7">
        <v>1295814.31</v>
      </c>
    </row>
    <row r="564" spans="1:17" ht="15.75" thickBot="1" x14ac:dyDescent="0.3">
      <c r="A564" s="20" t="s">
        <v>1103</v>
      </c>
      <c r="B564" s="17" t="s">
        <v>1104</v>
      </c>
      <c r="C564" s="17" t="s">
        <v>933</v>
      </c>
      <c r="D564" s="14">
        <v>3240.8</v>
      </c>
      <c r="E564" s="14">
        <v>3240.8</v>
      </c>
      <c r="F564" s="14">
        <v>3240.8</v>
      </c>
      <c r="G564" s="14">
        <v>3240.8</v>
      </c>
      <c r="H564" s="14">
        <v>0</v>
      </c>
      <c r="I564" s="14">
        <v>750</v>
      </c>
      <c r="J564" s="14">
        <v>750</v>
      </c>
      <c r="K564" s="14">
        <v>750</v>
      </c>
      <c r="L564" s="14">
        <v>750</v>
      </c>
      <c r="M564" s="14">
        <v>750</v>
      </c>
      <c r="N564" s="14">
        <v>4610</v>
      </c>
      <c r="O564" s="14">
        <v>5360</v>
      </c>
      <c r="P564" s="14">
        <v>6110</v>
      </c>
      <c r="Q564" s="7">
        <v>6110</v>
      </c>
    </row>
    <row r="565" spans="1:17" ht="15.75" thickBot="1" x14ac:dyDescent="0.3">
      <c r="A565" s="20" t="s">
        <v>1105</v>
      </c>
      <c r="B565" s="17" t="s">
        <v>1106</v>
      </c>
      <c r="C565" s="17" t="s">
        <v>933</v>
      </c>
      <c r="D565" s="10">
        <v>4922.75</v>
      </c>
      <c r="E565" s="10">
        <v>4922.75</v>
      </c>
      <c r="F565" s="10">
        <v>4922.75</v>
      </c>
      <c r="G565" s="10">
        <v>4922.75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420</v>
      </c>
      <c r="P565" s="10">
        <v>420</v>
      </c>
      <c r="Q565" s="7">
        <v>420</v>
      </c>
    </row>
    <row r="566" spans="1:17" ht="15.75" thickBot="1" x14ac:dyDescent="0.3">
      <c r="A566" s="20" t="s">
        <v>1107</v>
      </c>
      <c r="B566" s="17" t="s">
        <v>1108</v>
      </c>
      <c r="C566" s="17" t="s">
        <v>933</v>
      </c>
      <c r="D566" s="14">
        <v>1232405.3</v>
      </c>
      <c r="E566" s="14">
        <v>1413295.74</v>
      </c>
      <c r="F566" s="14">
        <v>1611443.72</v>
      </c>
      <c r="G566" s="14">
        <v>1817820.79</v>
      </c>
      <c r="H566" s="14">
        <v>100542.57</v>
      </c>
      <c r="I566" s="14">
        <v>375010.85</v>
      </c>
      <c r="J566" s="14">
        <v>616667.69999999995</v>
      </c>
      <c r="K566" s="14">
        <v>767655.55</v>
      </c>
      <c r="L566" s="14">
        <v>932162.83</v>
      </c>
      <c r="M566" s="14">
        <v>1138678.3400000001</v>
      </c>
      <c r="N566" s="14">
        <v>1471513</v>
      </c>
      <c r="O566" s="14">
        <v>1714303.43</v>
      </c>
      <c r="P566" s="14">
        <v>1890937.11</v>
      </c>
      <c r="Q566" s="7">
        <v>1890937.11</v>
      </c>
    </row>
    <row r="567" spans="1:17" ht="15.75" thickBot="1" x14ac:dyDescent="0.3">
      <c r="A567" s="20" t="s">
        <v>1109</v>
      </c>
      <c r="B567" s="17" t="s">
        <v>1110</v>
      </c>
      <c r="C567" s="17" t="s">
        <v>933</v>
      </c>
      <c r="D567" s="10">
        <v>1291889.6499999999</v>
      </c>
      <c r="E567" s="10">
        <v>1429056.74</v>
      </c>
      <c r="F567" s="10">
        <v>1559925.75</v>
      </c>
      <c r="G567" s="10">
        <v>1684391.82</v>
      </c>
      <c r="H567" s="10">
        <v>271143.71000000002</v>
      </c>
      <c r="I567" s="10">
        <v>369792.46</v>
      </c>
      <c r="J567" s="10">
        <v>609500.93999999994</v>
      </c>
      <c r="K567" s="10">
        <v>781831.94</v>
      </c>
      <c r="L567" s="10">
        <v>955823.17</v>
      </c>
      <c r="M567" s="10">
        <v>1153918.42</v>
      </c>
      <c r="N567" s="10">
        <v>1182364.08</v>
      </c>
      <c r="O567" s="10">
        <v>1465768.51</v>
      </c>
      <c r="P567" s="10">
        <v>1600830.11</v>
      </c>
      <c r="Q567" s="7">
        <v>1600830.11</v>
      </c>
    </row>
    <row r="568" spans="1:17" ht="15.75" thickBot="1" x14ac:dyDescent="0.3">
      <c r="A568" s="20" t="s">
        <v>1111</v>
      </c>
      <c r="B568" s="17" t="s">
        <v>1112</v>
      </c>
      <c r="C568" s="17" t="s">
        <v>933</v>
      </c>
      <c r="D568" s="14">
        <v>4074974.34</v>
      </c>
      <c r="E568" s="14">
        <v>4522783.12</v>
      </c>
      <c r="F568" s="14">
        <v>4904808.4000000004</v>
      </c>
      <c r="G568" s="14">
        <v>5301042.97</v>
      </c>
      <c r="H568" s="14">
        <v>564094.66</v>
      </c>
      <c r="I568" s="14">
        <v>1075094.47</v>
      </c>
      <c r="J568" s="14">
        <v>1732647.14</v>
      </c>
      <c r="K568" s="14">
        <v>2375782.31</v>
      </c>
      <c r="L568" s="14">
        <v>3023135.98</v>
      </c>
      <c r="M568" s="14">
        <v>3709883.27</v>
      </c>
      <c r="N568" s="14">
        <v>4463062.93</v>
      </c>
      <c r="O568" s="14">
        <v>5024755.08</v>
      </c>
      <c r="P568" s="14">
        <v>5360123.51</v>
      </c>
      <c r="Q568" s="7">
        <v>5360123.51</v>
      </c>
    </row>
    <row r="569" spans="1:17" ht="15.75" thickBot="1" x14ac:dyDescent="0.3">
      <c r="A569" s="20" t="s">
        <v>1113</v>
      </c>
      <c r="B569" s="17" t="s">
        <v>1114</v>
      </c>
      <c r="C569" s="17" t="s">
        <v>933</v>
      </c>
      <c r="D569" s="10">
        <v>54772.800000000003</v>
      </c>
      <c r="E569" s="10">
        <v>56035.05</v>
      </c>
      <c r="F569" s="10">
        <v>56535.05</v>
      </c>
      <c r="G569" s="10">
        <v>56535.05</v>
      </c>
      <c r="H569" s="10">
        <v>500</v>
      </c>
      <c r="I569" s="10">
        <v>1500</v>
      </c>
      <c r="J569" s="10">
        <v>2500</v>
      </c>
      <c r="K569" s="10">
        <v>3500</v>
      </c>
      <c r="L569" s="10">
        <v>4500</v>
      </c>
      <c r="M569" s="10">
        <v>5500</v>
      </c>
      <c r="N569" s="10">
        <v>6774.5</v>
      </c>
      <c r="O569" s="10">
        <v>14991.5</v>
      </c>
      <c r="P569" s="10">
        <v>22066.75</v>
      </c>
      <c r="Q569" s="7">
        <v>22066.75</v>
      </c>
    </row>
    <row r="570" spans="1:17" ht="15.75" thickBot="1" x14ac:dyDescent="0.3">
      <c r="A570" s="20" t="s">
        <v>1115</v>
      </c>
      <c r="B570" s="17" t="s">
        <v>1116</v>
      </c>
      <c r="C570" s="17" t="s">
        <v>933</v>
      </c>
      <c r="D570" s="14">
        <v>4234466.91</v>
      </c>
      <c r="E570" s="14">
        <v>4797049.3</v>
      </c>
      <c r="F570" s="14">
        <v>5205773.29</v>
      </c>
      <c r="G570" s="14">
        <v>5624130.4900000002</v>
      </c>
      <c r="H570" s="14">
        <v>216105.95</v>
      </c>
      <c r="I570" s="14">
        <v>898612.73</v>
      </c>
      <c r="J570" s="14">
        <v>1788639.31</v>
      </c>
      <c r="K570" s="14">
        <v>2803953.34</v>
      </c>
      <c r="L570" s="14">
        <v>3072421.96</v>
      </c>
      <c r="M570" s="14">
        <v>3177131.28</v>
      </c>
      <c r="N570" s="14">
        <v>3935373.09</v>
      </c>
      <c r="O570" s="14">
        <v>5032021.6100000003</v>
      </c>
      <c r="P570" s="14">
        <v>5550133.0300000003</v>
      </c>
      <c r="Q570" s="7">
        <v>5550133.0300000003</v>
      </c>
    </row>
    <row r="571" spans="1:17" ht="15.75" thickBot="1" x14ac:dyDescent="0.3">
      <c r="A571" s="20" t="s">
        <v>1117</v>
      </c>
      <c r="B571" s="17" t="s">
        <v>1118</v>
      </c>
      <c r="C571" s="17" t="s">
        <v>933</v>
      </c>
      <c r="D571" s="21"/>
      <c r="E571" s="21"/>
      <c r="F571" s="21"/>
      <c r="G571" s="21"/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4345</v>
      </c>
      <c r="N571" s="10">
        <v>4345</v>
      </c>
      <c r="O571" s="10">
        <v>4345</v>
      </c>
      <c r="P571" s="10">
        <v>4345</v>
      </c>
      <c r="Q571" s="7">
        <v>4345</v>
      </c>
    </row>
    <row r="572" spans="1:17" ht="15.75" thickBot="1" x14ac:dyDescent="0.3">
      <c r="A572" s="20" t="s">
        <v>1119</v>
      </c>
      <c r="B572" s="17" t="s">
        <v>1120</v>
      </c>
      <c r="C572" s="17" t="s">
        <v>933</v>
      </c>
      <c r="D572" s="14">
        <v>696373.48</v>
      </c>
      <c r="E572" s="14">
        <v>779371.22</v>
      </c>
      <c r="F572" s="14">
        <v>847011.47</v>
      </c>
      <c r="G572" s="14">
        <v>1009459.92</v>
      </c>
      <c r="H572" s="14">
        <v>91868.07</v>
      </c>
      <c r="I572" s="14">
        <v>159967.48000000001</v>
      </c>
      <c r="J572" s="14">
        <v>252235.99</v>
      </c>
      <c r="K572" s="14">
        <v>309925.58</v>
      </c>
      <c r="L572" s="14">
        <v>415856.3</v>
      </c>
      <c r="M572" s="14">
        <v>496562.02</v>
      </c>
      <c r="N572" s="14">
        <v>608001.12</v>
      </c>
      <c r="O572" s="14">
        <v>703255.04000000004</v>
      </c>
      <c r="P572" s="14">
        <v>766502.34</v>
      </c>
      <c r="Q572" s="7">
        <v>766502.34</v>
      </c>
    </row>
    <row r="573" spans="1:17" ht="15.75" thickBot="1" x14ac:dyDescent="0.3">
      <c r="A573" s="20" t="s">
        <v>1121</v>
      </c>
      <c r="B573" s="17" t="s">
        <v>1122</v>
      </c>
      <c r="C573" s="17" t="s">
        <v>933</v>
      </c>
      <c r="D573" s="10">
        <v>0</v>
      </c>
      <c r="E573" s="10">
        <v>0</v>
      </c>
      <c r="F573" s="10">
        <v>10585</v>
      </c>
      <c r="G573" s="10">
        <v>10585</v>
      </c>
      <c r="H573" s="10">
        <v>0</v>
      </c>
      <c r="I573" s="10">
        <v>0</v>
      </c>
      <c r="J573" s="10">
        <v>2000</v>
      </c>
      <c r="K573" s="10">
        <v>2000</v>
      </c>
      <c r="L573" s="10">
        <v>2000</v>
      </c>
      <c r="M573" s="10">
        <v>5490</v>
      </c>
      <c r="N573" s="10">
        <v>6640</v>
      </c>
      <c r="O573" s="10">
        <v>9165</v>
      </c>
      <c r="P573" s="10">
        <v>14657.54</v>
      </c>
      <c r="Q573" s="7">
        <v>14657.54</v>
      </c>
    </row>
    <row r="574" spans="1:17" ht="15.75" thickBot="1" x14ac:dyDescent="0.3">
      <c r="A574" s="20" t="s">
        <v>1123</v>
      </c>
      <c r="B574" s="17" t="s">
        <v>1124</v>
      </c>
      <c r="C574" s="17" t="s">
        <v>933</v>
      </c>
      <c r="D574" s="14">
        <v>15335579.060000001</v>
      </c>
      <c r="E574" s="14">
        <v>16914789.260000002</v>
      </c>
      <c r="F574" s="14">
        <v>18751381.059999999</v>
      </c>
      <c r="G574" s="14">
        <v>19876656.989999998</v>
      </c>
      <c r="H574" s="14">
        <v>1698388.07</v>
      </c>
      <c r="I574" s="14">
        <v>3708186.14</v>
      </c>
      <c r="J574" s="14">
        <v>6164084.6600000001</v>
      </c>
      <c r="K574" s="14">
        <v>7862122.7599999998</v>
      </c>
      <c r="L574" s="14">
        <v>9637488.9399999995</v>
      </c>
      <c r="M574" s="14">
        <v>11339539.35</v>
      </c>
      <c r="N574" s="14">
        <v>13030515.210000001</v>
      </c>
      <c r="O574" s="14">
        <v>14713464.84</v>
      </c>
      <c r="P574" s="14">
        <v>16930916.690000001</v>
      </c>
      <c r="Q574" s="7">
        <v>16930916.690000001</v>
      </c>
    </row>
    <row r="575" spans="1:17" ht="15.75" thickBot="1" x14ac:dyDescent="0.3">
      <c r="A575" s="20" t="s">
        <v>1125</v>
      </c>
      <c r="B575" s="17" t="s">
        <v>1126</v>
      </c>
      <c r="C575" s="17" t="s">
        <v>933</v>
      </c>
      <c r="D575" s="10">
        <v>2023130.13</v>
      </c>
      <c r="E575" s="10">
        <v>2225624.2200000002</v>
      </c>
      <c r="F575" s="10">
        <v>2429273.71</v>
      </c>
      <c r="G575" s="10">
        <v>2684139.6</v>
      </c>
      <c r="H575" s="10">
        <v>221297.01</v>
      </c>
      <c r="I575" s="10">
        <v>637374.48</v>
      </c>
      <c r="J575" s="10">
        <v>948309.04</v>
      </c>
      <c r="K575" s="10">
        <v>1177975.8500000001</v>
      </c>
      <c r="L575" s="10">
        <v>1453564.7</v>
      </c>
      <c r="M575" s="10">
        <v>1684541.57</v>
      </c>
      <c r="N575" s="10">
        <v>1916521.06</v>
      </c>
      <c r="O575" s="10">
        <v>2148730.96</v>
      </c>
      <c r="P575" s="10">
        <v>2386894.96</v>
      </c>
      <c r="Q575" s="7">
        <v>2386894.96</v>
      </c>
    </row>
    <row r="576" spans="1:17" ht="15.75" thickBot="1" x14ac:dyDescent="0.3">
      <c r="A576" s="20" t="s">
        <v>1127</v>
      </c>
      <c r="B576" s="17" t="s">
        <v>1128</v>
      </c>
      <c r="C576" s="17" t="s">
        <v>933</v>
      </c>
      <c r="D576" s="14">
        <v>929439.9</v>
      </c>
      <c r="E576" s="14">
        <v>1125754.54</v>
      </c>
      <c r="F576" s="14">
        <v>1249974.69</v>
      </c>
      <c r="G576" s="14">
        <v>1370347.35</v>
      </c>
      <c r="H576" s="14">
        <v>143345.21</v>
      </c>
      <c r="I576" s="14">
        <v>229788.2</v>
      </c>
      <c r="J576" s="14">
        <v>403154.3</v>
      </c>
      <c r="K576" s="14">
        <v>635951.68999999994</v>
      </c>
      <c r="L576" s="14">
        <v>647838.89</v>
      </c>
      <c r="M576" s="14">
        <v>820159.6</v>
      </c>
      <c r="N576" s="14">
        <v>946274.59</v>
      </c>
      <c r="O576" s="14">
        <v>1051835.76</v>
      </c>
      <c r="P576" s="14">
        <v>1242617.8999999999</v>
      </c>
      <c r="Q576" s="7">
        <v>1242617.8999999999</v>
      </c>
    </row>
    <row r="577" spans="1:17" ht="15.75" thickBot="1" x14ac:dyDescent="0.3">
      <c r="A577" s="20" t="s">
        <v>1129</v>
      </c>
      <c r="B577" s="17" t="s">
        <v>1130</v>
      </c>
      <c r="C577" s="17" t="s">
        <v>933</v>
      </c>
      <c r="D577" s="10">
        <v>871858.76</v>
      </c>
      <c r="E577" s="10">
        <v>1039012.11</v>
      </c>
      <c r="F577" s="10">
        <v>1153222.28</v>
      </c>
      <c r="G577" s="10">
        <v>1282820.33</v>
      </c>
      <c r="H577" s="10">
        <v>108399.61</v>
      </c>
      <c r="I577" s="10">
        <v>178791.95</v>
      </c>
      <c r="J577" s="10">
        <v>254666.82</v>
      </c>
      <c r="K577" s="10">
        <v>338859.06</v>
      </c>
      <c r="L577" s="10">
        <v>443485.88</v>
      </c>
      <c r="M577" s="10">
        <v>563388.36</v>
      </c>
      <c r="N577" s="10">
        <v>741964.1</v>
      </c>
      <c r="O577" s="10">
        <v>871861.33</v>
      </c>
      <c r="P577" s="10">
        <v>993432.06</v>
      </c>
      <c r="Q577" s="7">
        <v>993432.06</v>
      </c>
    </row>
    <row r="578" spans="1:17" ht="15.75" thickBot="1" x14ac:dyDescent="0.3">
      <c r="A578" s="20" t="s">
        <v>1131</v>
      </c>
      <c r="B578" s="17" t="s">
        <v>1132</v>
      </c>
      <c r="C578" s="17" t="s">
        <v>933</v>
      </c>
      <c r="D578" s="14">
        <v>41510.550000000003</v>
      </c>
      <c r="E578" s="14">
        <v>41510.550000000003</v>
      </c>
      <c r="F578" s="14">
        <v>41510.550000000003</v>
      </c>
      <c r="G578" s="14">
        <v>41510.550000000003</v>
      </c>
      <c r="H578" s="22"/>
      <c r="I578" s="22"/>
      <c r="J578" s="22"/>
      <c r="K578" s="22"/>
      <c r="L578" s="22"/>
      <c r="M578" s="22"/>
      <c r="N578" s="22"/>
      <c r="O578" s="22"/>
      <c r="P578" s="22"/>
      <c r="Q578" s="7">
        <v>41510.550000000003</v>
      </c>
    </row>
    <row r="579" spans="1:17" ht="15.75" thickBot="1" x14ac:dyDescent="0.3">
      <c r="A579" s="20" t="s">
        <v>1133</v>
      </c>
      <c r="B579" s="17" t="s">
        <v>1134</v>
      </c>
      <c r="C579" s="17" t="s">
        <v>933</v>
      </c>
      <c r="D579" s="10">
        <v>77135.61</v>
      </c>
      <c r="E579" s="10">
        <v>77729.25</v>
      </c>
      <c r="F579" s="10">
        <v>96819.43</v>
      </c>
      <c r="G579" s="10">
        <v>100928.7</v>
      </c>
      <c r="H579" s="10">
        <v>6019.46</v>
      </c>
      <c r="I579" s="10">
        <v>11187.44</v>
      </c>
      <c r="J579" s="10">
        <v>18915.64</v>
      </c>
      <c r="K579" s="10">
        <v>29630.53</v>
      </c>
      <c r="L579" s="10">
        <v>37739.870000000003</v>
      </c>
      <c r="M579" s="10">
        <v>62504</v>
      </c>
      <c r="N579" s="10">
        <v>77388.61</v>
      </c>
      <c r="O579" s="10">
        <v>84697.47</v>
      </c>
      <c r="P579" s="10">
        <v>80168.92</v>
      </c>
      <c r="Q579" s="7">
        <v>80168.92</v>
      </c>
    </row>
    <row r="580" spans="1:17" ht="15.75" thickBot="1" x14ac:dyDescent="0.3">
      <c r="A580" s="20" t="s">
        <v>1135</v>
      </c>
      <c r="B580" s="17" t="s">
        <v>1136</v>
      </c>
      <c r="C580" s="17" t="s">
        <v>933</v>
      </c>
      <c r="D580" s="14">
        <v>3455247.83</v>
      </c>
      <c r="E580" s="14">
        <v>3843034.64</v>
      </c>
      <c r="F580" s="14">
        <v>4230821.45</v>
      </c>
      <c r="G580" s="14">
        <v>4620149.1900000004</v>
      </c>
      <c r="H580" s="14">
        <v>389579.03</v>
      </c>
      <c r="I580" s="14">
        <v>801572.96</v>
      </c>
      <c r="J580" s="14">
        <v>1202359.44</v>
      </c>
      <c r="K580" s="14">
        <v>1605931.37</v>
      </c>
      <c r="L580" s="14">
        <v>1944949.93</v>
      </c>
      <c r="M580" s="14">
        <v>2116197.09</v>
      </c>
      <c r="N580" s="14">
        <v>2196106.15</v>
      </c>
      <c r="O580" s="14">
        <v>2298514.17</v>
      </c>
      <c r="P580" s="14">
        <v>2861827.18</v>
      </c>
      <c r="Q580" s="7">
        <v>2861827.18</v>
      </c>
    </row>
    <row r="581" spans="1:17" ht="15.75" thickBot="1" x14ac:dyDescent="0.3">
      <c r="A581" s="20" t="s">
        <v>1137</v>
      </c>
      <c r="B581" s="17" t="s">
        <v>1138</v>
      </c>
      <c r="C581" s="17" t="s">
        <v>933</v>
      </c>
      <c r="D581" s="10">
        <v>73662.89</v>
      </c>
      <c r="E581" s="10">
        <v>82326.77</v>
      </c>
      <c r="F581" s="10">
        <v>90869</v>
      </c>
      <c r="G581" s="10">
        <v>99369.24</v>
      </c>
      <c r="H581" s="10">
        <v>4050.46</v>
      </c>
      <c r="I581" s="10">
        <v>8065.64</v>
      </c>
      <c r="J581" s="10">
        <v>12208.99</v>
      </c>
      <c r="K581" s="10">
        <v>38482.089999999997</v>
      </c>
      <c r="L581" s="10">
        <v>42269.04</v>
      </c>
      <c r="M581" s="10">
        <v>135461.34</v>
      </c>
      <c r="N581" s="10">
        <v>362878.43</v>
      </c>
      <c r="O581" s="10">
        <v>518820.43</v>
      </c>
      <c r="P581" s="10">
        <v>345577.21</v>
      </c>
      <c r="Q581" s="7">
        <v>345577.21</v>
      </c>
    </row>
    <row r="582" spans="1:17" ht="15.75" thickBot="1" x14ac:dyDescent="0.3">
      <c r="A582" s="20" t="s">
        <v>1139</v>
      </c>
      <c r="B582" s="17" t="s">
        <v>1140</v>
      </c>
      <c r="C582" s="17" t="s">
        <v>933</v>
      </c>
      <c r="D582" s="14">
        <v>393472.62</v>
      </c>
      <c r="E582" s="14">
        <v>480326.18</v>
      </c>
      <c r="F582" s="14">
        <v>569395.31000000006</v>
      </c>
      <c r="G582" s="14">
        <v>596461.35</v>
      </c>
      <c r="H582" s="14">
        <v>27645.91</v>
      </c>
      <c r="I582" s="14">
        <v>106516.52</v>
      </c>
      <c r="J582" s="14">
        <v>190993.83</v>
      </c>
      <c r="K582" s="14">
        <v>225548.03</v>
      </c>
      <c r="L582" s="14">
        <v>251899.49</v>
      </c>
      <c r="M582" s="14">
        <v>278250.95</v>
      </c>
      <c r="N582" s="14">
        <v>311369.90999999997</v>
      </c>
      <c r="O582" s="14">
        <v>339056.93</v>
      </c>
      <c r="P582" s="14">
        <v>402602.2</v>
      </c>
      <c r="Q582" s="7">
        <v>402602.2</v>
      </c>
    </row>
    <row r="583" spans="1:17" ht="15.75" thickBot="1" x14ac:dyDescent="0.3">
      <c r="A583" s="20" t="s">
        <v>1141</v>
      </c>
      <c r="B583" s="17" t="s">
        <v>1142</v>
      </c>
      <c r="C583" s="17" t="s">
        <v>933</v>
      </c>
      <c r="D583" s="10">
        <v>-8757210.3200000003</v>
      </c>
      <c r="E583" s="10">
        <v>-7838023.4199999999</v>
      </c>
      <c r="F583" s="10">
        <v>-6508521.8200000003</v>
      </c>
      <c r="G583" s="10">
        <v>-5993748.5099999998</v>
      </c>
      <c r="H583" s="10">
        <v>308899.83</v>
      </c>
      <c r="I583" s="10">
        <v>810893.76</v>
      </c>
      <c r="J583" s="10">
        <v>1118561.77</v>
      </c>
      <c r="K583" s="10">
        <v>1789041.48</v>
      </c>
      <c r="L583" s="10">
        <v>1924346.55</v>
      </c>
      <c r="M583" s="10">
        <v>2083479.08</v>
      </c>
      <c r="N583" s="10">
        <v>2168908.9900000002</v>
      </c>
      <c r="O583" s="10">
        <v>2330921.58</v>
      </c>
      <c r="P583" s="10">
        <v>-12961454.4</v>
      </c>
      <c r="Q583" s="7">
        <v>-12961454.4</v>
      </c>
    </row>
    <row r="584" spans="1:17" ht="15.75" thickBot="1" x14ac:dyDescent="0.3">
      <c r="A584" s="20" t="s">
        <v>1143</v>
      </c>
      <c r="B584" s="17" t="s">
        <v>1144</v>
      </c>
      <c r="C584" s="17" t="s">
        <v>933</v>
      </c>
      <c r="D584" s="14">
        <v>-1204103.74</v>
      </c>
      <c r="E584" s="14">
        <v>-1229756.8400000001</v>
      </c>
      <c r="F584" s="14">
        <v>-2071356.5</v>
      </c>
      <c r="G584" s="14">
        <v>-2089052.53</v>
      </c>
      <c r="H584" s="14">
        <v>-7945.79</v>
      </c>
      <c r="I584" s="14">
        <v>-36542.06</v>
      </c>
      <c r="J584" s="14">
        <v>-2191542.4900000002</v>
      </c>
      <c r="K584" s="14">
        <v>-2223806.27</v>
      </c>
      <c r="L584" s="14">
        <v>-2251933.63</v>
      </c>
      <c r="M584" s="14">
        <v>-2357211.21</v>
      </c>
      <c r="N584" s="14">
        <v>-2405191.0499999998</v>
      </c>
      <c r="O584" s="14">
        <v>-2441920.5699999998</v>
      </c>
      <c r="P584" s="14">
        <v>-2504955.7000000002</v>
      </c>
      <c r="Q584" s="7">
        <v>-2504955.7000000002</v>
      </c>
    </row>
    <row r="585" spans="1:17" ht="15.75" thickBot="1" x14ac:dyDescent="0.3">
      <c r="A585" s="20" t="s">
        <v>1145</v>
      </c>
      <c r="B585" s="17" t="s">
        <v>1146</v>
      </c>
      <c r="C585" s="17" t="s">
        <v>933</v>
      </c>
      <c r="D585" s="10">
        <v>13317.83</v>
      </c>
      <c r="E585" s="10">
        <v>20851.02</v>
      </c>
      <c r="F585" s="10">
        <v>21798.14</v>
      </c>
      <c r="G585" s="10">
        <v>20978.61</v>
      </c>
      <c r="H585" s="10">
        <v>247.67</v>
      </c>
      <c r="I585" s="10">
        <v>13640.04</v>
      </c>
      <c r="J585" s="10">
        <v>37152.42</v>
      </c>
      <c r="K585" s="10">
        <v>39624.69</v>
      </c>
      <c r="L585" s="10">
        <v>53081.1</v>
      </c>
      <c r="M585" s="10">
        <v>59658.879999999997</v>
      </c>
      <c r="N585" s="10">
        <v>320025.39</v>
      </c>
      <c r="O585" s="10">
        <v>308550.48</v>
      </c>
      <c r="P585" s="10">
        <v>362723.64</v>
      </c>
      <c r="Q585" s="7">
        <v>362723.64</v>
      </c>
    </row>
    <row r="586" spans="1:17" ht="15.75" thickBot="1" x14ac:dyDescent="0.3">
      <c r="A586" s="20" t="s">
        <v>1147</v>
      </c>
      <c r="B586" s="17" t="s">
        <v>1148</v>
      </c>
      <c r="C586" s="17" t="s">
        <v>933</v>
      </c>
      <c r="D586" s="14">
        <v>2058646.11</v>
      </c>
      <c r="E586" s="14">
        <v>2314048.81</v>
      </c>
      <c r="F586" s="14">
        <v>2452423.02</v>
      </c>
      <c r="G586" s="14">
        <v>2742528.21</v>
      </c>
      <c r="H586" s="14">
        <v>325697.26</v>
      </c>
      <c r="I586" s="14">
        <v>670431.89</v>
      </c>
      <c r="J586" s="14">
        <v>983521.47</v>
      </c>
      <c r="K586" s="14">
        <v>1289592.43</v>
      </c>
      <c r="L586" s="14">
        <v>1554368.57</v>
      </c>
      <c r="M586" s="14">
        <v>1809806.96</v>
      </c>
      <c r="N586" s="14">
        <v>2047071.33</v>
      </c>
      <c r="O586" s="14">
        <v>2297006.4700000002</v>
      </c>
      <c r="P586" s="14">
        <v>2528929.37</v>
      </c>
      <c r="Q586" s="7">
        <v>2528929.37</v>
      </c>
    </row>
    <row r="587" spans="1:17" ht="15.75" thickBot="1" x14ac:dyDescent="0.3">
      <c r="A587" s="20" t="s">
        <v>1149</v>
      </c>
      <c r="B587" s="17" t="s">
        <v>1150</v>
      </c>
      <c r="C587" s="17" t="s">
        <v>933</v>
      </c>
      <c r="D587" s="10">
        <v>1399889.18</v>
      </c>
      <c r="E587" s="10">
        <v>1533322.26</v>
      </c>
      <c r="F587" s="10">
        <v>1705456.57</v>
      </c>
      <c r="G587" s="10">
        <v>1850482.91</v>
      </c>
      <c r="H587" s="10">
        <v>115709.29</v>
      </c>
      <c r="I587" s="10">
        <v>258788.66</v>
      </c>
      <c r="J587" s="10">
        <v>384033.46</v>
      </c>
      <c r="K587" s="10">
        <v>492290.98</v>
      </c>
      <c r="L587" s="10">
        <v>637959.30000000005</v>
      </c>
      <c r="M587" s="10">
        <v>851626.04</v>
      </c>
      <c r="N587" s="10">
        <v>987600.85</v>
      </c>
      <c r="O587" s="10">
        <v>1093332.33</v>
      </c>
      <c r="P587" s="10">
        <v>1221811.67</v>
      </c>
      <c r="Q587" s="7">
        <v>1221811.67</v>
      </c>
    </row>
    <row r="588" spans="1:17" ht="15.75" thickBot="1" x14ac:dyDescent="0.3">
      <c r="A588" s="20" t="s">
        <v>1151</v>
      </c>
      <c r="B588" s="17" t="s">
        <v>1152</v>
      </c>
      <c r="C588" s="17" t="s">
        <v>933</v>
      </c>
      <c r="D588" s="14">
        <v>792943</v>
      </c>
      <c r="E588" s="14">
        <v>885814.61</v>
      </c>
      <c r="F588" s="14">
        <v>963860.38</v>
      </c>
      <c r="G588" s="14">
        <v>1105385.32</v>
      </c>
      <c r="H588" s="14">
        <v>98580.61</v>
      </c>
      <c r="I588" s="14">
        <v>220753.92000000001</v>
      </c>
      <c r="J588" s="14">
        <v>338336.87</v>
      </c>
      <c r="K588" s="14">
        <v>437877.65</v>
      </c>
      <c r="L588" s="14">
        <v>540321.74</v>
      </c>
      <c r="M588" s="14">
        <v>657575.82999999996</v>
      </c>
      <c r="N588" s="14">
        <v>750344.2</v>
      </c>
      <c r="O588" s="14">
        <v>849591.15</v>
      </c>
      <c r="P588" s="14">
        <v>925779.14</v>
      </c>
      <c r="Q588" s="7">
        <v>925779.14</v>
      </c>
    </row>
    <row r="589" spans="1:17" ht="15.75" thickBot="1" x14ac:dyDescent="0.3">
      <c r="A589" s="20" t="s">
        <v>1153</v>
      </c>
      <c r="B589" s="17" t="s">
        <v>1154</v>
      </c>
      <c r="C589" s="17" t="s">
        <v>933</v>
      </c>
      <c r="D589" s="10">
        <v>2422022.81</v>
      </c>
      <c r="E589" s="10">
        <v>2679777.5699999998</v>
      </c>
      <c r="F589" s="10">
        <v>2947345.93</v>
      </c>
      <c r="G589" s="10">
        <v>3176831.66</v>
      </c>
      <c r="H589" s="10">
        <v>332801.39</v>
      </c>
      <c r="I589" s="10">
        <v>593553.49</v>
      </c>
      <c r="J589" s="10">
        <v>850943.76</v>
      </c>
      <c r="K589" s="10">
        <v>1137803.8600000001</v>
      </c>
      <c r="L589" s="10">
        <v>1344732.81</v>
      </c>
      <c r="M589" s="10">
        <v>1563091.95</v>
      </c>
      <c r="N589" s="10">
        <v>1891109.57</v>
      </c>
      <c r="O589" s="10">
        <v>2129499.21</v>
      </c>
      <c r="P589" s="10">
        <v>2360296.2999999998</v>
      </c>
      <c r="Q589" s="7">
        <v>2360296.2999999998</v>
      </c>
    </row>
    <row r="590" spans="1:17" ht="15.75" thickBot="1" x14ac:dyDescent="0.3">
      <c r="A590" s="20" t="s">
        <v>1155</v>
      </c>
      <c r="B590" s="17" t="s">
        <v>1156</v>
      </c>
      <c r="C590" s="17" t="s">
        <v>933</v>
      </c>
      <c r="D590" s="14">
        <v>136536.42000000001</v>
      </c>
      <c r="E590" s="14">
        <v>140047.53</v>
      </c>
      <c r="F590" s="14">
        <v>147318.31</v>
      </c>
      <c r="G590" s="14">
        <v>158852.22</v>
      </c>
      <c r="H590" s="14">
        <v>14801.73</v>
      </c>
      <c r="I590" s="14">
        <v>26499.88</v>
      </c>
      <c r="J590" s="14">
        <v>37483.39</v>
      </c>
      <c r="K590" s="14">
        <v>46416.25</v>
      </c>
      <c r="L590" s="14">
        <v>51036.87</v>
      </c>
      <c r="M590" s="14">
        <v>53182.85</v>
      </c>
      <c r="N590" s="14">
        <v>54885.51</v>
      </c>
      <c r="O590" s="14">
        <v>56134.21</v>
      </c>
      <c r="P590" s="14">
        <v>138961.9</v>
      </c>
      <c r="Q590" s="7">
        <v>138961.9</v>
      </c>
    </row>
    <row r="591" spans="1:17" ht="15.75" thickBot="1" x14ac:dyDescent="0.3">
      <c r="A591" s="20" t="s">
        <v>1157</v>
      </c>
      <c r="B591" s="17" t="s">
        <v>1158</v>
      </c>
      <c r="C591" s="17" t="s">
        <v>933</v>
      </c>
      <c r="D591" s="10">
        <v>213066.71</v>
      </c>
      <c r="E591" s="10">
        <v>242138.58</v>
      </c>
      <c r="F591" s="10">
        <v>270083.58</v>
      </c>
      <c r="G591" s="10">
        <v>288294.7</v>
      </c>
      <c r="H591" s="10">
        <v>21888.47</v>
      </c>
      <c r="I591" s="10">
        <v>58511.59</v>
      </c>
      <c r="J591" s="10">
        <v>109417.62</v>
      </c>
      <c r="K591" s="10">
        <v>146039.14000000001</v>
      </c>
      <c r="L591" s="10">
        <v>165032.87</v>
      </c>
      <c r="M591" s="10">
        <v>184751.77</v>
      </c>
      <c r="N591" s="10">
        <v>208449.87</v>
      </c>
      <c r="O591" s="10">
        <v>221645.63</v>
      </c>
      <c r="P591" s="10">
        <v>196760.46</v>
      </c>
      <c r="Q591" s="7">
        <v>196760.46</v>
      </c>
    </row>
    <row r="592" spans="1:17" ht="15.75" thickBot="1" x14ac:dyDescent="0.3">
      <c r="A592" s="20" t="s">
        <v>1159</v>
      </c>
      <c r="B592" s="17" t="s">
        <v>1160</v>
      </c>
      <c r="C592" s="17" t="s">
        <v>933</v>
      </c>
      <c r="D592" s="14">
        <v>895308.19</v>
      </c>
      <c r="E592" s="14">
        <v>950502.31</v>
      </c>
      <c r="F592" s="14">
        <v>1143879.48</v>
      </c>
      <c r="G592" s="14">
        <v>1258829.05</v>
      </c>
      <c r="H592" s="14">
        <v>48276.82</v>
      </c>
      <c r="I592" s="14">
        <v>60537.77</v>
      </c>
      <c r="J592" s="14">
        <v>252540.75</v>
      </c>
      <c r="K592" s="14">
        <v>349026.26</v>
      </c>
      <c r="L592" s="14">
        <v>532015.71</v>
      </c>
      <c r="M592" s="14">
        <v>584968.68999999994</v>
      </c>
      <c r="N592" s="14">
        <v>674945.53</v>
      </c>
      <c r="O592" s="14">
        <v>687723.38</v>
      </c>
      <c r="P592" s="14">
        <v>734950.55</v>
      </c>
      <c r="Q592" s="7">
        <v>734950.55</v>
      </c>
    </row>
    <row r="593" spans="1:17" ht="15.75" thickBot="1" x14ac:dyDescent="0.3">
      <c r="A593" s="20" t="s">
        <v>1161</v>
      </c>
      <c r="B593" s="17" t="s">
        <v>1162</v>
      </c>
      <c r="C593" s="17" t="s">
        <v>933</v>
      </c>
      <c r="D593" s="10">
        <v>42299.3</v>
      </c>
      <c r="E593" s="10">
        <v>45821.95</v>
      </c>
      <c r="F593" s="10">
        <v>47245.73</v>
      </c>
      <c r="G593" s="10">
        <v>49703.28</v>
      </c>
      <c r="H593" s="10">
        <v>1588.87</v>
      </c>
      <c r="I593" s="10">
        <v>31965.42</v>
      </c>
      <c r="J593" s="10">
        <v>34322.300000000003</v>
      </c>
      <c r="K593" s="10">
        <v>36546.080000000002</v>
      </c>
      <c r="L593" s="10">
        <v>38367.33</v>
      </c>
      <c r="M593" s="10">
        <v>40153.81</v>
      </c>
      <c r="N593" s="10">
        <v>47919.24</v>
      </c>
      <c r="O593" s="10">
        <v>49261.41</v>
      </c>
      <c r="P593" s="10">
        <v>49889.49</v>
      </c>
      <c r="Q593" s="7">
        <v>49889.49</v>
      </c>
    </row>
    <row r="594" spans="1:17" ht="15.75" thickBot="1" x14ac:dyDescent="0.3">
      <c r="A594" s="20" t="s">
        <v>1163</v>
      </c>
      <c r="B594" s="17" t="s">
        <v>1164</v>
      </c>
      <c r="C594" s="17" t="s">
        <v>933</v>
      </c>
      <c r="D594" s="14">
        <v>128914.84</v>
      </c>
      <c r="E594" s="14">
        <v>142899.93</v>
      </c>
      <c r="F594" s="14">
        <v>157476.72</v>
      </c>
      <c r="G594" s="14">
        <v>175537.85</v>
      </c>
      <c r="H594" s="14">
        <v>10080.459999999999</v>
      </c>
      <c r="I594" s="14">
        <v>24049.67</v>
      </c>
      <c r="J594" s="14">
        <v>37595.4</v>
      </c>
      <c r="K594" s="14">
        <v>42066.7</v>
      </c>
      <c r="L594" s="14">
        <v>46249.73</v>
      </c>
      <c r="M594" s="14">
        <v>51001.89</v>
      </c>
      <c r="N594" s="14">
        <v>54961.96</v>
      </c>
      <c r="O594" s="14">
        <v>60241.03</v>
      </c>
      <c r="P594" s="14">
        <v>64979.02</v>
      </c>
      <c r="Q594" s="7">
        <v>64979.02</v>
      </c>
    </row>
    <row r="595" spans="1:17" ht="15.75" thickBot="1" x14ac:dyDescent="0.3">
      <c r="A595" s="20" t="s">
        <v>1165</v>
      </c>
      <c r="B595" s="17" t="s">
        <v>1166</v>
      </c>
      <c r="C595" s="17" t="s">
        <v>933</v>
      </c>
      <c r="D595" s="10">
        <v>531161.53</v>
      </c>
      <c r="E595" s="10">
        <v>548511.39</v>
      </c>
      <c r="F595" s="10">
        <v>563522.54</v>
      </c>
      <c r="G595" s="10">
        <v>658683.5</v>
      </c>
      <c r="H595" s="10">
        <v>106589.7</v>
      </c>
      <c r="I595" s="10">
        <v>211198.38</v>
      </c>
      <c r="J595" s="10">
        <v>444001.3</v>
      </c>
      <c r="K595" s="10">
        <v>996437.33</v>
      </c>
      <c r="L595" s="10">
        <v>2146756.62</v>
      </c>
      <c r="M595" s="10">
        <v>2514494.87</v>
      </c>
      <c r="N595" s="10">
        <v>2718604.7</v>
      </c>
      <c r="O595" s="10">
        <v>3003767.22</v>
      </c>
      <c r="P595" s="10">
        <v>3417221.22</v>
      </c>
      <c r="Q595" s="7">
        <v>3417221.22</v>
      </c>
    </row>
    <row r="596" spans="1:17" ht="15.75" thickBot="1" x14ac:dyDescent="0.3">
      <c r="A596" s="20" t="s">
        <v>1167</v>
      </c>
      <c r="B596" s="17" t="s">
        <v>1168</v>
      </c>
      <c r="C596" s="17" t="s">
        <v>933</v>
      </c>
      <c r="D596" s="14">
        <v>7737.88</v>
      </c>
      <c r="E596" s="14">
        <v>7768.31</v>
      </c>
      <c r="F596" s="14">
        <v>7768.31</v>
      </c>
      <c r="G596" s="14">
        <v>7768.31</v>
      </c>
      <c r="H596" s="14">
        <v>0</v>
      </c>
      <c r="I596" s="14">
        <v>0</v>
      </c>
      <c r="J596" s="14">
        <v>0</v>
      </c>
      <c r="K596" s="14">
        <v>33</v>
      </c>
      <c r="L596" s="14">
        <v>33</v>
      </c>
      <c r="M596" s="14">
        <v>33</v>
      </c>
      <c r="N596" s="14">
        <v>33</v>
      </c>
      <c r="O596" s="14">
        <v>33</v>
      </c>
      <c r="P596" s="14">
        <v>33</v>
      </c>
      <c r="Q596" s="7">
        <v>33</v>
      </c>
    </row>
    <row r="597" spans="1:17" ht="15.75" thickBot="1" x14ac:dyDescent="0.3">
      <c r="A597" s="20" t="s">
        <v>1169</v>
      </c>
      <c r="B597" s="17" t="s">
        <v>1170</v>
      </c>
      <c r="C597" s="17" t="s">
        <v>933</v>
      </c>
      <c r="D597" s="10">
        <v>84332.92</v>
      </c>
      <c r="E597" s="10">
        <v>91210.47</v>
      </c>
      <c r="F597" s="10">
        <v>91281.38</v>
      </c>
      <c r="G597" s="10">
        <v>109823.37</v>
      </c>
      <c r="H597" s="10">
        <v>-19894</v>
      </c>
      <c r="I597" s="10">
        <v>-25456.05</v>
      </c>
      <c r="J597" s="10">
        <v>-18504.080000000002</v>
      </c>
      <c r="K597" s="10">
        <v>2770.01</v>
      </c>
      <c r="L597" s="10">
        <v>81.7</v>
      </c>
      <c r="M597" s="10">
        <v>1510.01</v>
      </c>
      <c r="N597" s="10">
        <v>24645.78</v>
      </c>
      <c r="O597" s="10">
        <v>24645.78</v>
      </c>
      <c r="P597" s="10">
        <v>24645.78</v>
      </c>
      <c r="Q597" s="7">
        <v>24645.78</v>
      </c>
    </row>
    <row r="598" spans="1:17" ht="15.75" thickBot="1" x14ac:dyDescent="0.3">
      <c r="A598" s="20" t="s">
        <v>1171</v>
      </c>
      <c r="B598" s="17" t="s">
        <v>1172</v>
      </c>
      <c r="C598" s="17" t="s">
        <v>933</v>
      </c>
      <c r="D598" s="14">
        <v>69568685.370000005</v>
      </c>
      <c r="E598" s="14">
        <v>77703933.75</v>
      </c>
      <c r="F598" s="14">
        <v>85890861.780000001</v>
      </c>
      <c r="G598" s="14">
        <v>94128732.859999999</v>
      </c>
      <c r="H598" s="14">
        <v>8351535.5199999996</v>
      </c>
      <c r="I598" s="14">
        <v>16746499.24</v>
      </c>
      <c r="J598" s="14">
        <v>25187597.890000001</v>
      </c>
      <c r="K598" s="14">
        <v>33713932.189999998</v>
      </c>
      <c r="L598" s="14">
        <v>42371617.469999999</v>
      </c>
      <c r="M598" s="14">
        <v>51177098.210000001</v>
      </c>
      <c r="N598" s="14">
        <v>60040601.969999999</v>
      </c>
      <c r="O598" s="14">
        <v>68922774.629999995</v>
      </c>
      <c r="P598" s="14">
        <v>77869968.379999995</v>
      </c>
      <c r="Q598" s="7">
        <v>77869968.379999995</v>
      </c>
    </row>
    <row r="599" spans="1:17" ht="15.75" thickBot="1" x14ac:dyDescent="0.3">
      <c r="A599" s="20" t="s">
        <v>1173</v>
      </c>
      <c r="B599" s="17" t="s">
        <v>1174</v>
      </c>
      <c r="C599" s="17" t="s">
        <v>933</v>
      </c>
      <c r="D599" s="10">
        <v>4186.3</v>
      </c>
      <c r="E599" s="10">
        <v>4725.51</v>
      </c>
      <c r="F599" s="10">
        <v>5264.68</v>
      </c>
      <c r="G599" s="10">
        <v>6087</v>
      </c>
      <c r="H599" s="10">
        <v>941.76</v>
      </c>
      <c r="I599" s="10">
        <v>2144.54</v>
      </c>
      <c r="J599" s="10">
        <v>3562.06</v>
      </c>
      <c r="K599" s="10">
        <v>4985.6000000000004</v>
      </c>
      <c r="L599" s="10">
        <v>6521.08</v>
      </c>
      <c r="M599" s="10">
        <v>8287.67</v>
      </c>
      <c r="N599" s="10">
        <v>10059.780000000001</v>
      </c>
      <c r="O599" s="10">
        <v>11831.94</v>
      </c>
      <c r="P599" s="10">
        <v>14964.55</v>
      </c>
      <c r="Q599" s="7">
        <v>14964.55</v>
      </c>
    </row>
    <row r="600" spans="1:17" ht="15.75" thickBot="1" x14ac:dyDescent="0.3">
      <c r="A600" s="20" t="s">
        <v>1175</v>
      </c>
      <c r="B600" s="17" t="s">
        <v>1176</v>
      </c>
      <c r="C600" s="17" t="s">
        <v>933</v>
      </c>
      <c r="D600" s="14">
        <v>41115396.969999999</v>
      </c>
      <c r="E600" s="14">
        <v>46065334.219999999</v>
      </c>
      <c r="F600" s="14">
        <v>51585579.270000003</v>
      </c>
      <c r="G600" s="14">
        <v>57737031.140000001</v>
      </c>
      <c r="H600" s="14">
        <v>6507353.3600000003</v>
      </c>
      <c r="I600" s="14">
        <v>12617243.109999999</v>
      </c>
      <c r="J600" s="14">
        <v>20335643.309999999</v>
      </c>
      <c r="K600" s="14">
        <v>24776024.300000001</v>
      </c>
      <c r="L600" s="14">
        <v>28530598.870000001</v>
      </c>
      <c r="M600" s="14">
        <v>31447380.489999998</v>
      </c>
      <c r="N600" s="14">
        <v>34952346.850000001</v>
      </c>
      <c r="O600" s="14">
        <v>38609309.479999997</v>
      </c>
      <c r="P600" s="14">
        <v>42236388.5</v>
      </c>
      <c r="Q600" s="7">
        <v>42236388.5</v>
      </c>
    </row>
    <row r="601" spans="1:17" ht="15.75" thickBot="1" x14ac:dyDescent="0.3">
      <c r="A601" s="20" t="s">
        <v>1177</v>
      </c>
      <c r="B601" s="17" t="s">
        <v>1178</v>
      </c>
      <c r="C601" s="17" t="s">
        <v>933</v>
      </c>
      <c r="D601" s="10">
        <v>0</v>
      </c>
      <c r="E601" s="10">
        <v>0</v>
      </c>
      <c r="F601" s="10">
        <v>0</v>
      </c>
      <c r="G601" s="10">
        <v>42.19</v>
      </c>
      <c r="H601" s="21"/>
      <c r="I601" s="21"/>
      <c r="J601" s="21"/>
      <c r="K601" s="21"/>
      <c r="L601" s="21"/>
      <c r="M601" s="21"/>
      <c r="N601" s="21"/>
      <c r="O601" s="21"/>
      <c r="P601" s="21"/>
      <c r="Q601" s="7">
        <v>42.19</v>
      </c>
    </row>
    <row r="602" spans="1:17" ht="15.75" thickBot="1" x14ac:dyDescent="0.3">
      <c r="A602" s="20" t="s">
        <v>1179</v>
      </c>
      <c r="B602" s="17" t="s">
        <v>1180</v>
      </c>
      <c r="C602" s="17" t="s">
        <v>933</v>
      </c>
      <c r="D602" s="14">
        <v>539600.12</v>
      </c>
      <c r="E602" s="14">
        <v>599505.04</v>
      </c>
      <c r="F602" s="14">
        <v>659530.78</v>
      </c>
      <c r="G602" s="14">
        <v>719435.69</v>
      </c>
      <c r="H602" s="14">
        <v>62100</v>
      </c>
      <c r="I602" s="14">
        <v>124330.73</v>
      </c>
      <c r="J602" s="14">
        <v>186430.73</v>
      </c>
      <c r="K602" s="14">
        <v>248530.73</v>
      </c>
      <c r="L602" s="14">
        <v>304441.78999999998</v>
      </c>
      <c r="M602" s="14">
        <v>365272.12</v>
      </c>
      <c r="N602" s="14">
        <v>426102.45</v>
      </c>
      <c r="O602" s="14">
        <v>487172.34</v>
      </c>
      <c r="P602" s="14">
        <v>548002.67000000004</v>
      </c>
      <c r="Q602" s="7">
        <v>548002.67000000004</v>
      </c>
    </row>
    <row r="603" spans="1:17" ht="15.75" thickBot="1" x14ac:dyDescent="0.3">
      <c r="A603" s="20" t="s">
        <v>1181</v>
      </c>
      <c r="B603" s="17" t="s">
        <v>1182</v>
      </c>
      <c r="C603" s="17" t="s">
        <v>933</v>
      </c>
      <c r="D603" s="10">
        <v>-616.55999999999995</v>
      </c>
      <c r="E603" s="10">
        <v>-616.55999999999995</v>
      </c>
      <c r="F603" s="10">
        <v>-616.55999999999995</v>
      </c>
      <c r="G603" s="10">
        <v>-616.55999999999995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10">
        <v>0</v>
      </c>
      <c r="N603" s="10">
        <v>-203.54</v>
      </c>
      <c r="O603" s="10">
        <v>-203.54</v>
      </c>
      <c r="P603" s="10">
        <v>-126.18</v>
      </c>
      <c r="Q603" s="7">
        <v>-126.18</v>
      </c>
    </row>
    <row r="604" spans="1:17" ht="15.75" thickBot="1" x14ac:dyDescent="0.3">
      <c r="A604" s="20" t="s">
        <v>1183</v>
      </c>
      <c r="B604" s="17" t="s">
        <v>1184</v>
      </c>
      <c r="C604" s="17" t="s">
        <v>933</v>
      </c>
      <c r="D604" s="14">
        <v>1465619</v>
      </c>
      <c r="E604" s="14">
        <v>1599478</v>
      </c>
      <c r="F604" s="14">
        <v>1720632</v>
      </c>
      <c r="G604" s="14">
        <v>1767815</v>
      </c>
      <c r="H604" s="14">
        <v>123578</v>
      </c>
      <c r="I604" s="14">
        <v>238936</v>
      </c>
      <c r="J604" s="14">
        <v>258664</v>
      </c>
      <c r="K604" s="14">
        <v>383329</v>
      </c>
      <c r="L604" s="14">
        <v>530495</v>
      </c>
      <c r="M604" s="14">
        <v>691763</v>
      </c>
      <c r="N604" s="14">
        <v>829115</v>
      </c>
      <c r="O604" s="14">
        <v>975078</v>
      </c>
      <c r="P604" s="14">
        <v>1113658</v>
      </c>
      <c r="Q604" s="7">
        <v>1113658</v>
      </c>
    </row>
    <row r="605" spans="1:17" ht="15.75" thickBot="1" x14ac:dyDescent="0.3">
      <c r="A605" s="20" t="s">
        <v>1185</v>
      </c>
      <c r="B605" s="17" t="s">
        <v>1186</v>
      </c>
      <c r="C605" s="17" t="s">
        <v>933</v>
      </c>
      <c r="D605" s="10">
        <v>-160777</v>
      </c>
      <c r="E605" s="10">
        <v>-158178</v>
      </c>
      <c r="F605" s="10">
        <v>-146441</v>
      </c>
      <c r="G605" s="10">
        <v>-334562</v>
      </c>
      <c r="H605" s="10">
        <v>-6128</v>
      </c>
      <c r="I605" s="10">
        <v>-12932</v>
      </c>
      <c r="J605" s="10">
        <v>-70041</v>
      </c>
      <c r="K605" s="10">
        <v>-79944</v>
      </c>
      <c r="L605" s="10">
        <v>-113224</v>
      </c>
      <c r="M605" s="10">
        <v>-139030</v>
      </c>
      <c r="N605" s="10">
        <v>-158111</v>
      </c>
      <c r="O605" s="10">
        <v>-145904</v>
      </c>
      <c r="P605" s="10">
        <v>-138805</v>
      </c>
      <c r="Q605" s="7">
        <v>-138805</v>
      </c>
    </row>
    <row r="606" spans="1:17" ht="15.75" thickBot="1" x14ac:dyDescent="0.3">
      <c r="A606" s="20" t="s">
        <v>1187</v>
      </c>
      <c r="B606" s="17" t="s">
        <v>1188</v>
      </c>
      <c r="C606" s="17" t="s">
        <v>933</v>
      </c>
      <c r="D606" s="14">
        <v>112109</v>
      </c>
      <c r="E606" s="14">
        <v>-992973</v>
      </c>
      <c r="F606" s="14">
        <v>1845422</v>
      </c>
      <c r="G606" s="14">
        <v>4996761</v>
      </c>
      <c r="H606" s="14">
        <v>3476447</v>
      </c>
      <c r="I606" s="14">
        <v>6289421</v>
      </c>
      <c r="J606" s="14">
        <v>12348454</v>
      </c>
      <c r="K606" s="14">
        <v>13042210</v>
      </c>
      <c r="L606" s="14">
        <v>12157461</v>
      </c>
      <c r="M606" s="14">
        <v>11482170</v>
      </c>
      <c r="N606" s="14">
        <v>8784387</v>
      </c>
      <c r="O606" s="14">
        <v>6485415</v>
      </c>
      <c r="P606" s="14">
        <v>4642205</v>
      </c>
      <c r="Q606" s="7">
        <v>4642205</v>
      </c>
    </row>
    <row r="607" spans="1:17" ht="15.75" thickBot="1" x14ac:dyDescent="0.3">
      <c r="A607" s="20" t="s">
        <v>1189</v>
      </c>
      <c r="B607" s="17" t="s">
        <v>1190</v>
      </c>
      <c r="C607" s="17" t="s">
        <v>933</v>
      </c>
      <c r="D607" s="10">
        <v>517720</v>
      </c>
      <c r="E607" s="10">
        <v>565026</v>
      </c>
      <c r="F607" s="10">
        <v>607833</v>
      </c>
      <c r="G607" s="10">
        <v>624424</v>
      </c>
      <c r="H607" s="10">
        <v>43638</v>
      </c>
      <c r="I607" s="10">
        <v>84370</v>
      </c>
      <c r="J607" s="10">
        <v>91308</v>
      </c>
      <c r="K607" s="10">
        <v>171252</v>
      </c>
      <c r="L607" s="10">
        <v>236919</v>
      </c>
      <c r="M607" s="10">
        <v>307875</v>
      </c>
      <c r="N607" s="10">
        <v>368951</v>
      </c>
      <c r="O607" s="10">
        <v>433352</v>
      </c>
      <c r="P607" s="10">
        <v>494997</v>
      </c>
      <c r="Q607" s="7">
        <v>494997</v>
      </c>
    </row>
    <row r="608" spans="1:17" ht="15.75" thickBot="1" x14ac:dyDescent="0.3">
      <c r="A608" s="20" t="s">
        <v>1191</v>
      </c>
      <c r="B608" s="17" t="s">
        <v>1192</v>
      </c>
      <c r="C608" s="17" t="s">
        <v>933</v>
      </c>
      <c r="D608" s="14">
        <v>-57475</v>
      </c>
      <c r="E608" s="14">
        <v>-56544</v>
      </c>
      <c r="F608" s="14">
        <v>-52409</v>
      </c>
      <c r="G608" s="14">
        <v>-119279</v>
      </c>
      <c r="H608" s="14">
        <v>-2220</v>
      </c>
      <c r="I608" s="14">
        <v>-4679</v>
      </c>
      <c r="J608" s="14">
        <v>-25152</v>
      </c>
      <c r="K608" s="14">
        <v>-12769</v>
      </c>
      <c r="L608" s="14">
        <v>-20780</v>
      </c>
      <c r="M608" s="14">
        <v>-26880</v>
      </c>
      <c r="N608" s="14">
        <v>-33042</v>
      </c>
      <c r="O608" s="14">
        <v>-28191</v>
      </c>
      <c r="P608" s="14">
        <v>-24222</v>
      </c>
      <c r="Q608" s="7">
        <v>-24222</v>
      </c>
    </row>
    <row r="609" spans="1:17" ht="15.75" thickBot="1" x14ac:dyDescent="0.3">
      <c r="A609" s="20" t="s">
        <v>1193</v>
      </c>
      <c r="B609" s="17" t="s">
        <v>1194</v>
      </c>
      <c r="C609" s="17" t="s">
        <v>933</v>
      </c>
      <c r="D609" s="10">
        <v>-33940</v>
      </c>
      <c r="E609" s="10">
        <v>-427291</v>
      </c>
      <c r="F609" s="10">
        <v>523938</v>
      </c>
      <c r="G609" s="10">
        <v>1419351</v>
      </c>
      <c r="H609" s="10">
        <v>1140599</v>
      </c>
      <c r="I609" s="10">
        <v>2068182</v>
      </c>
      <c r="J609" s="10">
        <v>4360173</v>
      </c>
      <c r="K609" s="10">
        <v>4437094</v>
      </c>
      <c r="L609" s="10">
        <v>4143264</v>
      </c>
      <c r="M609" s="10">
        <v>3943173</v>
      </c>
      <c r="N609" s="10">
        <v>3037149</v>
      </c>
      <c r="O609" s="10">
        <v>2268627</v>
      </c>
      <c r="P609" s="10">
        <v>1652320</v>
      </c>
      <c r="Q609" s="7">
        <v>1652320</v>
      </c>
    </row>
    <row r="610" spans="1:17" ht="15.75" thickBot="1" x14ac:dyDescent="0.3">
      <c r="A610" s="20" t="s">
        <v>1195</v>
      </c>
      <c r="B610" s="17" t="s">
        <v>1196</v>
      </c>
      <c r="C610" s="17" t="s">
        <v>933</v>
      </c>
      <c r="D610" s="14">
        <v>7468040</v>
      </c>
      <c r="E610" s="14">
        <v>8029981</v>
      </c>
      <c r="F610" s="14">
        <v>8979081</v>
      </c>
      <c r="G610" s="14">
        <v>10400381</v>
      </c>
      <c r="H610" s="14">
        <v>1027326</v>
      </c>
      <c r="I610" s="14">
        <v>1807045</v>
      </c>
      <c r="J610" s="14">
        <v>2435385</v>
      </c>
      <c r="K610" s="14">
        <v>2608615</v>
      </c>
      <c r="L610" s="14">
        <v>2716616</v>
      </c>
      <c r="M610" s="14">
        <v>2776311</v>
      </c>
      <c r="N610" s="14">
        <v>3155041</v>
      </c>
      <c r="O610" s="14">
        <v>3499831</v>
      </c>
      <c r="P610" s="14">
        <v>3853884</v>
      </c>
      <c r="Q610" s="7">
        <v>3853884</v>
      </c>
    </row>
    <row r="611" spans="1:17" ht="15.75" thickBot="1" x14ac:dyDescent="0.3">
      <c r="A611" s="20" t="s">
        <v>1197</v>
      </c>
      <c r="B611" s="17" t="s">
        <v>1198</v>
      </c>
      <c r="C611" s="17" t="s">
        <v>933</v>
      </c>
      <c r="D611" s="10">
        <v>172096</v>
      </c>
      <c r="E611" s="10">
        <v>185838</v>
      </c>
      <c r="F611" s="10">
        <v>199083</v>
      </c>
      <c r="G611" s="10">
        <v>268073</v>
      </c>
      <c r="H611" s="10">
        <v>12286</v>
      </c>
      <c r="I611" s="10">
        <v>24043</v>
      </c>
      <c r="J611" s="10">
        <v>27744</v>
      </c>
      <c r="K611" s="10">
        <v>41767</v>
      </c>
      <c r="L611" s="10">
        <v>57707</v>
      </c>
      <c r="M611" s="10">
        <v>74083</v>
      </c>
      <c r="N611" s="10">
        <v>88728</v>
      </c>
      <c r="O611" s="10">
        <v>103696</v>
      </c>
      <c r="P611" s="10">
        <v>133989</v>
      </c>
      <c r="Q611" s="7">
        <v>133989</v>
      </c>
    </row>
    <row r="612" spans="1:17" ht="15.75" thickBot="1" x14ac:dyDescent="0.3">
      <c r="A612" s="20" t="s">
        <v>1199</v>
      </c>
      <c r="B612" s="17" t="s">
        <v>1200</v>
      </c>
      <c r="C612" s="17" t="s">
        <v>933</v>
      </c>
      <c r="D612" s="14">
        <v>24563788</v>
      </c>
      <c r="E612" s="14">
        <v>26144432</v>
      </c>
      <c r="F612" s="14">
        <v>28666543</v>
      </c>
      <c r="G612" s="14">
        <v>32322174</v>
      </c>
      <c r="H612" s="14">
        <v>2656154</v>
      </c>
      <c r="I612" s="14">
        <v>4672271</v>
      </c>
      <c r="J612" s="14">
        <v>6346497</v>
      </c>
      <c r="K612" s="14">
        <v>6790973</v>
      </c>
      <c r="L612" s="14">
        <v>7351358</v>
      </c>
      <c r="M612" s="14">
        <v>8175798</v>
      </c>
      <c r="N612" s="14">
        <v>10134102</v>
      </c>
      <c r="O612" s="14">
        <v>11912637</v>
      </c>
      <c r="P612" s="14">
        <v>13527005</v>
      </c>
      <c r="Q612" s="7">
        <v>13527005</v>
      </c>
    </row>
    <row r="613" spans="1:17" ht="15.75" thickBot="1" x14ac:dyDescent="0.3">
      <c r="A613" s="20" t="s">
        <v>1201</v>
      </c>
      <c r="B613" s="17" t="s">
        <v>1202</v>
      </c>
      <c r="C613" s="17" t="s">
        <v>933</v>
      </c>
      <c r="D613" s="10">
        <v>0</v>
      </c>
      <c r="E613" s="10">
        <v>41</v>
      </c>
      <c r="F613" s="10">
        <v>41</v>
      </c>
      <c r="G613" s="10">
        <v>14789</v>
      </c>
      <c r="H613" s="21"/>
      <c r="I613" s="21"/>
      <c r="J613" s="21"/>
      <c r="K613" s="21"/>
      <c r="L613" s="21"/>
      <c r="M613" s="21"/>
      <c r="N613" s="21"/>
      <c r="O613" s="21"/>
      <c r="P613" s="21"/>
      <c r="Q613" s="7">
        <v>14789</v>
      </c>
    </row>
    <row r="614" spans="1:17" ht="15.75" thickBot="1" x14ac:dyDescent="0.3">
      <c r="A614" s="20" t="s">
        <v>1203</v>
      </c>
      <c r="B614" s="17" t="s">
        <v>1204</v>
      </c>
      <c r="C614" s="17" t="s">
        <v>933</v>
      </c>
      <c r="D614" s="14">
        <v>62859</v>
      </c>
      <c r="E614" s="14">
        <v>67878</v>
      </c>
      <c r="F614" s="14">
        <v>72716</v>
      </c>
      <c r="G614" s="14">
        <v>97308</v>
      </c>
      <c r="H614" s="14">
        <v>4526</v>
      </c>
      <c r="I614" s="14">
        <v>8857</v>
      </c>
      <c r="J614" s="14">
        <v>10224</v>
      </c>
      <c r="K614" s="14">
        <v>15392</v>
      </c>
      <c r="L614" s="14">
        <v>21266</v>
      </c>
      <c r="M614" s="14">
        <v>27300</v>
      </c>
      <c r="N614" s="14">
        <v>32697</v>
      </c>
      <c r="O614" s="14">
        <v>38213</v>
      </c>
      <c r="P614" s="14">
        <v>49159</v>
      </c>
      <c r="Q614" s="7">
        <v>49159</v>
      </c>
    </row>
    <row r="615" spans="1:17" ht="15.75" thickBot="1" x14ac:dyDescent="0.3">
      <c r="A615" s="20" t="s">
        <v>1205</v>
      </c>
      <c r="B615" s="17" t="s">
        <v>1206</v>
      </c>
      <c r="C615" s="17" t="s">
        <v>933</v>
      </c>
      <c r="D615" s="10">
        <v>0</v>
      </c>
      <c r="E615" s="10">
        <v>4</v>
      </c>
      <c r="F615" s="10">
        <v>4</v>
      </c>
      <c r="G615" s="10">
        <v>5510</v>
      </c>
      <c r="H615" s="21"/>
      <c r="I615" s="21"/>
      <c r="J615" s="21"/>
      <c r="K615" s="21"/>
      <c r="L615" s="21"/>
      <c r="M615" s="21"/>
      <c r="N615" s="21"/>
      <c r="O615" s="21"/>
      <c r="P615" s="21"/>
      <c r="Q615" s="7">
        <v>5510</v>
      </c>
    </row>
    <row r="616" spans="1:17" ht="15.75" thickBot="1" x14ac:dyDescent="0.3">
      <c r="A616" s="20" t="s">
        <v>1207</v>
      </c>
      <c r="B616" s="17" t="s">
        <v>1208</v>
      </c>
      <c r="C616" s="17" t="s">
        <v>933</v>
      </c>
      <c r="D616" s="14">
        <v>-5506843</v>
      </c>
      <c r="E616" s="14">
        <v>-5559940</v>
      </c>
      <c r="F616" s="14">
        <v>-6064124</v>
      </c>
      <c r="G616" s="14">
        <v>-6459869</v>
      </c>
      <c r="H616" s="14">
        <v>0</v>
      </c>
      <c r="I616" s="14">
        <v>0</v>
      </c>
      <c r="J616" s="14">
        <v>-1915094</v>
      </c>
      <c r="K616" s="14">
        <v>-2029070</v>
      </c>
      <c r="L616" s="14">
        <v>-2137202</v>
      </c>
      <c r="M616" s="14">
        <v>-2639057</v>
      </c>
      <c r="N616" s="14">
        <v>-3031049</v>
      </c>
      <c r="O616" s="14">
        <v>-3379478</v>
      </c>
      <c r="P616" s="14">
        <v>-3668829</v>
      </c>
      <c r="Q616" s="7">
        <v>-3668829</v>
      </c>
    </row>
    <row r="617" spans="1:17" ht="15.75" thickBot="1" x14ac:dyDescent="0.3">
      <c r="A617" s="20" t="s">
        <v>1209</v>
      </c>
      <c r="B617" s="17" t="s">
        <v>1210</v>
      </c>
      <c r="C617" s="17" t="s">
        <v>933</v>
      </c>
      <c r="D617" s="10">
        <v>-215</v>
      </c>
      <c r="E617" s="10">
        <v>-215</v>
      </c>
      <c r="F617" s="10">
        <v>-227</v>
      </c>
      <c r="G617" s="10">
        <v>1064</v>
      </c>
      <c r="H617" s="10">
        <v>-207</v>
      </c>
      <c r="I617" s="10">
        <v>-410</v>
      </c>
      <c r="J617" s="10">
        <v>-1395</v>
      </c>
      <c r="K617" s="10">
        <v>-1419</v>
      </c>
      <c r="L617" s="10">
        <v>-1764</v>
      </c>
      <c r="M617" s="10">
        <v>-2042</v>
      </c>
      <c r="N617" s="10">
        <v>-2097</v>
      </c>
      <c r="O617" s="10">
        <v>-2145</v>
      </c>
      <c r="P617" s="10">
        <v>-2277</v>
      </c>
      <c r="Q617" s="7">
        <v>-2277</v>
      </c>
    </row>
    <row r="618" spans="1:17" ht="15.75" thickBot="1" x14ac:dyDescent="0.3">
      <c r="A618" s="20" t="s">
        <v>1211</v>
      </c>
      <c r="B618" s="17" t="s">
        <v>1212</v>
      </c>
      <c r="C618" s="17" t="s">
        <v>933</v>
      </c>
      <c r="D618" s="14">
        <v>-1954</v>
      </c>
      <c r="E618" s="14">
        <v>-1954</v>
      </c>
      <c r="F618" s="14">
        <v>-2059</v>
      </c>
      <c r="G618" s="14">
        <v>1871</v>
      </c>
      <c r="H618" s="14">
        <v>-720</v>
      </c>
      <c r="I618" s="14">
        <v>-1423</v>
      </c>
      <c r="J618" s="14">
        <v>-4844</v>
      </c>
      <c r="K618" s="14">
        <v>-4926</v>
      </c>
      <c r="L618" s="14">
        <v>-6124</v>
      </c>
      <c r="M618" s="14">
        <v>-7088</v>
      </c>
      <c r="N618" s="14">
        <v>-7279</v>
      </c>
      <c r="O618" s="14">
        <v>-7445</v>
      </c>
      <c r="P618" s="14">
        <v>-7904</v>
      </c>
      <c r="Q618" s="7">
        <v>-7904</v>
      </c>
    </row>
    <row r="619" spans="1:17" ht="15.75" thickBot="1" x14ac:dyDescent="0.3">
      <c r="A619" s="20" t="s">
        <v>1213</v>
      </c>
      <c r="B619" s="17" t="s">
        <v>1214</v>
      </c>
      <c r="C619" s="17" t="s">
        <v>933</v>
      </c>
      <c r="D619" s="10">
        <v>-22670257</v>
      </c>
      <c r="E619" s="10">
        <v>-23624305</v>
      </c>
      <c r="F619" s="10">
        <v>-26752489</v>
      </c>
      <c r="G619" s="10">
        <v>-30768177</v>
      </c>
      <c r="H619" s="10">
        <v>-1893474</v>
      </c>
      <c r="I619" s="10">
        <v>-3329376</v>
      </c>
      <c r="J619" s="10">
        <v>-9500767</v>
      </c>
      <c r="K619" s="10">
        <v>-10168267</v>
      </c>
      <c r="L619" s="10">
        <v>-10440638</v>
      </c>
      <c r="M619" s="10">
        <v>-11772519</v>
      </c>
      <c r="N619" s="10">
        <v>-12764630</v>
      </c>
      <c r="O619" s="10">
        <v>-13644585</v>
      </c>
      <c r="P619" s="10">
        <v>-14382189</v>
      </c>
      <c r="Q619" s="7">
        <v>-14382189</v>
      </c>
    </row>
    <row r="620" spans="1:17" ht="15.75" thickBot="1" x14ac:dyDescent="0.3">
      <c r="A620" s="20" t="s">
        <v>1215</v>
      </c>
      <c r="B620" s="17" t="s">
        <v>1216</v>
      </c>
      <c r="C620" s="17" t="s">
        <v>933</v>
      </c>
      <c r="D620" s="14">
        <v>50400</v>
      </c>
      <c r="E620" s="14">
        <v>50400</v>
      </c>
      <c r="F620" s="14">
        <v>50400</v>
      </c>
      <c r="G620" s="14">
        <v>105446</v>
      </c>
      <c r="H620" s="22"/>
      <c r="I620" s="22"/>
      <c r="J620" s="22"/>
      <c r="K620" s="22"/>
      <c r="L620" s="22"/>
      <c r="M620" s="22"/>
      <c r="N620" s="22"/>
      <c r="O620" s="22"/>
      <c r="P620" s="22"/>
      <c r="Q620" s="7">
        <v>105446</v>
      </c>
    </row>
    <row r="621" spans="1:17" ht="15.75" thickBot="1" x14ac:dyDescent="0.3">
      <c r="A621" s="20" t="s">
        <v>1217</v>
      </c>
      <c r="B621" s="17" t="s">
        <v>1218</v>
      </c>
      <c r="C621" s="17" t="s">
        <v>933</v>
      </c>
      <c r="D621" s="10">
        <v>-81824</v>
      </c>
      <c r="E621" s="10">
        <v>-82489</v>
      </c>
      <c r="F621" s="10">
        <v>-105445</v>
      </c>
      <c r="G621" s="10">
        <v>-105447.23</v>
      </c>
      <c r="H621" s="21"/>
      <c r="I621" s="21"/>
      <c r="J621" s="21"/>
      <c r="K621" s="21"/>
      <c r="L621" s="21"/>
      <c r="M621" s="21"/>
      <c r="N621" s="21"/>
      <c r="O621" s="21"/>
      <c r="P621" s="21"/>
      <c r="Q621" s="7">
        <v>-105447.23</v>
      </c>
    </row>
    <row r="622" spans="1:17" ht="15.75" thickBot="1" x14ac:dyDescent="0.3">
      <c r="A622" s="20" t="s">
        <v>1219</v>
      </c>
      <c r="B622" s="17" t="s">
        <v>1220</v>
      </c>
      <c r="C622" s="17" t="s">
        <v>933</v>
      </c>
      <c r="D622" s="14">
        <v>60711.55</v>
      </c>
      <c r="E622" s="14">
        <v>68198.78</v>
      </c>
      <c r="F622" s="14">
        <v>76685.94</v>
      </c>
      <c r="G622" s="14">
        <v>83356.649999999994</v>
      </c>
      <c r="H622" s="14">
        <v>6150.92</v>
      </c>
      <c r="I622" s="14">
        <v>13316.08</v>
      </c>
      <c r="J622" s="14">
        <v>13316.08</v>
      </c>
      <c r="K622" s="14">
        <v>13316.08</v>
      </c>
      <c r="L622" s="14">
        <v>23222.49</v>
      </c>
      <c r="M622" s="14">
        <v>37497.89</v>
      </c>
      <c r="N622" s="14">
        <v>44903.03</v>
      </c>
      <c r="O622" s="14">
        <v>53276.97</v>
      </c>
      <c r="P622" s="14">
        <v>61649.760000000002</v>
      </c>
      <c r="Q622" s="7">
        <v>61649.760000000002</v>
      </c>
    </row>
    <row r="623" spans="1:17" ht="15.75" thickBot="1" x14ac:dyDescent="0.3">
      <c r="A623" s="20" t="s">
        <v>1221</v>
      </c>
      <c r="B623" s="17" t="s">
        <v>1222</v>
      </c>
      <c r="C623" s="17" t="s">
        <v>933</v>
      </c>
      <c r="D623" s="10">
        <v>19787602.370000001</v>
      </c>
      <c r="E623" s="10">
        <v>21992116.07</v>
      </c>
      <c r="F623" s="10">
        <v>24310443.969999999</v>
      </c>
      <c r="G623" s="10">
        <v>26519756.640000001</v>
      </c>
      <c r="H623" s="10">
        <v>2351322.98</v>
      </c>
      <c r="I623" s="10">
        <v>4693103.1900000004</v>
      </c>
      <c r="J623" s="10">
        <v>6582917.9500000002</v>
      </c>
      <c r="K623" s="10">
        <v>8977170.8200000003</v>
      </c>
      <c r="L623" s="10">
        <v>11353872.220000001</v>
      </c>
      <c r="M623" s="10">
        <v>13677949.26</v>
      </c>
      <c r="N623" s="10">
        <v>15997258.99</v>
      </c>
      <c r="O623" s="10">
        <v>18337410.100000001</v>
      </c>
      <c r="P623" s="10">
        <v>20722433.760000002</v>
      </c>
      <c r="Q623" s="7">
        <v>20722433.760000002</v>
      </c>
    </row>
    <row r="624" spans="1:17" ht="15.75" thickBot="1" x14ac:dyDescent="0.3">
      <c r="A624" s="20" t="s">
        <v>1223</v>
      </c>
      <c r="B624" s="17" t="s">
        <v>1224</v>
      </c>
      <c r="C624" s="17" t="s">
        <v>933</v>
      </c>
      <c r="D624" s="14">
        <v>-94802.62</v>
      </c>
      <c r="E624" s="14">
        <v>-110628.62</v>
      </c>
      <c r="F624" s="14">
        <v>-119511.46</v>
      </c>
      <c r="G624" s="14">
        <v>-141582.29</v>
      </c>
      <c r="H624" s="14">
        <v>-13183.98</v>
      </c>
      <c r="I624" s="14">
        <v>-31310.41</v>
      </c>
      <c r="J624" s="14">
        <v>-44284.83</v>
      </c>
      <c r="K624" s="14">
        <v>-45310.78</v>
      </c>
      <c r="L624" s="14">
        <v>-53010.78</v>
      </c>
      <c r="M624" s="14">
        <v>-54017.84</v>
      </c>
      <c r="N624" s="14">
        <v>-57782.89</v>
      </c>
      <c r="O624" s="14">
        <v>-67785.62</v>
      </c>
      <c r="P624" s="14">
        <v>-89240.42</v>
      </c>
      <c r="Q624" s="7">
        <v>-89240.42</v>
      </c>
    </row>
    <row r="625" spans="1:17" ht="15.75" thickBot="1" x14ac:dyDescent="0.3">
      <c r="A625" s="20" t="s">
        <v>1225</v>
      </c>
      <c r="B625" s="17" t="s">
        <v>1226</v>
      </c>
      <c r="C625" s="17" t="s">
        <v>933</v>
      </c>
      <c r="D625" s="10">
        <v>24073.200000000001</v>
      </c>
      <c r="E625" s="10">
        <v>26414.05</v>
      </c>
      <c r="F625" s="10">
        <v>40354.199999999997</v>
      </c>
      <c r="G625" s="10">
        <v>31187.25</v>
      </c>
      <c r="H625" s="10">
        <v>2861.25</v>
      </c>
      <c r="I625" s="10">
        <v>4766</v>
      </c>
      <c r="J625" s="10">
        <v>7938.8</v>
      </c>
      <c r="K625" s="10">
        <v>9211.25</v>
      </c>
      <c r="L625" s="10">
        <v>10458.450000000001</v>
      </c>
      <c r="M625" s="10">
        <v>11935.15</v>
      </c>
      <c r="N625" s="10">
        <v>13075.5</v>
      </c>
      <c r="O625" s="10">
        <v>13616.05</v>
      </c>
      <c r="P625" s="10">
        <v>13981.3</v>
      </c>
      <c r="Q625" s="7">
        <v>13981.3</v>
      </c>
    </row>
    <row r="626" spans="1:17" ht="15.75" thickBot="1" x14ac:dyDescent="0.3">
      <c r="A626" s="20" t="s">
        <v>1227</v>
      </c>
      <c r="B626" s="17" t="s">
        <v>1228</v>
      </c>
      <c r="C626" s="17" t="s">
        <v>933</v>
      </c>
      <c r="D626" s="14">
        <v>22132310.07</v>
      </c>
      <c r="E626" s="14">
        <v>22220861.370000001</v>
      </c>
      <c r="F626" s="14">
        <v>22630310.84</v>
      </c>
      <c r="G626" s="14">
        <v>23477743.899999999</v>
      </c>
      <c r="H626" s="14">
        <v>745611.43</v>
      </c>
      <c r="I626" s="14">
        <v>1461198.25</v>
      </c>
      <c r="J626" s="14">
        <v>1737673.81</v>
      </c>
      <c r="K626" s="14">
        <v>1933266.16</v>
      </c>
      <c r="L626" s="14">
        <v>2108687.19</v>
      </c>
      <c r="M626" s="14">
        <v>2218903.75</v>
      </c>
      <c r="N626" s="14">
        <v>2280932.16</v>
      </c>
      <c r="O626" s="14">
        <v>2355710.9700000002</v>
      </c>
      <c r="P626" s="14">
        <v>2272690.5299999998</v>
      </c>
      <c r="Q626" s="7">
        <v>2272690.5299999998</v>
      </c>
    </row>
    <row r="627" spans="1:17" ht="15.75" thickBot="1" x14ac:dyDescent="0.3">
      <c r="A627" s="20" t="s">
        <v>1229</v>
      </c>
      <c r="B627" s="17" t="s">
        <v>1230</v>
      </c>
      <c r="C627" s="17" t="s">
        <v>933</v>
      </c>
      <c r="D627" s="10">
        <v>-14214134.66</v>
      </c>
      <c r="E627" s="10">
        <v>-14894461.68</v>
      </c>
      <c r="F627" s="10">
        <v>-15041679.52</v>
      </c>
      <c r="G627" s="10">
        <v>-14957330.83</v>
      </c>
      <c r="H627" s="10">
        <v>412745.96</v>
      </c>
      <c r="I627" s="10">
        <v>-47331.98</v>
      </c>
      <c r="J627" s="10">
        <v>-231861.18</v>
      </c>
      <c r="K627" s="10">
        <v>-358612.74</v>
      </c>
      <c r="L627" s="10">
        <v>-479441.15</v>
      </c>
      <c r="M627" s="10">
        <v>-673827.12</v>
      </c>
      <c r="N627" s="10">
        <v>-2540820.9300000002</v>
      </c>
      <c r="O627" s="10">
        <v>-2704032.92</v>
      </c>
      <c r="P627" s="10">
        <v>-3568601.54</v>
      </c>
      <c r="Q627" s="7">
        <v>-3568601.54</v>
      </c>
    </row>
    <row r="628" spans="1:17" ht="15.75" thickBot="1" x14ac:dyDescent="0.3">
      <c r="A628" s="20" t="s">
        <v>1231</v>
      </c>
      <c r="B628" s="17" t="s">
        <v>1232</v>
      </c>
      <c r="C628" s="17" t="s">
        <v>933</v>
      </c>
      <c r="D628" s="14">
        <v>-973915.7</v>
      </c>
      <c r="E628" s="14">
        <v>-1084164.42</v>
      </c>
      <c r="F628" s="14">
        <v>-1198151.95</v>
      </c>
      <c r="G628" s="14">
        <v>-1372539.52</v>
      </c>
      <c r="H628" s="14">
        <v>-63417.62</v>
      </c>
      <c r="I628" s="14">
        <v>-189556.09</v>
      </c>
      <c r="J628" s="14">
        <v>-317483.23</v>
      </c>
      <c r="K628" s="14">
        <v>-441843.93</v>
      </c>
      <c r="L628" s="14">
        <v>-626481.1</v>
      </c>
      <c r="M628" s="14">
        <v>-747808.74</v>
      </c>
      <c r="N628" s="14">
        <v>-810229.54</v>
      </c>
      <c r="O628" s="14">
        <v>-931063.84</v>
      </c>
      <c r="P628" s="14">
        <v>-1054337.6200000001</v>
      </c>
      <c r="Q628" s="7">
        <v>-1054337.6200000001</v>
      </c>
    </row>
    <row r="629" spans="1:17" ht="15.75" thickBot="1" x14ac:dyDescent="0.3">
      <c r="A629" s="20" t="s">
        <v>1233</v>
      </c>
      <c r="B629" s="17" t="s">
        <v>1234</v>
      </c>
      <c r="C629" s="17" t="s">
        <v>933</v>
      </c>
      <c r="D629" s="10">
        <v>87706.68</v>
      </c>
      <c r="E629" s="10">
        <v>98284.79</v>
      </c>
      <c r="F629" s="10">
        <v>108862.9</v>
      </c>
      <c r="G629" s="10">
        <v>120268.93</v>
      </c>
      <c r="H629" s="10">
        <v>11407.16</v>
      </c>
      <c r="I629" s="10">
        <v>22815.13</v>
      </c>
      <c r="J629" s="10">
        <v>155500.01</v>
      </c>
      <c r="K629" s="10">
        <v>299928.38</v>
      </c>
      <c r="L629" s="10">
        <v>437847.47</v>
      </c>
      <c r="M629" s="10">
        <v>573468.56000000006</v>
      </c>
      <c r="N629" s="10">
        <v>709639.03</v>
      </c>
      <c r="O629" s="10">
        <v>847774.22</v>
      </c>
      <c r="P629" s="10">
        <v>983198.81</v>
      </c>
      <c r="Q629" s="7">
        <v>983198.81</v>
      </c>
    </row>
    <row r="630" spans="1:17" ht="15.75" thickBot="1" x14ac:dyDescent="0.3">
      <c r="A630" s="20" t="s">
        <v>1235</v>
      </c>
      <c r="B630" s="17" t="s">
        <v>1236</v>
      </c>
      <c r="C630" s="17" t="s">
        <v>933</v>
      </c>
      <c r="D630" s="14">
        <v>80351.88</v>
      </c>
      <c r="E630" s="14">
        <v>145857.54</v>
      </c>
      <c r="F630" s="14">
        <v>231227.91</v>
      </c>
      <c r="G630" s="14">
        <v>449186.73</v>
      </c>
      <c r="H630" s="14">
        <v>107685.81</v>
      </c>
      <c r="I630" s="14">
        <v>202109.35</v>
      </c>
      <c r="J630" s="14">
        <v>694385.61</v>
      </c>
      <c r="K630" s="14">
        <v>749059.33</v>
      </c>
      <c r="L630" s="14">
        <v>785361.79</v>
      </c>
      <c r="M630" s="14">
        <v>1231809.27</v>
      </c>
      <c r="N630" s="14">
        <v>1254709.33</v>
      </c>
      <c r="O630" s="14">
        <v>1279726.92</v>
      </c>
      <c r="P630" s="14">
        <v>734430.52</v>
      </c>
      <c r="Q630" s="7">
        <v>734430.52</v>
      </c>
    </row>
    <row r="631" spans="1:17" ht="15.75" thickBot="1" x14ac:dyDescent="0.3">
      <c r="A631" s="20" t="s">
        <v>1237</v>
      </c>
      <c r="B631" s="17" t="s">
        <v>1238</v>
      </c>
      <c r="C631" s="17" t="s">
        <v>933</v>
      </c>
      <c r="D631" s="10">
        <v>197882.9</v>
      </c>
      <c r="E631" s="10">
        <v>215466.23999999999</v>
      </c>
      <c r="F631" s="10">
        <v>246978.47</v>
      </c>
      <c r="G631" s="10">
        <v>267170.09999999998</v>
      </c>
      <c r="H631" s="10">
        <v>26721.21</v>
      </c>
      <c r="I631" s="10">
        <v>35905.910000000003</v>
      </c>
      <c r="J631" s="10">
        <v>38237.040000000001</v>
      </c>
      <c r="K631" s="10">
        <v>40145.57</v>
      </c>
      <c r="L631" s="10">
        <v>41038.57</v>
      </c>
      <c r="M631" s="10">
        <v>46854.54</v>
      </c>
      <c r="N631" s="10">
        <v>47274.93</v>
      </c>
      <c r="O631" s="10">
        <v>52229.82</v>
      </c>
      <c r="P631" s="10">
        <v>52377.14</v>
      </c>
      <c r="Q631" s="7">
        <v>52377.14</v>
      </c>
    </row>
    <row r="632" spans="1:17" ht="15.75" thickBot="1" x14ac:dyDescent="0.3">
      <c r="A632" s="20" t="s">
        <v>1239</v>
      </c>
      <c r="B632" s="17" t="s">
        <v>1240</v>
      </c>
      <c r="C632" s="17" t="s">
        <v>933</v>
      </c>
      <c r="D632" s="14">
        <v>133107.12</v>
      </c>
      <c r="E632" s="14">
        <v>146659.63</v>
      </c>
      <c r="F632" s="14">
        <v>157594.4</v>
      </c>
      <c r="G632" s="14">
        <v>173280.75</v>
      </c>
      <c r="H632" s="14">
        <v>13349.97</v>
      </c>
      <c r="I632" s="14">
        <v>83087.92</v>
      </c>
      <c r="J632" s="14">
        <v>151992.46</v>
      </c>
      <c r="K632" s="14">
        <v>233056.05</v>
      </c>
      <c r="L632" s="14">
        <v>242719.86</v>
      </c>
      <c r="M632" s="14">
        <v>321752.86</v>
      </c>
      <c r="N632" s="14">
        <v>367956.6</v>
      </c>
      <c r="O632" s="14">
        <v>414551.65</v>
      </c>
      <c r="P632" s="14">
        <v>461344.98</v>
      </c>
      <c r="Q632" s="7">
        <v>461344.98</v>
      </c>
    </row>
    <row r="633" spans="1:17" ht="15.75" thickBot="1" x14ac:dyDescent="0.3">
      <c r="A633" s="20" t="s">
        <v>1241</v>
      </c>
      <c r="B633" s="17" t="s">
        <v>1242</v>
      </c>
      <c r="C633" s="17" t="s">
        <v>933</v>
      </c>
      <c r="D633" s="10">
        <v>58753.07</v>
      </c>
      <c r="E633" s="10">
        <v>63892.17</v>
      </c>
      <c r="F633" s="10">
        <v>67020.44</v>
      </c>
      <c r="G633" s="10">
        <v>72838.36</v>
      </c>
      <c r="H633" s="10">
        <v>1250.58</v>
      </c>
      <c r="I633" s="10">
        <v>6540.23</v>
      </c>
      <c r="J633" s="10">
        <v>10310.18</v>
      </c>
      <c r="K633" s="10">
        <v>12926.15</v>
      </c>
      <c r="L633" s="10">
        <v>13303.86</v>
      </c>
      <c r="M633" s="10">
        <v>13612.67</v>
      </c>
      <c r="N633" s="10">
        <v>15339.88</v>
      </c>
      <c r="O633" s="10">
        <v>16924.919999999998</v>
      </c>
      <c r="P633" s="10">
        <v>17864.2</v>
      </c>
      <c r="Q633" s="7">
        <v>17864.2</v>
      </c>
    </row>
    <row r="634" spans="1:17" ht="15.75" thickBot="1" x14ac:dyDescent="0.3">
      <c r="A634" s="20" t="s">
        <v>1243</v>
      </c>
      <c r="B634" s="17" t="s">
        <v>1244</v>
      </c>
      <c r="C634" s="17" t="s">
        <v>933</v>
      </c>
      <c r="D634" s="14">
        <v>100307.28</v>
      </c>
      <c r="E634" s="14">
        <v>111250.34</v>
      </c>
      <c r="F634" s="14">
        <v>124249.57</v>
      </c>
      <c r="G634" s="14">
        <v>136308.39000000001</v>
      </c>
      <c r="H634" s="14">
        <v>12969.78</v>
      </c>
      <c r="I634" s="14">
        <v>25521.31</v>
      </c>
      <c r="J634" s="14">
        <v>36120.18</v>
      </c>
      <c r="K634" s="14">
        <v>58969.58</v>
      </c>
      <c r="L634" s="14">
        <v>75692.58</v>
      </c>
      <c r="M634" s="14">
        <v>87364.83</v>
      </c>
      <c r="N634" s="14">
        <v>99217.74</v>
      </c>
      <c r="O634" s="14">
        <v>109604.96</v>
      </c>
      <c r="P634" s="14">
        <v>104509.69</v>
      </c>
      <c r="Q634" s="7">
        <v>104509.69</v>
      </c>
    </row>
    <row r="635" spans="1:17" ht="15.75" thickBot="1" x14ac:dyDescent="0.3">
      <c r="A635" s="20" t="s">
        <v>1245</v>
      </c>
      <c r="B635" s="17" t="s">
        <v>1246</v>
      </c>
      <c r="C635" s="17" t="s">
        <v>933</v>
      </c>
      <c r="D635" s="10">
        <v>345054.59</v>
      </c>
      <c r="E635" s="10">
        <v>395898.1</v>
      </c>
      <c r="F635" s="10">
        <v>444282.37</v>
      </c>
      <c r="G635" s="10">
        <v>494345.94</v>
      </c>
      <c r="H635" s="10">
        <v>97363.89</v>
      </c>
      <c r="I635" s="10">
        <v>169890.17</v>
      </c>
      <c r="J635" s="10">
        <v>225864.59</v>
      </c>
      <c r="K635" s="10">
        <v>260563.08</v>
      </c>
      <c r="L635" s="10">
        <v>303640.82</v>
      </c>
      <c r="M635" s="10">
        <v>340387.35</v>
      </c>
      <c r="N635" s="10">
        <v>357973.91</v>
      </c>
      <c r="O635" s="10">
        <v>380889.33</v>
      </c>
      <c r="P635" s="10">
        <v>422366.67</v>
      </c>
      <c r="Q635" s="7">
        <v>422366.67</v>
      </c>
    </row>
    <row r="636" spans="1:17" ht="15.75" thickBot="1" x14ac:dyDescent="0.3">
      <c r="A636" s="20" t="s">
        <v>1247</v>
      </c>
      <c r="B636" s="17" t="s">
        <v>1248</v>
      </c>
      <c r="C636" s="17" t="s">
        <v>933</v>
      </c>
      <c r="D636" s="14">
        <v>2706191.47</v>
      </c>
      <c r="E636" s="14">
        <v>3057999</v>
      </c>
      <c r="F636" s="14">
        <v>3302969.37</v>
      </c>
      <c r="G636" s="14">
        <v>3590386.03</v>
      </c>
      <c r="H636" s="14">
        <v>255463.42</v>
      </c>
      <c r="I636" s="14">
        <v>570344.14</v>
      </c>
      <c r="J636" s="14">
        <v>1011463.38</v>
      </c>
      <c r="K636" s="14">
        <v>1318030.02</v>
      </c>
      <c r="L636" s="14">
        <v>1907532.61</v>
      </c>
      <c r="M636" s="14">
        <v>2155651.17</v>
      </c>
      <c r="N636" s="14">
        <v>2363278.71</v>
      </c>
      <c r="O636" s="14">
        <v>2757789.97</v>
      </c>
      <c r="P636" s="14">
        <v>3004535.89</v>
      </c>
      <c r="Q636" s="7">
        <v>3004535.89</v>
      </c>
    </row>
    <row r="637" spans="1:17" ht="15.75" thickBot="1" x14ac:dyDescent="0.3">
      <c r="A637" s="20" t="s">
        <v>1249</v>
      </c>
      <c r="B637" s="17" t="s">
        <v>1250</v>
      </c>
      <c r="C637" s="17" t="s">
        <v>933</v>
      </c>
      <c r="D637" s="10">
        <v>22192616.120000001</v>
      </c>
      <c r="E637" s="10">
        <v>25960212.719999999</v>
      </c>
      <c r="F637" s="10">
        <v>26524891.300000001</v>
      </c>
      <c r="G637" s="10">
        <v>31346526.989999998</v>
      </c>
      <c r="H637" s="10">
        <v>2489074.3199999998</v>
      </c>
      <c r="I637" s="10">
        <v>4754356.53</v>
      </c>
      <c r="J637" s="10">
        <v>8000332.7800000003</v>
      </c>
      <c r="K637" s="10">
        <v>11442632</v>
      </c>
      <c r="L637" s="10">
        <v>14940678.300000001</v>
      </c>
      <c r="M637" s="10">
        <v>17991882.670000002</v>
      </c>
      <c r="N637" s="10">
        <v>22583183.25</v>
      </c>
      <c r="O637" s="10">
        <v>25799497.34</v>
      </c>
      <c r="P637" s="10">
        <v>29274382.359999999</v>
      </c>
      <c r="Q637" s="7">
        <v>29274382.359999999</v>
      </c>
    </row>
    <row r="638" spans="1:17" ht="15.75" thickBot="1" x14ac:dyDescent="0.3">
      <c r="A638" s="20" t="s">
        <v>1251</v>
      </c>
      <c r="B638" s="17" t="s">
        <v>1252</v>
      </c>
      <c r="C638" s="17" t="s">
        <v>933</v>
      </c>
      <c r="D638" s="14">
        <v>862784.47</v>
      </c>
      <c r="E638" s="14">
        <v>991851.49</v>
      </c>
      <c r="F638" s="14">
        <v>1109228.75</v>
      </c>
      <c r="G638" s="14">
        <v>1227382.97</v>
      </c>
      <c r="H638" s="14">
        <v>31637.279999999999</v>
      </c>
      <c r="I638" s="14">
        <v>155369.91</v>
      </c>
      <c r="J638" s="14">
        <v>275231.81</v>
      </c>
      <c r="K638" s="14">
        <v>358627.58</v>
      </c>
      <c r="L638" s="14">
        <v>356521.79</v>
      </c>
      <c r="M638" s="14">
        <v>380564.01</v>
      </c>
      <c r="N638" s="14">
        <v>517295.18</v>
      </c>
      <c r="O638" s="14">
        <v>577911.32999999996</v>
      </c>
      <c r="P638" s="14">
        <v>656599.15</v>
      </c>
      <c r="Q638" s="7">
        <v>656599.15</v>
      </c>
    </row>
    <row r="639" spans="1:17" ht="15.75" thickBot="1" x14ac:dyDescent="0.3">
      <c r="A639" s="20" t="s">
        <v>1253</v>
      </c>
      <c r="B639" s="17" t="s">
        <v>1254</v>
      </c>
      <c r="C639" s="17" t="s">
        <v>933</v>
      </c>
      <c r="D639" s="10">
        <v>17777.61</v>
      </c>
      <c r="E639" s="10">
        <v>22340.31</v>
      </c>
      <c r="F639" s="10">
        <v>24085.55</v>
      </c>
      <c r="G639" s="10">
        <v>27929.56</v>
      </c>
      <c r="H639" s="10">
        <v>1205.46</v>
      </c>
      <c r="I639" s="10">
        <v>2103.11</v>
      </c>
      <c r="J639" s="10">
        <v>2810.76</v>
      </c>
      <c r="K639" s="10">
        <v>3932.77</v>
      </c>
      <c r="L639" s="10">
        <v>3066.24</v>
      </c>
      <c r="M639" s="10">
        <v>4380.17</v>
      </c>
      <c r="N639" s="10">
        <v>7008.74</v>
      </c>
      <c r="O639" s="10">
        <v>8115.06</v>
      </c>
      <c r="P639" s="10">
        <v>8292.2999999999993</v>
      </c>
      <c r="Q639" s="7">
        <v>8292.2999999999993</v>
      </c>
    </row>
    <row r="640" spans="1:17" ht="15.75" thickBot="1" x14ac:dyDescent="0.3">
      <c r="A640" s="20" t="s">
        <v>830</v>
      </c>
      <c r="B640" s="17" t="s">
        <v>1255</v>
      </c>
      <c r="C640" s="17" t="s">
        <v>933</v>
      </c>
      <c r="D640" s="14">
        <v>-47203450.969999999</v>
      </c>
      <c r="E640" s="14">
        <v>-49340978.609999999</v>
      </c>
      <c r="F640" s="14">
        <v>-51197055.100000001</v>
      </c>
      <c r="G640" s="14">
        <v>-53796430.25</v>
      </c>
      <c r="H640" s="14">
        <v>-6007968.6200000001</v>
      </c>
      <c r="I640" s="14">
        <v>-12140515.550000001</v>
      </c>
      <c r="J640" s="14">
        <v>-22270559.32</v>
      </c>
      <c r="K640" s="14">
        <v>-27332293.52</v>
      </c>
      <c r="L640" s="14">
        <v>-32284850.050000001</v>
      </c>
      <c r="M640" s="14">
        <v>-35921688.909999996</v>
      </c>
      <c r="N640" s="14">
        <v>-38957476.640000001</v>
      </c>
      <c r="O640" s="14">
        <v>-37420202.490000002</v>
      </c>
      <c r="P640" s="14">
        <v>-38193204.5</v>
      </c>
      <c r="Q640" s="7">
        <v>-38193204.5</v>
      </c>
    </row>
    <row r="641" spans="1:17" ht="15.75" thickBot="1" x14ac:dyDescent="0.3">
      <c r="A641" s="20" t="s">
        <v>1256</v>
      </c>
      <c r="B641" s="17" t="s">
        <v>1257</v>
      </c>
      <c r="C641" s="17" t="s">
        <v>933</v>
      </c>
      <c r="D641" s="10">
        <v>828252.35</v>
      </c>
      <c r="E641" s="10">
        <v>1053240.6100000001</v>
      </c>
      <c r="F641" s="10">
        <v>1131875.6100000001</v>
      </c>
      <c r="G641" s="10">
        <v>1313350.23</v>
      </c>
      <c r="H641" s="10">
        <v>70800.990000000005</v>
      </c>
      <c r="I641" s="10">
        <v>161179.23000000001</v>
      </c>
      <c r="J641" s="10">
        <v>261501.93</v>
      </c>
      <c r="K641" s="10">
        <v>399949.63</v>
      </c>
      <c r="L641" s="10">
        <v>560478.89</v>
      </c>
      <c r="M641" s="10">
        <v>694617.14</v>
      </c>
      <c r="N641" s="10">
        <v>783260.09</v>
      </c>
      <c r="O641" s="10">
        <v>889673.36</v>
      </c>
      <c r="P641" s="10">
        <v>982596.46</v>
      </c>
      <c r="Q641" s="7">
        <v>982596.46</v>
      </c>
    </row>
    <row r="642" spans="1:17" ht="15.75" thickBot="1" x14ac:dyDescent="0.3">
      <c r="A642" s="20" t="s">
        <v>1258</v>
      </c>
      <c r="B642" s="17" t="s">
        <v>1259</v>
      </c>
      <c r="C642" s="17" t="s">
        <v>933</v>
      </c>
      <c r="D642" s="14">
        <v>6004623.1399999997</v>
      </c>
      <c r="E642" s="14">
        <v>7218267.71</v>
      </c>
      <c r="F642" s="14">
        <v>7873112.8300000001</v>
      </c>
      <c r="G642" s="14">
        <v>9954479.5500000007</v>
      </c>
      <c r="H642" s="14">
        <v>405713.07</v>
      </c>
      <c r="I642" s="14">
        <v>1075415.3400000001</v>
      </c>
      <c r="J642" s="14">
        <v>2010952.12</v>
      </c>
      <c r="K642" s="14">
        <v>2547618.19</v>
      </c>
      <c r="L642" s="14">
        <v>3498204.84</v>
      </c>
      <c r="M642" s="14">
        <v>4213488.8099999996</v>
      </c>
      <c r="N642" s="14">
        <v>4637784.1399999997</v>
      </c>
      <c r="O642" s="14">
        <v>5146414.8499999996</v>
      </c>
      <c r="P642" s="14">
        <v>6118723.1699999999</v>
      </c>
      <c r="Q642" s="7">
        <v>6118723.1699999999</v>
      </c>
    </row>
    <row r="643" spans="1:17" ht="15.75" thickBot="1" x14ac:dyDescent="0.3">
      <c r="A643" s="20" t="s">
        <v>1260</v>
      </c>
      <c r="B643" s="17" t="s">
        <v>1261</v>
      </c>
      <c r="C643" s="17" t="s">
        <v>933</v>
      </c>
      <c r="D643" s="10">
        <v>106427.81</v>
      </c>
      <c r="E643" s="10">
        <v>118922.94</v>
      </c>
      <c r="F643" s="10">
        <v>129997.47</v>
      </c>
      <c r="G643" s="10">
        <v>135881.93</v>
      </c>
      <c r="H643" s="10">
        <v>9444.89</v>
      </c>
      <c r="I643" s="10">
        <v>23823.71</v>
      </c>
      <c r="J643" s="10">
        <v>30894.29</v>
      </c>
      <c r="K643" s="10">
        <v>40233.83</v>
      </c>
      <c r="L643" s="10">
        <v>48045.5</v>
      </c>
      <c r="M643" s="10">
        <v>58860.61</v>
      </c>
      <c r="N643" s="10">
        <v>71908.39</v>
      </c>
      <c r="O643" s="10">
        <v>79815.520000000004</v>
      </c>
      <c r="P643" s="10">
        <v>86671.18</v>
      </c>
      <c r="Q643" s="7">
        <v>86671.18</v>
      </c>
    </row>
    <row r="644" spans="1:17" ht="15.75" thickBot="1" x14ac:dyDescent="0.3">
      <c r="A644" s="20" t="s">
        <v>1262</v>
      </c>
      <c r="B644" s="17" t="s">
        <v>1263</v>
      </c>
      <c r="C644" s="17" t="s">
        <v>933</v>
      </c>
      <c r="D644" s="14">
        <v>263289</v>
      </c>
      <c r="E644" s="14">
        <v>289753.5</v>
      </c>
      <c r="F644" s="14">
        <v>317016</v>
      </c>
      <c r="G644" s="14">
        <v>347993.1</v>
      </c>
      <c r="H644" s="14">
        <v>28438.799999999999</v>
      </c>
      <c r="I644" s="14">
        <v>46675.3</v>
      </c>
      <c r="J644" s="14">
        <v>65033.1</v>
      </c>
      <c r="K644" s="14">
        <v>84979</v>
      </c>
      <c r="L644" s="14">
        <v>109988.03</v>
      </c>
      <c r="M644" s="14">
        <v>131926.13</v>
      </c>
      <c r="N644" s="14">
        <v>165510.23000000001</v>
      </c>
      <c r="O644" s="14">
        <v>194186.93</v>
      </c>
      <c r="P644" s="14">
        <v>239298.43</v>
      </c>
      <c r="Q644" s="7">
        <v>239298.43</v>
      </c>
    </row>
    <row r="645" spans="1:17" ht="15.75" thickBot="1" x14ac:dyDescent="0.3">
      <c r="A645" s="20" t="s">
        <v>1264</v>
      </c>
      <c r="B645" s="17" t="s">
        <v>1265</v>
      </c>
      <c r="C645" s="17" t="s">
        <v>933</v>
      </c>
      <c r="D645" s="10">
        <v>5659047.3499999996</v>
      </c>
      <c r="E645" s="10">
        <v>7234464.2199999997</v>
      </c>
      <c r="F645" s="10">
        <v>9265380.8399999999</v>
      </c>
      <c r="G645" s="10">
        <v>10537694.380000001</v>
      </c>
      <c r="H645" s="10">
        <v>757760.03</v>
      </c>
      <c r="I645" s="10">
        <v>1321322.95</v>
      </c>
      <c r="J645" s="10">
        <v>1774977.31</v>
      </c>
      <c r="K645" s="10">
        <v>1981170.41</v>
      </c>
      <c r="L645" s="10">
        <v>2113746.23</v>
      </c>
      <c r="M645" s="10">
        <v>2407824.59</v>
      </c>
      <c r="N645" s="10">
        <v>2670635.31</v>
      </c>
      <c r="O645" s="10">
        <v>3710953.17</v>
      </c>
      <c r="P645" s="10">
        <v>3951402.15</v>
      </c>
      <c r="Q645" s="7">
        <v>3951402.15</v>
      </c>
    </row>
    <row r="646" spans="1:17" ht="15.75" thickBot="1" x14ac:dyDescent="0.3">
      <c r="A646" s="20" t="s">
        <v>1266</v>
      </c>
      <c r="B646" s="17" t="s">
        <v>1267</v>
      </c>
      <c r="C646" s="17" t="s">
        <v>933</v>
      </c>
      <c r="D646" s="14">
        <v>4761528.1500000004</v>
      </c>
      <c r="E646" s="14">
        <v>5387073.8200000003</v>
      </c>
      <c r="F646" s="14">
        <v>6102468.4500000002</v>
      </c>
      <c r="G646" s="14">
        <v>6582385.1200000001</v>
      </c>
      <c r="H646" s="14">
        <v>694545.67</v>
      </c>
      <c r="I646" s="14">
        <v>1243462.3400000001</v>
      </c>
      <c r="J646" s="14">
        <v>1792379.01</v>
      </c>
      <c r="K646" s="14">
        <v>2487544.1</v>
      </c>
      <c r="L646" s="14">
        <v>3036460.77</v>
      </c>
      <c r="M646" s="14">
        <v>3585377.44</v>
      </c>
      <c r="N646" s="14">
        <v>4279923.1100000003</v>
      </c>
      <c r="O646" s="14">
        <v>4828839.78</v>
      </c>
      <c r="P646" s="14">
        <v>5387506.4500000002</v>
      </c>
      <c r="Q646" s="7">
        <v>5387506.4500000002</v>
      </c>
    </row>
    <row r="647" spans="1:17" ht="15.75" thickBot="1" x14ac:dyDescent="0.3">
      <c r="A647" s="20" t="s">
        <v>1268</v>
      </c>
      <c r="B647" s="17" t="s">
        <v>1269</v>
      </c>
      <c r="C647" s="17" t="s">
        <v>933</v>
      </c>
      <c r="D647" s="10">
        <v>39907.9</v>
      </c>
      <c r="E647" s="10">
        <v>40497.9</v>
      </c>
      <c r="F647" s="10">
        <v>44751.26</v>
      </c>
      <c r="G647" s="10">
        <v>54720.81</v>
      </c>
      <c r="H647" s="10">
        <v>9868.44</v>
      </c>
      <c r="I647" s="10">
        <v>273613.92</v>
      </c>
      <c r="J647" s="10">
        <v>281296.11</v>
      </c>
      <c r="K647" s="10">
        <v>32983.199999999997</v>
      </c>
      <c r="L647" s="10">
        <v>38031.83</v>
      </c>
      <c r="M647" s="10">
        <v>50864.5</v>
      </c>
      <c r="N647" s="10">
        <v>61186.1</v>
      </c>
      <c r="O647" s="10">
        <v>75175.649999999994</v>
      </c>
      <c r="P647" s="10">
        <v>91805.94</v>
      </c>
      <c r="Q647" s="7">
        <v>91805.94</v>
      </c>
    </row>
    <row r="648" spans="1:17" ht="15.75" thickBot="1" x14ac:dyDescent="0.3">
      <c r="A648" s="20" t="s">
        <v>1270</v>
      </c>
      <c r="B648" s="17" t="s">
        <v>1271</v>
      </c>
      <c r="C648" s="17" t="s">
        <v>933</v>
      </c>
      <c r="D648" s="14">
        <v>2045000.69</v>
      </c>
      <c r="E648" s="14">
        <v>2216727.98</v>
      </c>
      <c r="F648" s="14">
        <v>2636815.2999999998</v>
      </c>
      <c r="G648" s="14">
        <v>2886229.38</v>
      </c>
      <c r="H648" s="14">
        <v>213280.1</v>
      </c>
      <c r="I648" s="14">
        <v>351942.47</v>
      </c>
      <c r="J648" s="14">
        <v>576080.80000000005</v>
      </c>
      <c r="K648" s="14">
        <v>728315.3</v>
      </c>
      <c r="L648" s="14">
        <v>1328001.27</v>
      </c>
      <c r="M648" s="14">
        <v>1598421.85</v>
      </c>
      <c r="N648" s="14">
        <v>2207214.6</v>
      </c>
      <c r="O648" s="14">
        <v>2300953.41</v>
      </c>
      <c r="P648" s="14">
        <v>2575038.02</v>
      </c>
      <c r="Q648" s="7">
        <v>2575038.02</v>
      </c>
    </row>
    <row r="649" spans="1:17" ht="15.75" thickBot="1" x14ac:dyDescent="0.3">
      <c r="A649" s="20" t="s">
        <v>1272</v>
      </c>
      <c r="B649" s="17" t="s">
        <v>1273</v>
      </c>
      <c r="C649" s="17" t="s">
        <v>933</v>
      </c>
      <c r="D649" s="10">
        <v>53366.68</v>
      </c>
      <c r="E649" s="10">
        <v>51576.68</v>
      </c>
      <c r="F649" s="10">
        <v>71616.679999999993</v>
      </c>
      <c r="G649" s="10">
        <v>79616.679999999993</v>
      </c>
      <c r="H649" s="10">
        <v>9115</v>
      </c>
      <c r="I649" s="10">
        <v>21960</v>
      </c>
      <c r="J649" s="10">
        <v>27855</v>
      </c>
      <c r="K649" s="10">
        <v>36855</v>
      </c>
      <c r="L649" s="10">
        <v>42595</v>
      </c>
      <c r="M649" s="10">
        <v>49695</v>
      </c>
      <c r="N649" s="10">
        <v>47205</v>
      </c>
      <c r="O649" s="10">
        <v>56205</v>
      </c>
      <c r="P649" s="10">
        <v>60890</v>
      </c>
      <c r="Q649" s="7">
        <v>60890</v>
      </c>
    </row>
    <row r="650" spans="1:17" ht="15.75" thickBot="1" x14ac:dyDescent="0.3">
      <c r="A650" s="20" t="s">
        <v>1274</v>
      </c>
      <c r="B650" s="17" t="s">
        <v>1275</v>
      </c>
      <c r="C650" s="17" t="s">
        <v>933</v>
      </c>
      <c r="D650" s="14">
        <v>724175.71</v>
      </c>
      <c r="E650" s="14">
        <v>808353.08</v>
      </c>
      <c r="F650" s="14">
        <v>891493.93</v>
      </c>
      <c r="G650" s="14">
        <v>977140.22</v>
      </c>
      <c r="H650" s="14">
        <v>85580.42</v>
      </c>
      <c r="I650" s="14">
        <v>165319.71</v>
      </c>
      <c r="J650" s="14">
        <v>255467.18</v>
      </c>
      <c r="K650" s="14">
        <v>340573.31</v>
      </c>
      <c r="L650" s="14">
        <v>424374.86</v>
      </c>
      <c r="M650" s="14">
        <v>511496.8</v>
      </c>
      <c r="N650" s="14">
        <v>595713.23</v>
      </c>
      <c r="O650" s="14">
        <v>685709.27</v>
      </c>
      <c r="P650" s="14">
        <v>771767.6</v>
      </c>
      <c r="Q650" s="7">
        <v>771767.6</v>
      </c>
    </row>
    <row r="651" spans="1:17" ht="15.75" thickBot="1" x14ac:dyDescent="0.3">
      <c r="A651" s="20" t="s">
        <v>1276</v>
      </c>
      <c r="B651" s="17" t="s">
        <v>1277</v>
      </c>
      <c r="C651" s="17" t="s">
        <v>933</v>
      </c>
      <c r="D651" s="10">
        <v>737248.08</v>
      </c>
      <c r="E651" s="10">
        <v>789498.08</v>
      </c>
      <c r="F651" s="10">
        <v>810365.51</v>
      </c>
      <c r="G651" s="10">
        <v>1458520.44</v>
      </c>
      <c r="H651" s="10">
        <v>128092.06</v>
      </c>
      <c r="I651" s="10">
        <v>223415.06</v>
      </c>
      <c r="J651" s="10">
        <v>405217.84</v>
      </c>
      <c r="K651" s="10">
        <v>492908.92</v>
      </c>
      <c r="L651" s="10">
        <v>668634.92000000004</v>
      </c>
      <c r="M651" s="10">
        <v>687655.42</v>
      </c>
      <c r="N651" s="10">
        <v>750897.42</v>
      </c>
      <c r="O651" s="10">
        <v>757217.42</v>
      </c>
      <c r="P651" s="10">
        <v>772717.42</v>
      </c>
      <c r="Q651" s="7">
        <v>772717.42</v>
      </c>
    </row>
    <row r="652" spans="1:17" ht="15.75" thickBot="1" x14ac:dyDescent="0.3">
      <c r="A652" s="20" t="s">
        <v>1278</v>
      </c>
      <c r="B652" s="17" t="s">
        <v>1279</v>
      </c>
      <c r="C652" s="17" t="s">
        <v>933</v>
      </c>
      <c r="D652" s="14">
        <v>1364769.87</v>
      </c>
      <c r="E652" s="14">
        <v>1574620.48</v>
      </c>
      <c r="F652" s="14">
        <v>1679081.78</v>
      </c>
      <c r="G652" s="14">
        <v>1766379.64</v>
      </c>
      <c r="H652" s="14">
        <v>151571.82999999999</v>
      </c>
      <c r="I652" s="14">
        <v>222269.33</v>
      </c>
      <c r="J652" s="14">
        <v>325481.12</v>
      </c>
      <c r="K652" s="14">
        <v>424154.58</v>
      </c>
      <c r="L652" s="14">
        <v>520660.59</v>
      </c>
      <c r="M652" s="14">
        <v>782313.36</v>
      </c>
      <c r="N652" s="14">
        <v>999267.95</v>
      </c>
      <c r="O652" s="14">
        <v>1140614.23</v>
      </c>
      <c r="P652" s="14">
        <v>1285642.0900000001</v>
      </c>
      <c r="Q652" s="7">
        <v>1285642.0900000001</v>
      </c>
    </row>
    <row r="653" spans="1:17" ht="15.75" thickBot="1" x14ac:dyDescent="0.3">
      <c r="A653" s="20" t="s">
        <v>1280</v>
      </c>
      <c r="B653" s="17" t="s">
        <v>1281</v>
      </c>
      <c r="C653" s="17" t="s">
        <v>933</v>
      </c>
      <c r="D653" s="10">
        <v>300905.14</v>
      </c>
      <c r="E653" s="10">
        <v>325334.69</v>
      </c>
      <c r="F653" s="10">
        <v>332554.31</v>
      </c>
      <c r="G653" s="10">
        <v>339123</v>
      </c>
      <c r="H653" s="10">
        <v>8766.65</v>
      </c>
      <c r="I653" s="10">
        <v>14741.67</v>
      </c>
      <c r="J653" s="10">
        <v>23540.41</v>
      </c>
      <c r="K653" s="10">
        <v>33641.980000000003</v>
      </c>
      <c r="L653" s="10">
        <v>41428.400000000001</v>
      </c>
      <c r="M653" s="10">
        <v>271459.96999999997</v>
      </c>
      <c r="N653" s="10">
        <v>288220.37</v>
      </c>
      <c r="O653" s="10">
        <v>296140.86</v>
      </c>
      <c r="P653" s="10">
        <v>305137.64</v>
      </c>
      <c r="Q653" s="7">
        <v>305137.64</v>
      </c>
    </row>
    <row r="654" spans="1:17" ht="15.75" thickBot="1" x14ac:dyDescent="0.3">
      <c r="A654" s="20" t="s">
        <v>1282</v>
      </c>
      <c r="B654" s="17" t="s">
        <v>1283</v>
      </c>
      <c r="C654" s="17" t="s">
        <v>933</v>
      </c>
      <c r="D654" s="14">
        <v>-180752.63</v>
      </c>
      <c r="E654" s="14">
        <v>-180752.63</v>
      </c>
      <c r="F654" s="14">
        <v>-125647.27</v>
      </c>
      <c r="G654" s="14">
        <v>-180450.63</v>
      </c>
      <c r="H654" s="14">
        <v>0</v>
      </c>
      <c r="I654" s="14">
        <v>0</v>
      </c>
      <c r="J654" s="14">
        <v>0</v>
      </c>
      <c r="K654" s="14">
        <v>0</v>
      </c>
      <c r="L654" s="14">
        <v>0</v>
      </c>
      <c r="M654" s="14">
        <v>0</v>
      </c>
      <c r="N654" s="14">
        <v>-1736.69</v>
      </c>
      <c r="O654" s="14">
        <v>-536.69000000000005</v>
      </c>
      <c r="P654" s="14">
        <v>689.56</v>
      </c>
      <c r="Q654" s="7">
        <v>689.56</v>
      </c>
    </row>
    <row r="655" spans="1:17" ht="15.75" thickBot="1" x14ac:dyDescent="0.3">
      <c r="A655" s="20" t="s">
        <v>1284</v>
      </c>
      <c r="B655" s="17" t="s">
        <v>1285</v>
      </c>
      <c r="C655" s="17" t="s">
        <v>933</v>
      </c>
      <c r="D655" s="10">
        <v>-82413.649999999994</v>
      </c>
      <c r="E655" s="10">
        <v>-78608.899999999994</v>
      </c>
      <c r="F655" s="10">
        <v>-68069</v>
      </c>
      <c r="G655" s="10">
        <v>-64264.25</v>
      </c>
      <c r="H655" s="10">
        <v>3763.88</v>
      </c>
      <c r="I655" s="10">
        <v>6940.59</v>
      </c>
      <c r="J655" s="10">
        <v>237610.25</v>
      </c>
      <c r="K655" s="10">
        <v>241415</v>
      </c>
      <c r="L655" s="10">
        <v>245219.75</v>
      </c>
      <c r="M655" s="10">
        <v>249024.5</v>
      </c>
      <c r="N655" s="10">
        <v>252352.67</v>
      </c>
      <c r="O655" s="10">
        <v>256157.42</v>
      </c>
      <c r="P655" s="10">
        <v>259962.17</v>
      </c>
      <c r="Q655" s="7">
        <v>259962.17</v>
      </c>
    </row>
    <row r="656" spans="1:17" ht="15.75" thickBot="1" x14ac:dyDescent="0.3">
      <c r="A656" s="20" t="s">
        <v>1286</v>
      </c>
      <c r="B656" s="17" t="s">
        <v>1287</v>
      </c>
      <c r="C656" s="17" t="s">
        <v>933</v>
      </c>
      <c r="D656" s="14">
        <v>447.24</v>
      </c>
      <c r="E656" s="14">
        <v>447.24</v>
      </c>
      <c r="F656" s="14">
        <v>447.24</v>
      </c>
      <c r="G656" s="14">
        <v>447.24</v>
      </c>
      <c r="H656" s="22"/>
      <c r="I656" s="22"/>
      <c r="J656" s="22"/>
      <c r="K656" s="22"/>
      <c r="L656" s="22"/>
      <c r="M656" s="22"/>
      <c r="N656" s="22"/>
      <c r="O656" s="22"/>
      <c r="P656" s="22"/>
      <c r="Q656" s="7">
        <v>447.24</v>
      </c>
    </row>
    <row r="657" spans="1:17" ht="15.75" thickBot="1" x14ac:dyDescent="0.3">
      <c r="A657" s="20" t="s">
        <v>1288</v>
      </c>
      <c r="B657" s="17" t="s">
        <v>1289</v>
      </c>
      <c r="C657" s="17" t="s">
        <v>933</v>
      </c>
      <c r="D657" s="10">
        <v>-797351.81</v>
      </c>
      <c r="E657" s="10">
        <v>-905898.48</v>
      </c>
      <c r="F657" s="10">
        <v>-963081.68</v>
      </c>
      <c r="G657" s="10">
        <v>-1042277.6</v>
      </c>
      <c r="H657" s="10">
        <v>-82560.62</v>
      </c>
      <c r="I657" s="10">
        <v>-186022.33</v>
      </c>
      <c r="J657" s="10">
        <v>-249078.97</v>
      </c>
      <c r="K657" s="10">
        <v>-381856.57</v>
      </c>
      <c r="L657" s="10">
        <v>-422935.97</v>
      </c>
      <c r="M657" s="10">
        <v>-518656.39</v>
      </c>
      <c r="N657" s="10">
        <v>-590663.59</v>
      </c>
      <c r="O657" s="10">
        <v>-716262.8</v>
      </c>
      <c r="P657" s="10">
        <v>-723239.71</v>
      </c>
      <c r="Q657" s="7">
        <v>-723239.71</v>
      </c>
    </row>
    <row r="658" spans="1:17" ht="15.75" thickBot="1" x14ac:dyDescent="0.3">
      <c r="A658" s="20" t="s">
        <v>1290</v>
      </c>
      <c r="B658" s="17" t="s">
        <v>1291</v>
      </c>
      <c r="C658" s="17" t="s">
        <v>933</v>
      </c>
      <c r="D658" s="14">
        <v>1932190.3</v>
      </c>
      <c r="E658" s="14">
        <v>2203041.8199999998</v>
      </c>
      <c r="F658" s="14">
        <v>2491342.4700000002</v>
      </c>
      <c r="G658" s="14">
        <v>2623689.06</v>
      </c>
      <c r="H658" s="14">
        <v>262171.78999999998</v>
      </c>
      <c r="I658" s="14">
        <v>354315.08</v>
      </c>
      <c r="J658" s="14">
        <v>793384.45</v>
      </c>
      <c r="K658" s="14">
        <v>1106751.8400000001</v>
      </c>
      <c r="L658" s="14">
        <v>1247516.46</v>
      </c>
      <c r="M658" s="14">
        <v>1323550.0900000001</v>
      </c>
      <c r="N658" s="14">
        <v>1367287.87</v>
      </c>
      <c r="O658" s="14">
        <v>1408455.05</v>
      </c>
      <c r="P658" s="14">
        <v>1649690.71</v>
      </c>
      <c r="Q658" s="7">
        <v>1649690.71</v>
      </c>
    </row>
    <row r="659" spans="1:17" ht="15.75" thickBot="1" x14ac:dyDescent="0.3">
      <c r="A659" s="20" t="s">
        <v>1292</v>
      </c>
      <c r="B659" s="17" t="s">
        <v>1293</v>
      </c>
      <c r="C659" s="17" t="s">
        <v>933</v>
      </c>
      <c r="D659" s="10">
        <v>634374.87</v>
      </c>
      <c r="E659" s="10">
        <v>634374.87</v>
      </c>
      <c r="F659" s="10">
        <v>634374.87</v>
      </c>
      <c r="G659" s="10">
        <v>1269374.8700000001</v>
      </c>
      <c r="H659" s="10">
        <v>0</v>
      </c>
      <c r="I659" s="10">
        <v>68999.990000000005</v>
      </c>
      <c r="J659" s="10">
        <v>125000</v>
      </c>
      <c r="K659" s="10">
        <v>125000</v>
      </c>
      <c r="L659" s="10">
        <v>120465.04</v>
      </c>
      <c r="M659" s="10">
        <v>120465.04</v>
      </c>
      <c r="N659" s="10">
        <v>120465.04</v>
      </c>
      <c r="O659" s="10">
        <v>120465.04</v>
      </c>
      <c r="P659" s="10">
        <v>120465.04</v>
      </c>
      <c r="Q659" s="7">
        <v>120465.04</v>
      </c>
    </row>
    <row r="660" spans="1:17" ht="15.75" thickBot="1" x14ac:dyDescent="0.3">
      <c r="A660" s="20" t="s">
        <v>1294</v>
      </c>
      <c r="B660" s="17" t="s">
        <v>1295</v>
      </c>
      <c r="C660" s="17" t="s">
        <v>933</v>
      </c>
      <c r="D660" s="14">
        <v>1400393</v>
      </c>
      <c r="E660" s="14">
        <v>1869068</v>
      </c>
      <c r="F660" s="14">
        <v>1869068</v>
      </c>
      <c r="G660" s="14">
        <v>1903718</v>
      </c>
      <c r="H660" s="14">
        <v>524250</v>
      </c>
      <c r="I660" s="14">
        <v>524250</v>
      </c>
      <c r="J660" s="14">
        <v>524250</v>
      </c>
      <c r="K660" s="14">
        <v>1048500</v>
      </c>
      <c r="L660" s="14">
        <v>1048500</v>
      </c>
      <c r="M660" s="14">
        <v>1048500</v>
      </c>
      <c r="N660" s="14">
        <v>1563188</v>
      </c>
      <c r="O660" s="14">
        <v>1563188</v>
      </c>
      <c r="P660" s="14">
        <v>1563188</v>
      </c>
      <c r="Q660" s="7">
        <v>1563188</v>
      </c>
    </row>
    <row r="661" spans="1:17" ht="15.75" thickBot="1" x14ac:dyDescent="0.3">
      <c r="A661" s="20" t="s">
        <v>1296</v>
      </c>
      <c r="B661" s="17" t="s">
        <v>1297</v>
      </c>
      <c r="C661" s="17" t="s">
        <v>933</v>
      </c>
      <c r="D661" s="10">
        <v>457385.74</v>
      </c>
      <c r="E661" s="10">
        <v>475643.44</v>
      </c>
      <c r="F661" s="10">
        <v>503188.31</v>
      </c>
      <c r="G661" s="10">
        <v>562174.86</v>
      </c>
      <c r="H661" s="10">
        <v>11088.71</v>
      </c>
      <c r="I661" s="10">
        <v>35481.339999999997</v>
      </c>
      <c r="J661" s="10">
        <v>146262.54999999999</v>
      </c>
      <c r="K661" s="10">
        <v>73992.59</v>
      </c>
      <c r="L661" s="10">
        <v>71542.59</v>
      </c>
      <c r="M661" s="10">
        <v>142594.15</v>
      </c>
      <c r="N661" s="10">
        <v>157435.34</v>
      </c>
      <c r="O661" s="10">
        <v>166201.34</v>
      </c>
      <c r="P661" s="10">
        <v>222588.08</v>
      </c>
      <c r="Q661" s="7">
        <v>222588.08</v>
      </c>
    </row>
    <row r="662" spans="1:17" ht="15.75" thickBot="1" x14ac:dyDescent="0.3">
      <c r="A662" s="20" t="s">
        <v>1298</v>
      </c>
      <c r="B662" s="17" t="s">
        <v>1299</v>
      </c>
      <c r="C662" s="17" t="s">
        <v>933</v>
      </c>
      <c r="D662" s="14">
        <v>27078.3</v>
      </c>
      <c r="E662" s="14">
        <v>29135.1</v>
      </c>
      <c r="F662" s="14">
        <v>30056.87</v>
      </c>
      <c r="G662" s="14">
        <v>31586.09</v>
      </c>
      <c r="H662" s="14">
        <v>947.54</v>
      </c>
      <c r="I662" s="14">
        <v>3472.24</v>
      </c>
      <c r="J662" s="14">
        <v>7337.75</v>
      </c>
      <c r="K662" s="14">
        <v>11228.91</v>
      </c>
      <c r="L662" s="14">
        <v>14470.67</v>
      </c>
      <c r="M662" s="14">
        <v>18059.79</v>
      </c>
      <c r="N662" s="14">
        <v>23312.880000000001</v>
      </c>
      <c r="O662" s="14">
        <v>26564.55</v>
      </c>
      <c r="P662" s="14">
        <v>31184.61</v>
      </c>
      <c r="Q662" s="7">
        <v>31184.61</v>
      </c>
    </row>
    <row r="663" spans="1:17" ht="15.75" thickBot="1" x14ac:dyDescent="0.3">
      <c r="A663" s="20" t="s">
        <v>1300</v>
      </c>
      <c r="B663" s="17" t="s">
        <v>1301</v>
      </c>
      <c r="C663" s="17" t="s">
        <v>933</v>
      </c>
      <c r="D663" s="10">
        <v>2113754</v>
      </c>
      <c r="E663" s="10">
        <v>2440867</v>
      </c>
      <c r="F663" s="10">
        <v>2873529</v>
      </c>
      <c r="G663" s="10">
        <v>3229195</v>
      </c>
      <c r="H663" s="10">
        <v>365300</v>
      </c>
      <c r="I663" s="10">
        <v>626570</v>
      </c>
      <c r="J663" s="10">
        <v>919721</v>
      </c>
      <c r="K663" s="10">
        <v>1085080</v>
      </c>
      <c r="L663" s="10">
        <v>1230151</v>
      </c>
      <c r="M663" s="10">
        <v>1441791</v>
      </c>
      <c r="N663" s="10">
        <v>1635069</v>
      </c>
      <c r="O663" s="10">
        <v>1934502</v>
      </c>
      <c r="P663" s="10">
        <v>2166528</v>
      </c>
      <c r="Q663" s="7">
        <v>2166528</v>
      </c>
    </row>
    <row r="664" spans="1:17" ht="15.75" thickBot="1" x14ac:dyDescent="0.3">
      <c r="A664" s="20" t="s">
        <v>1302</v>
      </c>
      <c r="B664" s="17" t="s">
        <v>1303</v>
      </c>
      <c r="C664" s="17" t="s">
        <v>933</v>
      </c>
      <c r="D664" s="14">
        <v>0</v>
      </c>
      <c r="E664" s="14">
        <v>0</v>
      </c>
      <c r="F664" s="14">
        <v>0</v>
      </c>
      <c r="G664" s="14">
        <v>9.98</v>
      </c>
      <c r="H664" s="14">
        <v>-9.98</v>
      </c>
      <c r="I664" s="14">
        <v>-9.98</v>
      </c>
      <c r="J664" s="14">
        <v>-9.98</v>
      </c>
      <c r="K664" s="14">
        <v>-9.98</v>
      </c>
      <c r="L664" s="14">
        <v>-9.98</v>
      </c>
      <c r="M664" s="14">
        <v>-9.98</v>
      </c>
      <c r="N664" s="14">
        <v>-9.98</v>
      </c>
      <c r="O664" s="14">
        <v>-9.98</v>
      </c>
      <c r="P664" s="14">
        <v>-9.98</v>
      </c>
      <c r="Q664" s="7">
        <v>-9.98</v>
      </c>
    </row>
    <row r="665" spans="1:17" ht="15.75" thickBot="1" x14ac:dyDescent="0.3">
      <c r="A665" s="20" t="s">
        <v>1304</v>
      </c>
      <c r="B665" s="17" t="s">
        <v>1305</v>
      </c>
      <c r="C665" s="17" t="s">
        <v>933</v>
      </c>
      <c r="D665" s="10">
        <v>-149412.1</v>
      </c>
      <c r="E665" s="10">
        <v>-166433.07</v>
      </c>
      <c r="F665" s="10">
        <v>-182767.71</v>
      </c>
      <c r="G665" s="10">
        <v>-220615.01</v>
      </c>
      <c r="H665" s="10">
        <v>-19774.07</v>
      </c>
      <c r="I665" s="10">
        <v>-37261.699999999997</v>
      </c>
      <c r="J665" s="10">
        <v>-56891.65</v>
      </c>
      <c r="K665" s="10">
        <v>-77729.67</v>
      </c>
      <c r="L665" s="10">
        <v>-98311.07</v>
      </c>
      <c r="M665" s="10">
        <v>-207605.6</v>
      </c>
      <c r="N665" s="10">
        <v>-233495.85</v>
      </c>
      <c r="O665" s="10">
        <v>-254654.63</v>
      </c>
      <c r="P665" s="10">
        <v>-215250.1</v>
      </c>
      <c r="Q665" s="7">
        <v>-215250.1</v>
      </c>
    </row>
    <row r="666" spans="1:17" ht="15.75" thickBot="1" x14ac:dyDescent="0.3">
      <c r="A666" s="20" t="s">
        <v>1306</v>
      </c>
      <c r="B666" s="17" t="s">
        <v>1307</v>
      </c>
      <c r="C666" s="17" t="s">
        <v>933</v>
      </c>
      <c r="D666" s="14">
        <v>-1383541.06</v>
      </c>
      <c r="E666" s="14">
        <v>-1507101.31</v>
      </c>
      <c r="F666" s="14">
        <v>-1612327.57</v>
      </c>
      <c r="G666" s="14">
        <v>-1933464.7</v>
      </c>
      <c r="H666" s="14">
        <v>-92684.69</v>
      </c>
      <c r="I666" s="14">
        <v>-245367.29</v>
      </c>
      <c r="J666" s="14">
        <v>-434966.16</v>
      </c>
      <c r="K666" s="14">
        <v>-679809.23</v>
      </c>
      <c r="L666" s="14">
        <v>-853154.86</v>
      </c>
      <c r="M666" s="14">
        <v>-996017.78</v>
      </c>
      <c r="N666" s="14">
        <v>-1109320.78</v>
      </c>
      <c r="O666" s="14">
        <v>-1278364.8600000001</v>
      </c>
      <c r="P666" s="14">
        <v>-1420835.7</v>
      </c>
      <c r="Q666" s="7">
        <v>-1420835.7</v>
      </c>
    </row>
    <row r="667" spans="1:17" ht="15.75" thickBot="1" x14ac:dyDescent="0.3">
      <c r="A667" s="20" t="s">
        <v>1308</v>
      </c>
      <c r="B667" s="17" t="s">
        <v>1309</v>
      </c>
      <c r="C667" s="17" t="s">
        <v>933</v>
      </c>
      <c r="D667" s="10">
        <v>120535.18</v>
      </c>
      <c r="E667" s="10">
        <v>101786.87</v>
      </c>
      <c r="F667" s="10">
        <v>100270.93</v>
      </c>
      <c r="G667" s="10">
        <v>41637.94</v>
      </c>
      <c r="H667" s="10">
        <v>-51928.28</v>
      </c>
      <c r="I667" s="10">
        <v>-52010.2</v>
      </c>
      <c r="J667" s="10">
        <v>-34479.01</v>
      </c>
      <c r="K667" s="10">
        <v>-23491.21</v>
      </c>
      <c r="L667" s="10">
        <v>-28762.74</v>
      </c>
      <c r="M667" s="10">
        <v>-22692.07</v>
      </c>
      <c r="N667" s="10">
        <v>-15260.62</v>
      </c>
      <c r="O667" s="10">
        <v>-38507.32</v>
      </c>
      <c r="P667" s="10">
        <v>-26608.04</v>
      </c>
      <c r="Q667" s="7">
        <v>-26608.04</v>
      </c>
    </row>
    <row r="668" spans="1:17" ht="15.75" thickBot="1" x14ac:dyDescent="0.3">
      <c r="A668" s="20" t="s">
        <v>983</v>
      </c>
      <c r="B668" s="17" t="s">
        <v>1310</v>
      </c>
      <c r="C668" s="17" t="s">
        <v>933</v>
      </c>
      <c r="D668" s="14">
        <v>0</v>
      </c>
      <c r="E668" s="14">
        <v>0</v>
      </c>
      <c r="F668" s="14">
        <v>0</v>
      </c>
      <c r="G668" s="14">
        <v>0</v>
      </c>
      <c r="H668" s="22"/>
      <c r="I668" s="22"/>
      <c r="J668" s="22"/>
      <c r="K668" s="22"/>
      <c r="L668" s="22"/>
      <c r="M668" s="22"/>
      <c r="N668" s="22"/>
      <c r="O668" s="22"/>
      <c r="P668" s="22"/>
      <c r="Q668" s="7">
        <v>0</v>
      </c>
    </row>
    <row r="669" spans="1:17" ht="15.75" thickBot="1" x14ac:dyDescent="0.3">
      <c r="A669" s="20" t="s">
        <v>1311</v>
      </c>
      <c r="B669" s="17" t="s">
        <v>1312</v>
      </c>
      <c r="C669" s="17" t="s">
        <v>933</v>
      </c>
      <c r="D669" s="10">
        <v>537338.71</v>
      </c>
      <c r="E669" s="10">
        <v>632964.24</v>
      </c>
      <c r="F669" s="10">
        <v>702215.75</v>
      </c>
      <c r="G669" s="10">
        <v>820541.47</v>
      </c>
      <c r="H669" s="10">
        <v>56611.03</v>
      </c>
      <c r="I669" s="10">
        <v>127370.72</v>
      </c>
      <c r="J669" s="10">
        <v>178449.65</v>
      </c>
      <c r="K669" s="10">
        <v>186612.35</v>
      </c>
      <c r="L669" s="10">
        <v>198611.62</v>
      </c>
      <c r="M669" s="10">
        <v>209732.69</v>
      </c>
      <c r="N669" s="10">
        <v>216475.08</v>
      </c>
      <c r="O669" s="10">
        <v>227771.85</v>
      </c>
      <c r="P669" s="10">
        <v>238280.86</v>
      </c>
      <c r="Q669" s="7">
        <v>238280.86</v>
      </c>
    </row>
    <row r="670" spans="1:17" ht="15.75" thickBot="1" x14ac:dyDescent="0.3">
      <c r="A670" s="20" t="s">
        <v>1313</v>
      </c>
      <c r="B670" s="17" t="s">
        <v>1314</v>
      </c>
      <c r="C670" s="17" t="s">
        <v>933</v>
      </c>
      <c r="D670" s="14">
        <v>354159.65</v>
      </c>
      <c r="E670" s="14">
        <v>398910.31</v>
      </c>
      <c r="F670" s="14">
        <v>430987.83</v>
      </c>
      <c r="G670" s="14">
        <v>473922.73</v>
      </c>
      <c r="H670" s="14">
        <v>31220.19</v>
      </c>
      <c r="I670" s="14">
        <v>57416.46</v>
      </c>
      <c r="J670" s="14">
        <v>86345.88</v>
      </c>
      <c r="K670" s="14">
        <v>98795.71</v>
      </c>
      <c r="L670" s="14">
        <v>112191.12</v>
      </c>
      <c r="M670" s="14">
        <v>137422.9</v>
      </c>
      <c r="N670" s="14">
        <v>142072.47</v>
      </c>
      <c r="O670" s="14">
        <v>156677.94</v>
      </c>
      <c r="P670" s="14">
        <v>172268.01</v>
      </c>
      <c r="Q670" s="7">
        <v>172268.01</v>
      </c>
    </row>
    <row r="671" spans="1:17" ht="15.75" thickBot="1" x14ac:dyDescent="0.3">
      <c r="A671" s="20" t="s">
        <v>1315</v>
      </c>
      <c r="B671" s="17" t="s">
        <v>1316</v>
      </c>
      <c r="C671" s="17" t="s">
        <v>933</v>
      </c>
      <c r="D671" s="10">
        <v>450457.27</v>
      </c>
      <c r="E671" s="10">
        <v>530373.38</v>
      </c>
      <c r="F671" s="10">
        <v>587023.54</v>
      </c>
      <c r="G671" s="10">
        <v>617911.1</v>
      </c>
      <c r="H671" s="10">
        <v>34580.81</v>
      </c>
      <c r="I671" s="10">
        <v>89855.43</v>
      </c>
      <c r="J671" s="10">
        <v>131945.07</v>
      </c>
      <c r="K671" s="10">
        <v>110161.49</v>
      </c>
      <c r="L671" s="10">
        <v>108078.1</v>
      </c>
      <c r="M671" s="10">
        <v>106609.08</v>
      </c>
      <c r="N671" s="10">
        <v>106609.08</v>
      </c>
      <c r="O671" s="10">
        <v>106609.08</v>
      </c>
      <c r="P671" s="10">
        <v>105359.08</v>
      </c>
      <c r="Q671" s="7">
        <v>105359.08</v>
      </c>
    </row>
    <row r="672" spans="1:17" ht="15.75" thickBot="1" x14ac:dyDescent="0.3">
      <c r="A672" s="20" t="s">
        <v>1317</v>
      </c>
      <c r="B672" s="17" t="s">
        <v>1318</v>
      </c>
      <c r="C672" s="17" t="s">
        <v>933</v>
      </c>
      <c r="D672" s="14">
        <v>359854.42</v>
      </c>
      <c r="E672" s="14">
        <v>386485.48</v>
      </c>
      <c r="F672" s="14">
        <v>425097.76</v>
      </c>
      <c r="G672" s="14">
        <v>458370.3</v>
      </c>
      <c r="H672" s="14">
        <v>43246.42</v>
      </c>
      <c r="I672" s="14">
        <v>73616.75</v>
      </c>
      <c r="J672" s="14">
        <v>98773.27</v>
      </c>
      <c r="K672" s="14">
        <v>98802.54</v>
      </c>
      <c r="L672" s="14">
        <v>99034.57</v>
      </c>
      <c r="M672" s="14">
        <v>49799.15</v>
      </c>
      <c r="N672" s="14">
        <v>52640.26</v>
      </c>
      <c r="O672" s="14">
        <v>53735.67</v>
      </c>
      <c r="P672" s="14">
        <v>56736.47</v>
      </c>
      <c r="Q672" s="7">
        <v>56736.47</v>
      </c>
    </row>
    <row r="673" spans="1:17" ht="15.75" thickBot="1" x14ac:dyDescent="0.3">
      <c r="A673" s="20" t="s">
        <v>1319</v>
      </c>
      <c r="B673" s="17" t="s">
        <v>1320</v>
      </c>
      <c r="C673" s="17" t="s">
        <v>933</v>
      </c>
      <c r="D673" s="10">
        <v>334920.11</v>
      </c>
      <c r="E673" s="10">
        <v>365893.81</v>
      </c>
      <c r="F673" s="10">
        <v>415582.06</v>
      </c>
      <c r="G673" s="10">
        <v>548519.32999999996</v>
      </c>
      <c r="H673" s="10">
        <v>61987.03</v>
      </c>
      <c r="I673" s="10">
        <v>84921.63</v>
      </c>
      <c r="J673" s="10">
        <v>103460.54</v>
      </c>
      <c r="K673" s="10">
        <v>123128.51</v>
      </c>
      <c r="L673" s="10">
        <v>153449.47</v>
      </c>
      <c r="M673" s="10">
        <v>183650.23</v>
      </c>
      <c r="N673" s="10">
        <v>205157.34</v>
      </c>
      <c r="O673" s="10">
        <v>228601.47</v>
      </c>
      <c r="P673" s="10">
        <v>266198.61</v>
      </c>
      <c r="Q673" s="7">
        <v>266198.61</v>
      </c>
    </row>
    <row r="674" spans="1:17" ht="15.75" thickBot="1" x14ac:dyDescent="0.3">
      <c r="A674" s="20" t="s">
        <v>1321</v>
      </c>
      <c r="B674" s="17" t="s">
        <v>1322</v>
      </c>
      <c r="C674" s="17" t="s">
        <v>933</v>
      </c>
      <c r="D674" s="14">
        <v>58567.28</v>
      </c>
      <c r="E674" s="14">
        <v>97818.04</v>
      </c>
      <c r="F674" s="14">
        <v>112781.65</v>
      </c>
      <c r="G674" s="14">
        <v>138664.95999999999</v>
      </c>
      <c r="H674" s="14">
        <v>2474.0500000000002</v>
      </c>
      <c r="I674" s="14">
        <v>3652.55</v>
      </c>
      <c r="J674" s="14">
        <v>8962.2999999999993</v>
      </c>
      <c r="K674" s="14">
        <v>9461.3700000000008</v>
      </c>
      <c r="L674" s="14">
        <v>10854.57</v>
      </c>
      <c r="M674" s="14">
        <v>13568.94</v>
      </c>
      <c r="N674" s="14">
        <v>13568.94</v>
      </c>
      <c r="O674" s="14">
        <v>13568.94</v>
      </c>
      <c r="P674" s="14">
        <v>13568.94</v>
      </c>
      <c r="Q674" s="7">
        <v>13568.94</v>
      </c>
    </row>
    <row r="675" spans="1:17" ht="15.75" thickBot="1" x14ac:dyDescent="0.3">
      <c r="A675" s="20" t="s">
        <v>1323</v>
      </c>
      <c r="B675" s="17" t="s">
        <v>1324</v>
      </c>
      <c r="C675" s="17" t="s">
        <v>933</v>
      </c>
      <c r="D675" s="10">
        <v>5124.13</v>
      </c>
      <c r="E675" s="10">
        <v>8345.9599999999991</v>
      </c>
      <c r="F675" s="10">
        <v>13728.08</v>
      </c>
      <c r="G675" s="10">
        <v>17806.14</v>
      </c>
      <c r="H675" s="10">
        <v>991.31</v>
      </c>
      <c r="I675" s="10">
        <v>1532.34</v>
      </c>
      <c r="J675" s="10">
        <v>1555.79</v>
      </c>
      <c r="K675" s="10">
        <v>1555.79</v>
      </c>
      <c r="L675" s="10">
        <v>1790.79</v>
      </c>
      <c r="M675" s="10">
        <v>1935.79</v>
      </c>
      <c r="N675" s="10">
        <v>1935.79</v>
      </c>
      <c r="O675" s="10">
        <v>1990.79</v>
      </c>
      <c r="P675" s="10">
        <v>3310.99</v>
      </c>
      <c r="Q675" s="7">
        <v>3310.99</v>
      </c>
    </row>
    <row r="676" spans="1:17" ht="15.75" thickBot="1" x14ac:dyDescent="0.3">
      <c r="A676" s="20" t="s">
        <v>1325</v>
      </c>
      <c r="B676" s="17" t="s">
        <v>1326</v>
      </c>
      <c r="C676" s="17" t="s">
        <v>933</v>
      </c>
      <c r="D676" s="14">
        <v>603.17999999999995</v>
      </c>
      <c r="E676" s="14">
        <v>978.18</v>
      </c>
      <c r="F676" s="14">
        <v>1478.18</v>
      </c>
      <c r="G676" s="14">
        <v>1478.18</v>
      </c>
      <c r="H676" s="14">
        <v>0</v>
      </c>
      <c r="I676" s="14">
        <v>0</v>
      </c>
      <c r="J676" s="14">
        <v>250</v>
      </c>
      <c r="K676" s="14">
        <v>5250</v>
      </c>
      <c r="L676" s="14">
        <v>5250</v>
      </c>
      <c r="M676" s="14">
        <v>5250</v>
      </c>
      <c r="N676" s="14">
        <v>5250</v>
      </c>
      <c r="O676" s="14">
        <v>5250</v>
      </c>
      <c r="P676" s="14">
        <v>5250</v>
      </c>
      <c r="Q676" s="7">
        <v>5250</v>
      </c>
    </row>
    <row r="677" spans="1:17" ht="15.75" thickBot="1" x14ac:dyDescent="0.3">
      <c r="A677" s="20" t="s">
        <v>1327</v>
      </c>
      <c r="B677" s="17" t="s">
        <v>1328</v>
      </c>
      <c r="C677" s="17" t="s">
        <v>933</v>
      </c>
      <c r="D677" s="10">
        <v>204507.2</v>
      </c>
      <c r="E677" s="10">
        <v>221476.64</v>
      </c>
      <c r="F677" s="10">
        <v>222734.02</v>
      </c>
      <c r="G677" s="10">
        <v>300441.58</v>
      </c>
      <c r="H677" s="10">
        <v>7609.7</v>
      </c>
      <c r="I677" s="10">
        <v>8603.26</v>
      </c>
      <c r="J677" s="10">
        <v>26056.49</v>
      </c>
      <c r="K677" s="10">
        <v>28281.43</v>
      </c>
      <c r="L677" s="10">
        <v>31134.720000000001</v>
      </c>
      <c r="M677" s="10">
        <v>108524.85</v>
      </c>
      <c r="N677" s="10">
        <v>169379.39</v>
      </c>
      <c r="O677" s="10">
        <v>178809.3</v>
      </c>
      <c r="P677" s="10">
        <v>271793.96000000002</v>
      </c>
      <c r="Q677" s="7">
        <v>271793.96000000002</v>
      </c>
    </row>
    <row r="678" spans="1:17" ht="15.75" thickBot="1" x14ac:dyDescent="0.3">
      <c r="A678" s="20" t="s">
        <v>1329</v>
      </c>
      <c r="B678" s="17" t="s">
        <v>1330</v>
      </c>
      <c r="C678" s="17" t="s">
        <v>933</v>
      </c>
      <c r="D678" s="14">
        <v>35694761.240000002</v>
      </c>
      <c r="E678" s="14">
        <v>39857785.579999998</v>
      </c>
      <c r="F678" s="14">
        <v>44034794.600000001</v>
      </c>
      <c r="G678" s="14">
        <v>48189485.880000003</v>
      </c>
      <c r="H678" s="14">
        <v>4101053.59</v>
      </c>
      <c r="I678" s="14">
        <v>7831246.6299999999</v>
      </c>
      <c r="J678" s="14">
        <v>11712521.890000001</v>
      </c>
      <c r="K678" s="14">
        <v>16319548.800000001</v>
      </c>
      <c r="L678" s="14">
        <v>20865791.27</v>
      </c>
      <c r="M678" s="14">
        <v>25192032.09</v>
      </c>
      <c r="N678" s="14">
        <v>29252462.93</v>
      </c>
      <c r="O678" s="14">
        <v>33299308.300000001</v>
      </c>
      <c r="P678" s="14">
        <v>35643704.18</v>
      </c>
      <c r="Q678" s="7">
        <v>35643704.18</v>
      </c>
    </row>
    <row r="679" spans="1:17" ht="15.75" thickBot="1" x14ac:dyDescent="0.3">
      <c r="A679" s="20" t="s">
        <v>1331</v>
      </c>
      <c r="B679" s="17" t="s">
        <v>1332</v>
      </c>
      <c r="C679" s="17" t="s">
        <v>933</v>
      </c>
      <c r="D679" s="10">
        <v>39602058.509999998</v>
      </c>
      <c r="E679" s="10">
        <v>39602058.509999998</v>
      </c>
      <c r="F679" s="10">
        <v>53372813.869999997</v>
      </c>
      <c r="G679" s="10">
        <v>53372813.869999997</v>
      </c>
      <c r="H679" s="10">
        <v>0</v>
      </c>
      <c r="I679" s="10">
        <v>13796661.84</v>
      </c>
      <c r="J679" s="10">
        <v>13796661.84</v>
      </c>
      <c r="K679" s="10">
        <v>13796661.84</v>
      </c>
      <c r="L679" s="10">
        <v>27614855.960000001</v>
      </c>
      <c r="M679" s="10">
        <v>27614855.960000001</v>
      </c>
      <c r="N679" s="10">
        <v>27614855.960000001</v>
      </c>
      <c r="O679" s="10">
        <v>41443849.100000001</v>
      </c>
      <c r="P679" s="10">
        <v>41443849.100000001</v>
      </c>
      <c r="Q679" s="7">
        <v>41443849.100000001</v>
      </c>
    </row>
    <row r="680" spans="1:17" ht="15.75" thickBot="1" x14ac:dyDescent="0.3">
      <c r="A680" s="20" t="s">
        <v>1333</v>
      </c>
      <c r="B680" s="17" t="s">
        <v>1334</v>
      </c>
      <c r="C680" s="17" t="s">
        <v>933</v>
      </c>
      <c r="D680" s="14">
        <v>2760619.2</v>
      </c>
      <c r="E680" s="14">
        <v>3097510.49</v>
      </c>
      <c r="F680" s="14">
        <v>3425435.75</v>
      </c>
      <c r="G680" s="14">
        <v>3771618.16</v>
      </c>
      <c r="H680" s="14">
        <v>233030.36</v>
      </c>
      <c r="I680" s="14">
        <v>463988.22</v>
      </c>
      <c r="J680" s="14">
        <v>722556.62</v>
      </c>
      <c r="K680" s="14">
        <v>971787.34</v>
      </c>
      <c r="L680" s="14">
        <v>1089118.6000000001</v>
      </c>
      <c r="M680" s="14">
        <v>1244947.72</v>
      </c>
      <c r="N680" s="14">
        <v>1406515.13</v>
      </c>
      <c r="O680" s="14">
        <v>1582928.02</v>
      </c>
      <c r="P680" s="14">
        <v>1748960.07</v>
      </c>
      <c r="Q680" s="7">
        <v>1748960.07</v>
      </c>
    </row>
    <row r="681" spans="1:17" ht="15.75" thickBot="1" x14ac:dyDescent="0.3">
      <c r="A681" s="20" t="s">
        <v>1335</v>
      </c>
      <c r="B681" s="17" t="s">
        <v>1336</v>
      </c>
      <c r="C681" s="17" t="s">
        <v>933</v>
      </c>
      <c r="D681" s="10">
        <v>369874.43</v>
      </c>
      <c r="E681" s="10">
        <v>459359.84</v>
      </c>
      <c r="F681" s="10">
        <v>561996.14</v>
      </c>
      <c r="G681" s="10">
        <v>683845.81</v>
      </c>
      <c r="H681" s="10">
        <v>-17.52</v>
      </c>
      <c r="I681" s="10">
        <v>-17.52</v>
      </c>
      <c r="J681" s="10">
        <v>-17.52</v>
      </c>
      <c r="K681" s="10">
        <v>-17.52</v>
      </c>
      <c r="L681" s="10">
        <v>-17.52</v>
      </c>
      <c r="M681" s="10">
        <v>-17.52</v>
      </c>
      <c r="N681" s="10">
        <v>-17.52</v>
      </c>
      <c r="O681" s="10">
        <v>-17.52</v>
      </c>
      <c r="P681" s="10">
        <v>-17.52</v>
      </c>
      <c r="Q681" s="7">
        <v>-17.52</v>
      </c>
    </row>
    <row r="682" spans="1:17" ht="15.75" thickBot="1" x14ac:dyDescent="0.3">
      <c r="A682" s="20" t="s">
        <v>1337</v>
      </c>
      <c r="B682" s="17" t="s">
        <v>1338</v>
      </c>
      <c r="C682" s="17" t="s">
        <v>933</v>
      </c>
      <c r="D682" s="14">
        <v>59812361.369999997</v>
      </c>
      <c r="E682" s="14">
        <v>68375051.480000004</v>
      </c>
      <c r="F682" s="14">
        <v>75592566.680000007</v>
      </c>
      <c r="G682" s="14">
        <v>82045950.459999993</v>
      </c>
      <c r="H682" s="14">
        <v>6361418.8399999999</v>
      </c>
      <c r="I682" s="14">
        <v>13475375.869999999</v>
      </c>
      <c r="J682" s="14">
        <v>21081818.010000002</v>
      </c>
      <c r="K682" s="14">
        <v>26083955.620000001</v>
      </c>
      <c r="L682" s="14">
        <v>31684303.870000001</v>
      </c>
      <c r="M682" s="14">
        <v>37586179.939999998</v>
      </c>
      <c r="N682" s="14">
        <v>43595337</v>
      </c>
      <c r="O682" s="14">
        <v>49654617.170000002</v>
      </c>
      <c r="P682" s="14">
        <v>55468891.979999997</v>
      </c>
      <c r="Q682" s="7">
        <v>55468891.979999997</v>
      </c>
    </row>
    <row r="683" spans="1:17" ht="15.75" thickBot="1" x14ac:dyDescent="0.3">
      <c r="A683" s="20" t="s">
        <v>1339</v>
      </c>
      <c r="B683" s="17" t="s">
        <v>1340</v>
      </c>
      <c r="C683" s="17" t="s">
        <v>933</v>
      </c>
      <c r="D683" s="10">
        <v>118297177.39</v>
      </c>
      <c r="E683" s="10">
        <v>134737351.47999999</v>
      </c>
      <c r="F683" s="10">
        <v>157880516.86000001</v>
      </c>
      <c r="G683" s="10">
        <v>182853099.15000001</v>
      </c>
      <c r="H683" s="10">
        <v>22559888.649999999</v>
      </c>
      <c r="I683" s="10">
        <v>44682865.240000002</v>
      </c>
      <c r="J683" s="10">
        <v>65175668.759999998</v>
      </c>
      <c r="K683" s="10">
        <v>76827360.849999994</v>
      </c>
      <c r="L683" s="10">
        <v>84827379.140000001</v>
      </c>
      <c r="M683" s="10">
        <v>91468761.810000002</v>
      </c>
      <c r="N683" s="10">
        <v>96593407.439999998</v>
      </c>
      <c r="O683" s="10">
        <v>102445072.19</v>
      </c>
      <c r="P683" s="10">
        <v>108187634.7</v>
      </c>
      <c r="Q683" s="7">
        <v>108187634.7</v>
      </c>
    </row>
    <row r="684" spans="1:17" ht="15.75" thickBot="1" x14ac:dyDescent="0.3">
      <c r="A684" s="20" t="s">
        <v>1341</v>
      </c>
      <c r="B684" s="17" t="s">
        <v>1342</v>
      </c>
      <c r="C684" s="17" t="s">
        <v>933</v>
      </c>
      <c r="D684" s="14">
        <v>-5861611.2599999998</v>
      </c>
      <c r="E684" s="14">
        <v>-6975683.2599999998</v>
      </c>
      <c r="F684" s="14">
        <v>-4852055.49</v>
      </c>
      <c r="G684" s="14">
        <v>37236.78</v>
      </c>
      <c r="H684" s="14">
        <v>4655027.8499999996</v>
      </c>
      <c r="I684" s="14">
        <v>8117549.6200000001</v>
      </c>
      <c r="J684" s="14">
        <v>10180897.470000001</v>
      </c>
      <c r="K684" s="14">
        <v>10688657.77</v>
      </c>
      <c r="L684" s="14">
        <v>8728892.5</v>
      </c>
      <c r="M684" s="14">
        <v>5584086.7999999998</v>
      </c>
      <c r="N684" s="14">
        <v>1657759.53</v>
      </c>
      <c r="O684" s="14">
        <v>-2281935.7400000002</v>
      </c>
      <c r="P684" s="14">
        <v>-5874533.4400000004</v>
      </c>
      <c r="Q684" s="7">
        <v>-5874533.4400000004</v>
      </c>
    </row>
    <row r="685" spans="1:17" ht="15.75" thickBot="1" x14ac:dyDescent="0.3">
      <c r="A685" s="20" t="s">
        <v>1343</v>
      </c>
      <c r="B685" s="17" t="s">
        <v>1344</v>
      </c>
      <c r="C685" s="17" t="s">
        <v>933</v>
      </c>
      <c r="D685" s="10">
        <v>1415522.37</v>
      </c>
      <c r="E685" s="10">
        <v>1023336.79</v>
      </c>
      <c r="F685" s="10">
        <v>919743.49</v>
      </c>
      <c r="G685" s="10">
        <v>986609.52</v>
      </c>
      <c r="H685" s="10">
        <v>80948.539999999994</v>
      </c>
      <c r="I685" s="10">
        <v>653829.59</v>
      </c>
      <c r="J685" s="10">
        <v>858081.46</v>
      </c>
      <c r="K685" s="10">
        <v>764508.23</v>
      </c>
      <c r="L685" s="10">
        <v>658516</v>
      </c>
      <c r="M685" s="10">
        <v>384164.56</v>
      </c>
      <c r="N685" s="10">
        <v>442856.62</v>
      </c>
      <c r="O685" s="10">
        <v>402912.98</v>
      </c>
      <c r="P685" s="10">
        <v>394897.34</v>
      </c>
      <c r="Q685" s="7">
        <v>394897.34</v>
      </c>
    </row>
    <row r="686" spans="1:17" ht="15.75" thickBot="1" x14ac:dyDescent="0.3">
      <c r="A686" s="20" t="s">
        <v>1233</v>
      </c>
      <c r="B686" s="17" t="s">
        <v>1345</v>
      </c>
      <c r="C686" s="17" t="s">
        <v>933</v>
      </c>
      <c r="D686" s="14">
        <v>-4410598.03</v>
      </c>
      <c r="E686" s="14">
        <v>-4741901.6399999997</v>
      </c>
      <c r="F686" s="14">
        <v>-5178779.95</v>
      </c>
      <c r="G686" s="14">
        <v>-5541580.9299999997</v>
      </c>
      <c r="H686" s="14">
        <v>-403481.25</v>
      </c>
      <c r="I686" s="14">
        <v>-740421.95</v>
      </c>
      <c r="J686" s="14">
        <v>-1066315.8799999999</v>
      </c>
      <c r="K686" s="14">
        <v>-1314197.3700000001</v>
      </c>
      <c r="L686" s="14">
        <v>-1449006.4</v>
      </c>
      <c r="M686" s="14">
        <v>-1553707.12</v>
      </c>
      <c r="N686" s="14">
        <v>-1636546.81</v>
      </c>
      <c r="O686" s="14">
        <v>-1703024.17</v>
      </c>
      <c r="P686" s="14">
        <v>-1772792.42</v>
      </c>
      <c r="Q686" s="7">
        <v>-1772792.42</v>
      </c>
    </row>
    <row r="687" spans="1:17" ht="15.75" thickBot="1" x14ac:dyDescent="0.3">
      <c r="A687" s="20" t="s">
        <v>1346</v>
      </c>
      <c r="B687" s="17" t="s">
        <v>1347</v>
      </c>
      <c r="C687" s="17" t="s">
        <v>933</v>
      </c>
      <c r="D687" s="10">
        <v>15436758.039999999</v>
      </c>
      <c r="E687" s="10">
        <v>17006954.370000001</v>
      </c>
      <c r="F687" s="10">
        <v>17806332.579999998</v>
      </c>
      <c r="G687" s="10">
        <v>18581248.210000001</v>
      </c>
      <c r="H687" s="10">
        <v>654446.18999999994</v>
      </c>
      <c r="I687" s="10">
        <v>1358598.78</v>
      </c>
      <c r="J687" s="10">
        <v>2083246.28</v>
      </c>
      <c r="K687" s="10">
        <v>3234542.67</v>
      </c>
      <c r="L687" s="10">
        <v>4341929.6500000004</v>
      </c>
      <c r="M687" s="10">
        <v>5436451.25</v>
      </c>
      <c r="N687" s="10">
        <v>6554666.4299999997</v>
      </c>
      <c r="O687" s="10">
        <v>7707790</v>
      </c>
      <c r="P687" s="10">
        <v>8895537.1500000004</v>
      </c>
      <c r="Q687" s="7">
        <v>8895537.1500000004</v>
      </c>
    </row>
    <row r="688" spans="1:17" ht="15.75" thickBot="1" x14ac:dyDescent="0.3">
      <c r="A688" s="20" t="s">
        <v>1348</v>
      </c>
      <c r="B688" s="17" t="s">
        <v>1349</v>
      </c>
      <c r="C688" s="17" t="s">
        <v>933</v>
      </c>
      <c r="D688" s="14">
        <v>6598423.7199999997</v>
      </c>
      <c r="E688" s="14">
        <v>7106080.3399999999</v>
      </c>
      <c r="F688" s="14">
        <v>4594242.2699999996</v>
      </c>
      <c r="G688" s="14">
        <v>4895844</v>
      </c>
      <c r="H688" s="14">
        <v>2056583.19</v>
      </c>
      <c r="I688" s="14">
        <v>2595979.67</v>
      </c>
      <c r="J688" s="14">
        <v>2896926.46</v>
      </c>
      <c r="K688" s="14">
        <v>2575827.36</v>
      </c>
      <c r="L688" s="14">
        <v>2474770.33</v>
      </c>
      <c r="M688" s="14">
        <v>2437296.2400000002</v>
      </c>
      <c r="N688" s="14">
        <v>2331962.52</v>
      </c>
      <c r="O688" s="14">
        <v>1706330.19</v>
      </c>
      <c r="P688" s="14">
        <v>1303639.3600000001</v>
      </c>
      <c r="Q688" s="7">
        <v>1303639.3600000001</v>
      </c>
    </row>
    <row r="689" spans="1:17" ht="15.75" thickBot="1" x14ac:dyDescent="0.3">
      <c r="A689" s="20" t="s">
        <v>1350</v>
      </c>
      <c r="B689" s="17" t="s">
        <v>1351</v>
      </c>
      <c r="C689" s="17" t="s">
        <v>933</v>
      </c>
      <c r="D689" s="10">
        <v>-12608056.68</v>
      </c>
      <c r="E689" s="10">
        <v>-13595410.4</v>
      </c>
      <c r="F689" s="10">
        <v>-13527672.02</v>
      </c>
      <c r="G689" s="10">
        <v>-10246836.49</v>
      </c>
      <c r="H689" s="10">
        <v>3580921</v>
      </c>
      <c r="I689" s="10">
        <v>6607724.1200000001</v>
      </c>
      <c r="J689" s="10">
        <v>9504065.0800000001</v>
      </c>
      <c r="K689" s="10">
        <v>11716039.58</v>
      </c>
      <c r="L689" s="10">
        <v>12957030.359999999</v>
      </c>
      <c r="M689" s="10">
        <v>13953324.23</v>
      </c>
      <c r="N689" s="10">
        <v>14735564.34</v>
      </c>
      <c r="O689" s="10">
        <v>15377806.970000001</v>
      </c>
      <c r="P689" s="10">
        <v>16038499.619999999</v>
      </c>
      <c r="Q689" s="7">
        <v>16038499.619999999</v>
      </c>
    </row>
    <row r="690" spans="1:17" ht="15.75" thickBot="1" x14ac:dyDescent="0.3">
      <c r="A690" s="20" t="s">
        <v>1352</v>
      </c>
      <c r="B690" s="17" t="s">
        <v>1353</v>
      </c>
      <c r="C690" s="17" t="s">
        <v>933</v>
      </c>
      <c r="D690" s="14">
        <v>-5821.86</v>
      </c>
      <c r="E690" s="14">
        <v>-6534.21</v>
      </c>
      <c r="F690" s="14">
        <v>2534.9299999999998</v>
      </c>
      <c r="G690" s="14">
        <v>-15332.36</v>
      </c>
      <c r="H690" s="14">
        <v>-10494.94</v>
      </c>
      <c r="I690" s="14">
        <v>-10494.94</v>
      </c>
      <c r="J690" s="14">
        <v>-10494.94</v>
      </c>
      <c r="K690" s="14">
        <v>-10494.94</v>
      </c>
      <c r="L690" s="14">
        <v>-10494.94</v>
      </c>
      <c r="M690" s="14">
        <v>-10494.94</v>
      </c>
      <c r="N690" s="14">
        <v>-10494.94</v>
      </c>
      <c r="O690" s="14">
        <v>-10494.94</v>
      </c>
      <c r="P690" s="14">
        <v>-10494.94</v>
      </c>
      <c r="Q690" s="7">
        <v>-10494.94</v>
      </c>
    </row>
    <row r="691" spans="1:17" ht="15.75" thickBot="1" x14ac:dyDescent="0.3">
      <c r="A691" s="20" t="s">
        <v>1354</v>
      </c>
      <c r="B691" s="17" t="s">
        <v>1355</v>
      </c>
      <c r="C691" s="17" t="s">
        <v>933</v>
      </c>
      <c r="D691" s="10">
        <v>0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10">
        <v>0</v>
      </c>
      <c r="N691" s="10">
        <v>0</v>
      </c>
      <c r="O691" s="10">
        <v>0</v>
      </c>
      <c r="P691" s="10">
        <v>0</v>
      </c>
      <c r="Q691" s="7">
        <v>0</v>
      </c>
    </row>
    <row r="692" spans="1:17" ht="15.75" thickBot="1" x14ac:dyDescent="0.3">
      <c r="A692" s="20" t="s">
        <v>1356</v>
      </c>
      <c r="B692" s="17" t="s">
        <v>1357</v>
      </c>
      <c r="C692" s="17" t="s">
        <v>933</v>
      </c>
      <c r="D692" s="14">
        <v>0</v>
      </c>
      <c r="E692" s="14">
        <v>0</v>
      </c>
      <c r="F692" s="14">
        <v>0</v>
      </c>
      <c r="G692" s="14">
        <v>0</v>
      </c>
      <c r="H692" s="22"/>
      <c r="I692" s="22"/>
      <c r="J692" s="22"/>
      <c r="K692" s="22"/>
      <c r="L692" s="22"/>
      <c r="M692" s="22"/>
      <c r="N692" s="22"/>
      <c r="O692" s="22"/>
      <c r="P692" s="22"/>
      <c r="Q692" s="7">
        <v>0</v>
      </c>
    </row>
    <row r="693" spans="1:17" ht="15.75" thickBot="1" x14ac:dyDescent="0.3">
      <c r="A693" s="20" t="s">
        <v>1358</v>
      </c>
      <c r="B693" s="17" t="s">
        <v>1359</v>
      </c>
      <c r="C693" s="17" t="s">
        <v>933</v>
      </c>
      <c r="D693" s="10">
        <v>0</v>
      </c>
      <c r="E693" s="10">
        <v>0</v>
      </c>
      <c r="F693" s="10">
        <v>0</v>
      </c>
      <c r="G693" s="10">
        <v>0</v>
      </c>
      <c r="H693" s="21"/>
      <c r="I693" s="21"/>
      <c r="J693" s="21"/>
      <c r="K693" s="21"/>
      <c r="L693" s="21"/>
      <c r="M693" s="21"/>
      <c r="N693" s="21"/>
      <c r="O693" s="21"/>
      <c r="P693" s="21"/>
      <c r="Q693" s="7">
        <v>0</v>
      </c>
    </row>
    <row r="694" spans="1:17" ht="15.75" thickBot="1" x14ac:dyDescent="0.3">
      <c r="A694" s="20" t="s">
        <v>1360</v>
      </c>
      <c r="B694" s="17" t="s">
        <v>1361</v>
      </c>
      <c r="C694" s="17" t="s">
        <v>933</v>
      </c>
      <c r="D694" s="14">
        <v>-240904.89</v>
      </c>
      <c r="E694" s="14">
        <v>-260094.77</v>
      </c>
      <c r="F694" s="14">
        <v>-275737.03999999998</v>
      </c>
      <c r="G694" s="14">
        <v>-279502.8</v>
      </c>
      <c r="H694" s="14">
        <v>-27972.07</v>
      </c>
      <c r="I694" s="14">
        <v>-53572.17</v>
      </c>
      <c r="J694" s="14">
        <v>-89061.39</v>
      </c>
      <c r="K694" s="14">
        <v>-130091.89</v>
      </c>
      <c r="L694" s="14">
        <v>-144645.54999999999</v>
      </c>
      <c r="M694" s="14">
        <v>-170604.84</v>
      </c>
      <c r="N694" s="14">
        <v>-200443.92</v>
      </c>
      <c r="O694" s="14">
        <v>-228012.76</v>
      </c>
      <c r="P694" s="14">
        <v>-255547.3</v>
      </c>
      <c r="Q694" s="7">
        <v>-255547.3</v>
      </c>
    </row>
    <row r="695" spans="1:17" ht="15.75" thickBot="1" x14ac:dyDescent="0.3">
      <c r="A695" s="20" t="s">
        <v>1362</v>
      </c>
      <c r="B695" s="17" t="s">
        <v>1363</v>
      </c>
      <c r="C695" s="17" t="s">
        <v>933</v>
      </c>
      <c r="D695" s="10">
        <v>1350</v>
      </c>
      <c r="E695" s="10">
        <v>1350</v>
      </c>
      <c r="F695" s="10">
        <v>1350</v>
      </c>
      <c r="G695" s="10">
        <v>1350</v>
      </c>
      <c r="H695" s="21"/>
      <c r="I695" s="21"/>
      <c r="J695" s="21"/>
      <c r="K695" s="21"/>
      <c r="L695" s="21"/>
      <c r="M695" s="21"/>
      <c r="N695" s="21"/>
      <c r="O695" s="21"/>
      <c r="P695" s="21"/>
      <c r="Q695" s="7">
        <v>1350</v>
      </c>
    </row>
    <row r="696" spans="1:17" ht="15.75" thickBot="1" x14ac:dyDescent="0.3">
      <c r="A696" s="20" t="s">
        <v>1364</v>
      </c>
      <c r="B696" s="17" t="s">
        <v>1365</v>
      </c>
      <c r="C696" s="17" t="s">
        <v>933</v>
      </c>
      <c r="D696" s="14">
        <v>-182296286</v>
      </c>
      <c r="E696" s="14">
        <v>-210242050.50999999</v>
      </c>
      <c r="F696" s="14">
        <v>-237682118.31</v>
      </c>
      <c r="G696" s="14">
        <v>-266987908.56999999</v>
      </c>
      <c r="H696" s="14">
        <v>-25770190.890000001</v>
      </c>
      <c r="I696" s="14">
        <v>-46525050.68</v>
      </c>
      <c r="J696" s="14">
        <v>-72907458.569999993</v>
      </c>
      <c r="K696" s="14">
        <v>-100607531.34999999</v>
      </c>
      <c r="L696" s="14">
        <v>-122933128.42</v>
      </c>
      <c r="M696" s="14">
        <v>-147076491.75999999</v>
      </c>
      <c r="N696" s="14">
        <v>-173179064.46000001</v>
      </c>
      <c r="O696" s="14">
        <v>-203027245.62</v>
      </c>
      <c r="P696" s="14">
        <v>-214375016.28</v>
      </c>
      <c r="Q696" s="7">
        <v>-214375016.28</v>
      </c>
    </row>
    <row r="697" spans="1:17" ht="15.75" thickBot="1" x14ac:dyDescent="0.3">
      <c r="A697" s="15" t="s">
        <v>1366</v>
      </c>
      <c r="B697" s="17" t="s">
        <v>1367</v>
      </c>
      <c r="C697" s="16"/>
      <c r="D697" s="10">
        <v>-768995325.39999998</v>
      </c>
      <c r="E697" s="10">
        <v>-769106153.39999998</v>
      </c>
      <c r="F697" s="10">
        <v>-769228662.75</v>
      </c>
      <c r="G697" s="10">
        <v>-769081036.53999996</v>
      </c>
      <c r="H697" s="10">
        <v>-769204256.33000004</v>
      </c>
      <c r="I697" s="10">
        <v>-694228020.12</v>
      </c>
      <c r="J697" s="10">
        <v>-917146131.65999997</v>
      </c>
      <c r="K697" s="10">
        <v>-916986328.23000002</v>
      </c>
      <c r="L697" s="10">
        <v>-916999304.51999998</v>
      </c>
      <c r="M697" s="10">
        <v>-917011888.30999994</v>
      </c>
      <c r="N697" s="10">
        <v>-917065383.10000002</v>
      </c>
      <c r="O697" s="10">
        <v>-927083580.38999999</v>
      </c>
      <c r="P697" s="10">
        <v>-857173975.67999995</v>
      </c>
      <c r="Q697" s="7">
        <v>-857173975.67999995</v>
      </c>
    </row>
    <row r="698" spans="1:17" ht="15.75" thickBot="1" x14ac:dyDescent="0.3">
      <c r="A698" s="18" t="s">
        <v>1368</v>
      </c>
      <c r="B698" s="17" t="s">
        <v>1369</v>
      </c>
      <c r="C698" s="17" t="s">
        <v>30</v>
      </c>
      <c r="D698" s="14">
        <v>-366805</v>
      </c>
      <c r="E698" s="14">
        <v>-366805</v>
      </c>
      <c r="F698" s="14">
        <v>-366805</v>
      </c>
      <c r="G698" s="14">
        <v>-93474</v>
      </c>
      <c r="H698" s="14">
        <v>-93474</v>
      </c>
      <c r="I698" s="14">
        <v>-93474</v>
      </c>
      <c r="J698" s="14">
        <v>0</v>
      </c>
      <c r="K698" s="14">
        <v>0</v>
      </c>
      <c r="L698" s="14">
        <v>0</v>
      </c>
      <c r="M698" s="14">
        <v>0</v>
      </c>
      <c r="N698" s="14">
        <v>0</v>
      </c>
      <c r="O698" s="14">
        <v>3616</v>
      </c>
      <c r="P698" s="14">
        <v>-60468</v>
      </c>
      <c r="Q698" s="7">
        <v>-60468</v>
      </c>
    </row>
    <row r="699" spans="1:17" ht="15.75" thickBot="1" x14ac:dyDescent="0.3">
      <c r="A699" s="18" t="s">
        <v>1370</v>
      </c>
      <c r="B699" s="17" t="s">
        <v>1371</v>
      </c>
      <c r="C699" s="17" t="s">
        <v>30</v>
      </c>
      <c r="D699" s="10">
        <v>7092</v>
      </c>
      <c r="E699" s="10">
        <v>6776</v>
      </c>
      <c r="F699" s="10">
        <v>6460</v>
      </c>
      <c r="G699" s="10">
        <v>6144</v>
      </c>
      <c r="H699" s="10">
        <v>5828</v>
      </c>
      <c r="I699" s="10">
        <v>5512</v>
      </c>
      <c r="J699" s="10">
        <v>5196</v>
      </c>
      <c r="K699" s="10">
        <v>4880</v>
      </c>
      <c r="L699" s="10">
        <v>4564</v>
      </c>
      <c r="M699" s="10">
        <v>4248</v>
      </c>
      <c r="N699" s="10">
        <v>3932</v>
      </c>
      <c r="O699" s="10">
        <v>3616</v>
      </c>
      <c r="P699" s="10">
        <v>3300</v>
      </c>
      <c r="Q699" s="7">
        <v>3300</v>
      </c>
    </row>
    <row r="700" spans="1:17" ht="15.75" thickBot="1" x14ac:dyDescent="0.3">
      <c r="A700" s="18" t="s">
        <v>1372</v>
      </c>
      <c r="B700" s="17" t="s">
        <v>1373</v>
      </c>
      <c r="C700" s="17" t="s">
        <v>30</v>
      </c>
      <c r="D700" s="14">
        <v>0</v>
      </c>
      <c r="E700" s="14">
        <v>0</v>
      </c>
      <c r="F700" s="14">
        <v>0</v>
      </c>
      <c r="G700" s="14">
        <v>0</v>
      </c>
      <c r="H700" s="22"/>
      <c r="I700" s="22"/>
      <c r="J700" s="22"/>
      <c r="K700" s="22"/>
      <c r="L700" s="22"/>
      <c r="M700" s="22"/>
      <c r="N700" s="22"/>
      <c r="O700" s="22"/>
      <c r="P700" s="22"/>
      <c r="Q700" s="7">
        <v>0</v>
      </c>
    </row>
    <row r="701" spans="1:17" ht="15.75" thickBot="1" x14ac:dyDescent="0.3">
      <c r="A701" s="18" t="s">
        <v>1374</v>
      </c>
      <c r="B701" s="17" t="s">
        <v>1375</v>
      </c>
      <c r="C701" s="17" t="s">
        <v>30</v>
      </c>
      <c r="D701" s="10">
        <v>18500</v>
      </c>
      <c r="E701" s="10">
        <v>18250</v>
      </c>
      <c r="F701" s="10">
        <v>18000</v>
      </c>
      <c r="G701" s="10">
        <v>17750</v>
      </c>
      <c r="H701" s="10">
        <v>17500</v>
      </c>
      <c r="I701" s="10">
        <v>17250</v>
      </c>
      <c r="J701" s="10">
        <v>17000</v>
      </c>
      <c r="K701" s="10">
        <v>16750</v>
      </c>
      <c r="L701" s="10">
        <v>16500</v>
      </c>
      <c r="M701" s="10">
        <v>16250</v>
      </c>
      <c r="N701" s="10">
        <v>16000</v>
      </c>
      <c r="O701" s="10">
        <v>15750</v>
      </c>
      <c r="P701" s="10">
        <v>15500</v>
      </c>
      <c r="Q701" s="7">
        <v>15500</v>
      </c>
    </row>
    <row r="702" spans="1:17" ht="15.75" thickBot="1" x14ac:dyDescent="0.3">
      <c r="A702" s="18" t="s">
        <v>1376</v>
      </c>
      <c r="B702" s="17" t="s">
        <v>1377</v>
      </c>
      <c r="C702" s="17" t="s">
        <v>30</v>
      </c>
      <c r="D702" s="14">
        <v>41320</v>
      </c>
      <c r="E702" s="14">
        <v>40831</v>
      </c>
      <c r="F702" s="14">
        <v>40342</v>
      </c>
      <c r="G702" s="14">
        <v>39853</v>
      </c>
      <c r="H702" s="14">
        <v>39364</v>
      </c>
      <c r="I702" s="14">
        <v>38875</v>
      </c>
      <c r="J702" s="14">
        <v>38386</v>
      </c>
      <c r="K702" s="14">
        <v>37897</v>
      </c>
      <c r="L702" s="14">
        <v>37408</v>
      </c>
      <c r="M702" s="14">
        <v>36919</v>
      </c>
      <c r="N702" s="14">
        <v>36430</v>
      </c>
      <c r="O702" s="14">
        <v>35941</v>
      </c>
      <c r="P702" s="14">
        <v>35452</v>
      </c>
      <c r="Q702" s="7">
        <v>35452</v>
      </c>
    </row>
    <row r="703" spans="1:17" ht="15.75" thickBot="1" x14ac:dyDescent="0.3">
      <c r="A703" s="18" t="s">
        <v>1378</v>
      </c>
      <c r="B703" s="17" t="s">
        <v>1379</v>
      </c>
      <c r="C703" s="17" t="s">
        <v>30</v>
      </c>
      <c r="D703" s="10">
        <v>39363</v>
      </c>
      <c r="E703" s="10">
        <v>38934</v>
      </c>
      <c r="F703" s="10">
        <v>38505</v>
      </c>
      <c r="G703" s="10">
        <v>38076</v>
      </c>
      <c r="H703" s="10">
        <v>37647</v>
      </c>
      <c r="I703" s="10">
        <v>37218</v>
      </c>
      <c r="J703" s="10">
        <v>36789</v>
      </c>
      <c r="K703" s="10">
        <v>36360</v>
      </c>
      <c r="L703" s="10">
        <v>35931</v>
      </c>
      <c r="M703" s="10">
        <v>35502</v>
      </c>
      <c r="N703" s="10">
        <v>35073</v>
      </c>
      <c r="O703" s="10">
        <v>34644</v>
      </c>
      <c r="P703" s="10">
        <v>34215</v>
      </c>
      <c r="Q703" s="7">
        <v>34215</v>
      </c>
    </row>
    <row r="704" spans="1:17" ht="15.75" thickBot="1" x14ac:dyDescent="0.3">
      <c r="A704" s="18" t="s">
        <v>1380</v>
      </c>
      <c r="B704" s="17" t="s">
        <v>1381</v>
      </c>
      <c r="C704" s="17" t="s">
        <v>30</v>
      </c>
      <c r="D704" s="14">
        <v>43857</v>
      </c>
      <c r="E704" s="14">
        <v>43406</v>
      </c>
      <c r="F704" s="14">
        <v>42955</v>
      </c>
      <c r="G704" s="14">
        <v>42504</v>
      </c>
      <c r="H704" s="14">
        <v>42053</v>
      </c>
      <c r="I704" s="14">
        <v>41602</v>
      </c>
      <c r="J704" s="14">
        <v>41151</v>
      </c>
      <c r="K704" s="14">
        <v>40700</v>
      </c>
      <c r="L704" s="14">
        <v>40249</v>
      </c>
      <c r="M704" s="14">
        <v>39798</v>
      </c>
      <c r="N704" s="14">
        <v>39347</v>
      </c>
      <c r="O704" s="14">
        <v>38896</v>
      </c>
      <c r="P704" s="14">
        <v>38445</v>
      </c>
      <c r="Q704" s="7">
        <v>38445</v>
      </c>
    </row>
    <row r="705" spans="1:17" ht="15.75" thickBot="1" x14ac:dyDescent="0.3">
      <c r="A705" s="18" t="s">
        <v>1380</v>
      </c>
      <c r="B705" s="17" t="s">
        <v>1382</v>
      </c>
      <c r="C705" s="17" t="s">
        <v>30</v>
      </c>
      <c r="D705" s="10">
        <v>28392</v>
      </c>
      <c r="E705" s="10">
        <v>28119</v>
      </c>
      <c r="F705" s="10">
        <v>27846</v>
      </c>
      <c r="G705" s="10">
        <v>27573</v>
      </c>
      <c r="H705" s="10">
        <v>27300</v>
      </c>
      <c r="I705" s="10">
        <v>27027</v>
      </c>
      <c r="J705" s="10">
        <v>26754</v>
      </c>
      <c r="K705" s="10">
        <v>26481</v>
      </c>
      <c r="L705" s="10">
        <v>26208</v>
      </c>
      <c r="M705" s="10">
        <v>25935</v>
      </c>
      <c r="N705" s="10">
        <v>25662</v>
      </c>
      <c r="O705" s="10">
        <v>25389</v>
      </c>
      <c r="P705" s="10">
        <v>25116</v>
      </c>
      <c r="Q705" s="7">
        <v>25116</v>
      </c>
    </row>
    <row r="706" spans="1:17" ht="15.75" thickBot="1" x14ac:dyDescent="0.3">
      <c r="A706" s="18" t="s">
        <v>1383</v>
      </c>
      <c r="B706" s="17" t="s">
        <v>1384</v>
      </c>
      <c r="C706" s="17" t="s">
        <v>30</v>
      </c>
      <c r="D706" s="14">
        <v>1807</v>
      </c>
      <c r="E706" s="14">
        <v>1007</v>
      </c>
      <c r="F706" s="14">
        <v>207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0</v>
      </c>
      <c r="N706" s="14">
        <v>0</v>
      </c>
      <c r="O706" s="14">
        <v>0</v>
      </c>
      <c r="P706" s="14">
        <v>0</v>
      </c>
      <c r="Q706" s="7">
        <v>0</v>
      </c>
    </row>
    <row r="707" spans="1:17" ht="15.75" thickBot="1" x14ac:dyDescent="0.3">
      <c r="A707" s="18" t="s">
        <v>1385</v>
      </c>
      <c r="B707" s="17" t="s">
        <v>1386</v>
      </c>
      <c r="C707" s="17" t="s">
        <v>30</v>
      </c>
      <c r="D707" s="10">
        <v>66859</v>
      </c>
      <c r="E707" s="10">
        <v>66348</v>
      </c>
      <c r="F707" s="10">
        <v>65837</v>
      </c>
      <c r="G707" s="10">
        <v>65326</v>
      </c>
      <c r="H707" s="10">
        <v>64815</v>
      </c>
      <c r="I707" s="10">
        <v>64304</v>
      </c>
      <c r="J707" s="10">
        <v>63793</v>
      </c>
      <c r="K707" s="10">
        <v>63282</v>
      </c>
      <c r="L707" s="10">
        <v>62771</v>
      </c>
      <c r="M707" s="10">
        <v>62260</v>
      </c>
      <c r="N707" s="10">
        <v>61749</v>
      </c>
      <c r="O707" s="10">
        <v>61238</v>
      </c>
      <c r="P707" s="10">
        <v>60727</v>
      </c>
      <c r="Q707" s="7">
        <v>60727</v>
      </c>
    </row>
    <row r="708" spans="1:17" ht="15.75" thickBot="1" x14ac:dyDescent="0.3">
      <c r="A708" s="18" t="s">
        <v>1387</v>
      </c>
      <c r="B708" s="17" t="s">
        <v>1388</v>
      </c>
      <c r="C708" s="17" t="s">
        <v>30</v>
      </c>
      <c r="D708" s="14">
        <v>33929</v>
      </c>
      <c r="E708" s="14">
        <v>33670</v>
      </c>
      <c r="F708" s="14">
        <v>33411</v>
      </c>
      <c r="G708" s="14">
        <v>33152</v>
      </c>
      <c r="H708" s="14">
        <v>32893</v>
      </c>
      <c r="I708" s="14">
        <v>32634</v>
      </c>
      <c r="J708" s="14">
        <v>32375</v>
      </c>
      <c r="K708" s="14">
        <v>32116</v>
      </c>
      <c r="L708" s="14">
        <v>31857</v>
      </c>
      <c r="M708" s="14">
        <v>31598</v>
      </c>
      <c r="N708" s="14">
        <v>31339</v>
      </c>
      <c r="O708" s="14">
        <v>31080</v>
      </c>
      <c r="P708" s="14">
        <v>30821</v>
      </c>
      <c r="Q708" s="7">
        <v>30821</v>
      </c>
    </row>
    <row r="709" spans="1:17" ht="15.75" thickBot="1" x14ac:dyDescent="0.3">
      <c r="A709" s="18" t="s">
        <v>1389</v>
      </c>
      <c r="B709" s="17" t="s">
        <v>1390</v>
      </c>
      <c r="C709" s="17" t="s">
        <v>30</v>
      </c>
      <c r="D709" s="10">
        <v>44162</v>
      </c>
      <c r="E709" s="10">
        <v>43540</v>
      </c>
      <c r="F709" s="10">
        <v>42918</v>
      </c>
      <c r="G709" s="10">
        <v>42296</v>
      </c>
      <c r="H709" s="10">
        <v>41674</v>
      </c>
      <c r="I709" s="10">
        <v>41052</v>
      </c>
      <c r="J709" s="10">
        <v>40430</v>
      </c>
      <c r="K709" s="10">
        <v>39808</v>
      </c>
      <c r="L709" s="10">
        <v>39186</v>
      </c>
      <c r="M709" s="10">
        <v>38564</v>
      </c>
      <c r="N709" s="10">
        <v>37942</v>
      </c>
      <c r="O709" s="10">
        <v>37320</v>
      </c>
      <c r="P709" s="10">
        <v>36698</v>
      </c>
      <c r="Q709" s="7">
        <v>36698</v>
      </c>
    </row>
    <row r="710" spans="1:17" ht="15.75" thickBot="1" x14ac:dyDescent="0.3">
      <c r="A710" s="18" t="s">
        <v>1391</v>
      </c>
      <c r="B710" s="17" t="s">
        <v>1392</v>
      </c>
      <c r="C710" s="17" t="s">
        <v>30</v>
      </c>
      <c r="D710" s="14">
        <v>169247</v>
      </c>
      <c r="E710" s="14">
        <v>168161</v>
      </c>
      <c r="F710" s="14">
        <v>167075</v>
      </c>
      <c r="G710" s="14">
        <v>165989</v>
      </c>
      <c r="H710" s="14">
        <v>164903</v>
      </c>
      <c r="I710" s="14">
        <v>163817</v>
      </c>
      <c r="J710" s="14">
        <v>162731</v>
      </c>
      <c r="K710" s="14">
        <v>161645</v>
      </c>
      <c r="L710" s="14">
        <v>160559</v>
      </c>
      <c r="M710" s="14">
        <v>159473</v>
      </c>
      <c r="N710" s="14">
        <v>158387</v>
      </c>
      <c r="O710" s="14">
        <v>157301</v>
      </c>
      <c r="P710" s="14">
        <v>156215</v>
      </c>
      <c r="Q710" s="7">
        <v>156215</v>
      </c>
    </row>
    <row r="711" spans="1:17" ht="15.75" thickBot="1" x14ac:dyDescent="0.3">
      <c r="A711" s="18" t="s">
        <v>1393</v>
      </c>
      <c r="B711" s="17" t="s">
        <v>1394</v>
      </c>
      <c r="C711" s="17" t="s">
        <v>30</v>
      </c>
      <c r="D711" s="10">
        <v>159538</v>
      </c>
      <c r="E711" s="10">
        <v>158546</v>
      </c>
      <c r="F711" s="10">
        <v>157554</v>
      </c>
      <c r="G711" s="10">
        <v>156562</v>
      </c>
      <c r="H711" s="10">
        <v>155570</v>
      </c>
      <c r="I711" s="10">
        <v>154578</v>
      </c>
      <c r="J711" s="10">
        <v>153586</v>
      </c>
      <c r="K711" s="10">
        <v>152594</v>
      </c>
      <c r="L711" s="10">
        <v>151602</v>
      </c>
      <c r="M711" s="10">
        <v>150610</v>
      </c>
      <c r="N711" s="10">
        <v>149618</v>
      </c>
      <c r="O711" s="10">
        <v>148626</v>
      </c>
      <c r="P711" s="10">
        <v>147634</v>
      </c>
      <c r="Q711" s="7">
        <v>147634</v>
      </c>
    </row>
    <row r="712" spans="1:17" ht="15.75" thickBot="1" x14ac:dyDescent="0.3">
      <c r="A712" s="18" t="s">
        <v>1395</v>
      </c>
      <c r="B712" s="17" t="s">
        <v>1396</v>
      </c>
      <c r="C712" s="17" t="s">
        <v>30</v>
      </c>
      <c r="D712" s="14">
        <v>77496</v>
      </c>
      <c r="E712" s="14">
        <v>75936</v>
      </c>
      <c r="F712" s="14">
        <v>74376</v>
      </c>
      <c r="G712" s="14">
        <v>72816</v>
      </c>
      <c r="H712" s="14">
        <v>71256</v>
      </c>
      <c r="I712" s="14">
        <v>69696</v>
      </c>
      <c r="J712" s="14">
        <v>68136</v>
      </c>
      <c r="K712" s="14">
        <v>66576</v>
      </c>
      <c r="L712" s="14">
        <v>65016</v>
      </c>
      <c r="M712" s="14">
        <v>63456</v>
      </c>
      <c r="N712" s="14">
        <v>61896</v>
      </c>
      <c r="O712" s="14">
        <v>60336</v>
      </c>
      <c r="P712" s="14">
        <v>58776</v>
      </c>
      <c r="Q712" s="7">
        <v>58776</v>
      </c>
    </row>
    <row r="713" spans="1:17" ht="15.75" thickBot="1" x14ac:dyDescent="0.3">
      <c r="A713" s="18" t="s">
        <v>1397</v>
      </c>
      <c r="B713" s="17" t="s">
        <v>1398</v>
      </c>
      <c r="C713" s="17" t="s">
        <v>30</v>
      </c>
      <c r="D713" s="10">
        <v>51149</v>
      </c>
      <c r="E713" s="10">
        <v>50878</v>
      </c>
      <c r="F713" s="10">
        <v>50607</v>
      </c>
      <c r="G713" s="10">
        <v>50336</v>
      </c>
      <c r="H713" s="10">
        <v>50065</v>
      </c>
      <c r="I713" s="10">
        <v>49794</v>
      </c>
      <c r="J713" s="10">
        <v>49523</v>
      </c>
      <c r="K713" s="10">
        <v>49252</v>
      </c>
      <c r="L713" s="10">
        <v>48981</v>
      </c>
      <c r="M713" s="10">
        <v>48710</v>
      </c>
      <c r="N713" s="10">
        <v>48439</v>
      </c>
      <c r="O713" s="10">
        <v>48168</v>
      </c>
      <c r="P713" s="10">
        <v>47897</v>
      </c>
      <c r="Q713" s="7">
        <v>47897</v>
      </c>
    </row>
    <row r="714" spans="1:17" ht="15.75" thickBot="1" x14ac:dyDescent="0.3">
      <c r="A714" s="18" t="s">
        <v>1399</v>
      </c>
      <c r="B714" s="17" t="s">
        <v>1400</v>
      </c>
      <c r="C714" s="17" t="s">
        <v>30</v>
      </c>
      <c r="D714" s="14">
        <v>364998</v>
      </c>
      <c r="E714" s="14">
        <v>274490</v>
      </c>
      <c r="F714" s="14">
        <v>183982</v>
      </c>
      <c r="G714" s="14">
        <v>93474</v>
      </c>
      <c r="H714" s="14">
        <v>2966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7">
        <v>0</v>
      </c>
    </row>
    <row r="715" spans="1:17" ht="15.75" thickBot="1" x14ac:dyDescent="0.3">
      <c r="A715" s="18" t="s">
        <v>1401</v>
      </c>
      <c r="B715" s="17" t="s">
        <v>1402</v>
      </c>
      <c r="C715" s="17" t="s">
        <v>30</v>
      </c>
      <c r="D715" s="10">
        <v>116868</v>
      </c>
      <c r="E715" s="10">
        <v>111893</v>
      </c>
      <c r="F715" s="10">
        <v>106918</v>
      </c>
      <c r="G715" s="10">
        <v>101943</v>
      </c>
      <c r="H715" s="10">
        <v>96968</v>
      </c>
      <c r="I715" s="10">
        <v>91993</v>
      </c>
      <c r="J715" s="10">
        <v>87018</v>
      </c>
      <c r="K715" s="10">
        <v>82043</v>
      </c>
      <c r="L715" s="10">
        <v>77068</v>
      </c>
      <c r="M715" s="10">
        <v>72093</v>
      </c>
      <c r="N715" s="10">
        <v>67118</v>
      </c>
      <c r="O715" s="10">
        <v>62143</v>
      </c>
      <c r="P715" s="10">
        <v>57168</v>
      </c>
      <c r="Q715" s="7">
        <v>57168</v>
      </c>
    </row>
    <row r="716" spans="1:17" ht="15.75" thickBot="1" x14ac:dyDescent="0.3">
      <c r="A716" s="18" t="s">
        <v>1403</v>
      </c>
      <c r="B716" s="17" t="s">
        <v>1404</v>
      </c>
      <c r="C716" s="17" t="s">
        <v>30</v>
      </c>
      <c r="D716" s="14">
        <v>411898.5</v>
      </c>
      <c r="E716" s="14">
        <v>410411.5</v>
      </c>
      <c r="F716" s="14">
        <v>408924.5</v>
      </c>
      <c r="G716" s="14">
        <v>407437.5</v>
      </c>
      <c r="H716" s="14">
        <v>405950.5</v>
      </c>
      <c r="I716" s="14">
        <v>404463.5</v>
      </c>
      <c r="J716" s="14">
        <v>402976.5</v>
      </c>
      <c r="K716" s="14">
        <v>401489.5</v>
      </c>
      <c r="L716" s="14">
        <v>400002.5</v>
      </c>
      <c r="M716" s="14">
        <v>398515.5</v>
      </c>
      <c r="N716" s="14">
        <v>397028.5</v>
      </c>
      <c r="O716" s="14">
        <v>395541.5</v>
      </c>
      <c r="P716" s="14">
        <v>394054.5</v>
      </c>
      <c r="Q716" s="7">
        <v>394054.5</v>
      </c>
    </row>
    <row r="717" spans="1:17" ht="15.75" thickBot="1" x14ac:dyDescent="0.3">
      <c r="A717" s="18" t="s">
        <v>1405</v>
      </c>
      <c r="B717" s="17" t="s">
        <v>1406</v>
      </c>
      <c r="C717" s="17" t="s">
        <v>30</v>
      </c>
      <c r="D717" s="10">
        <v>247863.74</v>
      </c>
      <c r="E717" s="10">
        <v>242547.74</v>
      </c>
      <c r="F717" s="10">
        <v>237231.74</v>
      </c>
      <c r="G717" s="10">
        <v>231915.74</v>
      </c>
      <c r="H717" s="10">
        <v>226599.74</v>
      </c>
      <c r="I717" s="10">
        <v>221283.74</v>
      </c>
      <c r="J717" s="10">
        <v>215967.74</v>
      </c>
      <c r="K717" s="10">
        <v>210651.74</v>
      </c>
      <c r="L717" s="10">
        <v>205335.74</v>
      </c>
      <c r="M717" s="10">
        <v>200019.74</v>
      </c>
      <c r="N717" s="10">
        <v>194703.74</v>
      </c>
      <c r="O717" s="10">
        <v>189387.74</v>
      </c>
      <c r="P717" s="10">
        <v>184071.74</v>
      </c>
      <c r="Q717" s="7">
        <v>184071.74</v>
      </c>
    </row>
    <row r="718" spans="1:17" ht="15.75" thickBot="1" x14ac:dyDescent="0.3">
      <c r="A718" s="18" t="s">
        <v>1407</v>
      </c>
      <c r="B718" s="17" t="s">
        <v>1408</v>
      </c>
      <c r="C718" s="17" t="s">
        <v>30</v>
      </c>
      <c r="D718" s="14">
        <v>0</v>
      </c>
      <c r="E718" s="14">
        <v>0</v>
      </c>
      <c r="F718" s="14">
        <v>0</v>
      </c>
      <c r="G718" s="14">
        <v>0</v>
      </c>
      <c r="H718" s="14">
        <v>0</v>
      </c>
      <c r="I718" s="14">
        <v>0</v>
      </c>
      <c r="J718" s="14">
        <v>0</v>
      </c>
      <c r="K718" s="14">
        <v>0</v>
      </c>
      <c r="L718" s="14">
        <v>0</v>
      </c>
      <c r="M718" s="14">
        <v>0</v>
      </c>
      <c r="N718" s="14">
        <v>0</v>
      </c>
      <c r="O718" s="14">
        <v>0</v>
      </c>
      <c r="P718" s="14">
        <v>0</v>
      </c>
      <c r="Q718" s="7">
        <v>0</v>
      </c>
    </row>
    <row r="719" spans="1:17" ht="15.75" thickBot="1" x14ac:dyDescent="0.3">
      <c r="A719" s="18" t="s">
        <v>1409</v>
      </c>
      <c r="B719" s="17" t="s">
        <v>1410</v>
      </c>
      <c r="C719" s="17" t="s">
        <v>30</v>
      </c>
      <c r="D719" s="10">
        <v>550622.71</v>
      </c>
      <c r="E719" s="10">
        <v>548934.71</v>
      </c>
      <c r="F719" s="10">
        <v>547246.71</v>
      </c>
      <c r="G719" s="10">
        <v>545558.71</v>
      </c>
      <c r="H719" s="10">
        <v>543870.71</v>
      </c>
      <c r="I719" s="10">
        <v>542182.71</v>
      </c>
      <c r="J719" s="10">
        <v>541558.71</v>
      </c>
      <c r="K719" s="10">
        <v>539870.71</v>
      </c>
      <c r="L719" s="10">
        <v>538182.71</v>
      </c>
      <c r="M719" s="10">
        <v>536494.71</v>
      </c>
      <c r="N719" s="10">
        <v>534806.71</v>
      </c>
      <c r="O719" s="10">
        <v>533118.71</v>
      </c>
      <c r="P719" s="10">
        <v>531430.71</v>
      </c>
      <c r="Q719" s="7">
        <v>531430.71</v>
      </c>
    </row>
    <row r="720" spans="1:17" ht="15.75" thickBot="1" x14ac:dyDescent="0.3">
      <c r="A720" s="18" t="s">
        <v>1411</v>
      </c>
      <c r="B720" s="17" t="s">
        <v>1412</v>
      </c>
      <c r="C720" s="17" t="s">
        <v>30</v>
      </c>
      <c r="D720" s="14">
        <v>246821.59</v>
      </c>
      <c r="E720" s="14">
        <v>244234.59</v>
      </c>
      <c r="F720" s="14">
        <v>241647.59</v>
      </c>
      <c r="G720" s="14">
        <v>239060.59</v>
      </c>
      <c r="H720" s="14">
        <v>236473.59</v>
      </c>
      <c r="I720" s="14">
        <v>233886.59</v>
      </c>
      <c r="J720" s="14">
        <v>231299.59</v>
      </c>
      <c r="K720" s="14">
        <v>228712.59</v>
      </c>
      <c r="L720" s="14">
        <v>226125.59</v>
      </c>
      <c r="M720" s="14">
        <v>223538.59</v>
      </c>
      <c r="N720" s="14">
        <v>220951.59</v>
      </c>
      <c r="O720" s="14">
        <v>218364.59</v>
      </c>
      <c r="P720" s="14">
        <v>215777.59</v>
      </c>
      <c r="Q720" s="7">
        <v>215777.59</v>
      </c>
    </row>
    <row r="721" spans="1:17" ht="15.75" thickBot="1" x14ac:dyDescent="0.3">
      <c r="A721" s="18" t="s">
        <v>1413</v>
      </c>
      <c r="B721" s="17" t="s">
        <v>1414</v>
      </c>
      <c r="C721" s="17" t="s">
        <v>30</v>
      </c>
      <c r="D721" s="10">
        <v>363895.73</v>
      </c>
      <c r="E721" s="10">
        <v>359670.73</v>
      </c>
      <c r="F721" s="10">
        <v>355445.73</v>
      </c>
      <c r="G721" s="10">
        <v>351220.73</v>
      </c>
      <c r="H721" s="10">
        <v>346995.73</v>
      </c>
      <c r="I721" s="10">
        <v>342770.73</v>
      </c>
      <c r="J721" s="10">
        <v>338545.73</v>
      </c>
      <c r="K721" s="10">
        <v>334320.73</v>
      </c>
      <c r="L721" s="10">
        <v>330095.73</v>
      </c>
      <c r="M721" s="10">
        <v>325870.73</v>
      </c>
      <c r="N721" s="10">
        <v>321645.73</v>
      </c>
      <c r="O721" s="10">
        <v>317420.73</v>
      </c>
      <c r="P721" s="10">
        <v>313195.73</v>
      </c>
      <c r="Q721" s="7">
        <v>313195.73</v>
      </c>
    </row>
    <row r="722" spans="1:17" ht="15.75" thickBot="1" x14ac:dyDescent="0.3">
      <c r="A722" s="18" t="s">
        <v>1415</v>
      </c>
      <c r="B722" s="17" t="s">
        <v>1416</v>
      </c>
      <c r="C722" s="17" t="s">
        <v>30</v>
      </c>
      <c r="D722" s="14">
        <v>868514.3</v>
      </c>
      <c r="E722" s="14">
        <v>865925.3</v>
      </c>
      <c r="F722" s="14">
        <v>863336.3</v>
      </c>
      <c r="G722" s="14">
        <v>860747.3</v>
      </c>
      <c r="H722" s="14">
        <v>858158.3</v>
      </c>
      <c r="I722" s="14">
        <v>855569.3</v>
      </c>
      <c r="J722" s="14">
        <v>852980.3</v>
      </c>
      <c r="K722" s="14">
        <v>850391.3</v>
      </c>
      <c r="L722" s="14">
        <v>847802.3</v>
      </c>
      <c r="M722" s="14">
        <v>845213.3</v>
      </c>
      <c r="N722" s="14">
        <v>842624.3</v>
      </c>
      <c r="O722" s="14">
        <v>840035.3</v>
      </c>
      <c r="P722" s="14">
        <v>837446.3</v>
      </c>
      <c r="Q722" s="7">
        <v>837446.3</v>
      </c>
    </row>
    <row r="723" spans="1:17" ht="15.75" thickBot="1" x14ac:dyDescent="0.3">
      <c r="A723" s="18" t="s">
        <v>1417</v>
      </c>
      <c r="B723" s="17" t="s">
        <v>1418</v>
      </c>
      <c r="C723" s="17" t="s">
        <v>30</v>
      </c>
      <c r="D723" s="10">
        <v>302045.69</v>
      </c>
      <c r="E723" s="10">
        <v>301176.69</v>
      </c>
      <c r="F723" s="10">
        <v>300307.69</v>
      </c>
      <c r="G723" s="10">
        <v>299438.69</v>
      </c>
      <c r="H723" s="10">
        <v>298569.69</v>
      </c>
      <c r="I723" s="10">
        <v>297700.69</v>
      </c>
      <c r="J723" s="10">
        <v>296831.69</v>
      </c>
      <c r="K723" s="10">
        <v>295962.69</v>
      </c>
      <c r="L723" s="10">
        <v>295093.69</v>
      </c>
      <c r="M723" s="10">
        <v>294224.69</v>
      </c>
      <c r="N723" s="10">
        <v>293355.69</v>
      </c>
      <c r="O723" s="10">
        <v>292486.69</v>
      </c>
      <c r="P723" s="10">
        <v>291617.69</v>
      </c>
      <c r="Q723" s="7">
        <v>291617.69</v>
      </c>
    </row>
    <row r="724" spans="1:17" ht="15.75" thickBot="1" x14ac:dyDescent="0.3">
      <c r="A724" s="18" t="s">
        <v>1419</v>
      </c>
      <c r="B724" s="17" t="s">
        <v>1420</v>
      </c>
      <c r="C724" s="17" t="s">
        <v>30</v>
      </c>
      <c r="D724" s="14">
        <v>1080435.17</v>
      </c>
      <c r="E724" s="14">
        <v>1077404.17</v>
      </c>
      <c r="F724" s="14">
        <v>1074952.82</v>
      </c>
      <c r="G724" s="14">
        <v>1071721.58</v>
      </c>
      <c r="H724" s="14">
        <v>1068689.6399999999</v>
      </c>
      <c r="I724" s="14">
        <v>1065657.7</v>
      </c>
      <c r="J724" s="14">
        <v>1063036.55</v>
      </c>
      <c r="K724" s="14">
        <v>1060003.6100000001</v>
      </c>
      <c r="L724" s="14">
        <v>1056970.67</v>
      </c>
      <c r="M724" s="14">
        <v>1053937.73</v>
      </c>
      <c r="N724" s="14">
        <v>1050904.79</v>
      </c>
      <c r="O724" s="14">
        <v>1047871.85</v>
      </c>
      <c r="P724" s="14">
        <v>1044838.91</v>
      </c>
      <c r="Q724" s="7">
        <v>1044838.91</v>
      </c>
    </row>
    <row r="725" spans="1:17" ht="15.75" thickBot="1" x14ac:dyDescent="0.3">
      <c r="A725" s="18" t="s">
        <v>1421</v>
      </c>
      <c r="B725" s="17" t="s">
        <v>1422</v>
      </c>
      <c r="C725" s="17" t="s">
        <v>30</v>
      </c>
      <c r="D725" s="10">
        <v>551892.18000000005</v>
      </c>
      <c r="E725" s="10">
        <v>547154.18000000005</v>
      </c>
      <c r="F725" s="10">
        <v>542416.18000000005</v>
      </c>
      <c r="G725" s="10">
        <v>537887.63</v>
      </c>
      <c r="H725" s="10">
        <v>533147.78</v>
      </c>
      <c r="I725" s="10">
        <v>528407.93000000005</v>
      </c>
      <c r="J725" s="10">
        <v>523896.29</v>
      </c>
      <c r="K725" s="10">
        <v>519151.44</v>
      </c>
      <c r="L725" s="10">
        <v>514406.59</v>
      </c>
      <c r="M725" s="10">
        <v>509661.74</v>
      </c>
      <c r="N725" s="10">
        <v>504916.89</v>
      </c>
      <c r="O725" s="10">
        <v>500172.04</v>
      </c>
      <c r="P725" s="10">
        <v>495427.19</v>
      </c>
      <c r="Q725" s="7">
        <v>495427.19</v>
      </c>
    </row>
    <row r="726" spans="1:17" ht="15.75" thickBot="1" x14ac:dyDescent="0.3">
      <c r="A726" s="18" t="s">
        <v>1423</v>
      </c>
      <c r="B726" s="17" t="s">
        <v>1424</v>
      </c>
      <c r="C726" s="17" t="s">
        <v>30</v>
      </c>
      <c r="D726" s="22"/>
      <c r="E726" s="22"/>
      <c r="F726" s="22"/>
      <c r="G726" s="22"/>
      <c r="H726" s="14">
        <v>0</v>
      </c>
      <c r="I726" s="14">
        <v>0</v>
      </c>
      <c r="J726" s="14">
        <v>2212688.92</v>
      </c>
      <c r="K726" s="14">
        <v>2410850.14</v>
      </c>
      <c r="L726" s="14">
        <v>2404611.14</v>
      </c>
      <c r="M726" s="14">
        <v>2405178.14</v>
      </c>
      <c r="N726" s="14">
        <v>2393627.14</v>
      </c>
      <c r="O726" s="14">
        <v>2386893.14</v>
      </c>
      <c r="P726" s="14">
        <v>2388450.14</v>
      </c>
      <c r="Q726" s="7">
        <v>2388450.14</v>
      </c>
    </row>
    <row r="727" spans="1:17" ht="15.75" thickBot="1" x14ac:dyDescent="0.3">
      <c r="A727" s="18" t="s">
        <v>1425</v>
      </c>
      <c r="B727" s="17" t="s">
        <v>1426</v>
      </c>
      <c r="C727" s="17" t="s">
        <v>30</v>
      </c>
      <c r="D727" s="10">
        <v>9560.69</v>
      </c>
      <c r="E727" s="10">
        <v>9560.69</v>
      </c>
      <c r="F727" s="10">
        <v>9560.69</v>
      </c>
      <c r="G727" s="10">
        <v>9560.69</v>
      </c>
      <c r="H727" s="10">
        <v>9560.69</v>
      </c>
      <c r="I727" s="10">
        <v>9560.69</v>
      </c>
      <c r="J727" s="10">
        <v>4780.21</v>
      </c>
      <c r="K727" s="10">
        <v>4780.21</v>
      </c>
      <c r="L727" s="10">
        <v>4780.21</v>
      </c>
      <c r="M727" s="10">
        <v>4780.21</v>
      </c>
      <c r="N727" s="10">
        <v>4780.21</v>
      </c>
      <c r="O727" s="10">
        <v>4780.21</v>
      </c>
      <c r="P727" s="10">
        <v>4780.21</v>
      </c>
      <c r="Q727" s="7">
        <v>4780.21</v>
      </c>
    </row>
    <row r="728" spans="1:17" ht="15.75" thickBot="1" x14ac:dyDescent="0.3">
      <c r="A728" s="18" t="s">
        <v>1427</v>
      </c>
      <c r="B728" s="17" t="s">
        <v>1428</v>
      </c>
      <c r="C728" s="17" t="s">
        <v>30</v>
      </c>
      <c r="D728" s="14">
        <v>667.95</v>
      </c>
      <c r="E728" s="14">
        <v>667.95</v>
      </c>
      <c r="F728" s="14">
        <v>667.95</v>
      </c>
      <c r="G728" s="14">
        <v>667.95</v>
      </c>
      <c r="H728" s="14">
        <v>667.95</v>
      </c>
      <c r="I728" s="14">
        <v>667.95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0</v>
      </c>
      <c r="P728" s="14">
        <v>0</v>
      </c>
      <c r="Q728" s="7">
        <v>0</v>
      </c>
    </row>
    <row r="729" spans="1:17" ht="15.75" thickBot="1" x14ac:dyDescent="0.3">
      <c r="A729" s="18" t="s">
        <v>1429</v>
      </c>
      <c r="B729" s="17" t="s">
        <v>1430</v>
      </c>
      <c r="C729" s="17" t="s">
        <v>30</v>
      </c>
      <c r="D729" s="10">
        <v>0</v>
      </c>
      <c r="E729" s="10">
        <v>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10">
        <v>0</v>
      </c>
      <c r="N729" s="10">
        <v>0</v>
      </c>
      <c r="O729" s="10">
        <v>0</v>
      </c>
      <c r="P729" s="10">
        <v>0</v>
      </c>
      <c r="Q729" s="7">
        <v>0</v>
      </c>
    </row>
    <row r="730" spans="1:17" ht="15.75" thickBot="1" x14ac:dyDescent="0.3">
      <c r="A730" s="18" t="s">
        <v>1431</v>
      </c>
      <c r="B730" s="17" t="s">
        <v>1432</v>
      </c>
      <c r="C730" s="17" t="s">
        <v>30</v>
      </c>
      <c r="D730" s="14">
        <v>172684.35</v>
      </c>
      <c r="E730" s="14">
        <v>192178.35</v>
      </c>
      <c r="F730" s="14">
        <v>199411.35</v>
      </c>
      <c r="G730" s="14">
        <v>203426.35</v>
      </c>
      <c r="H730" s="14">
        <v>209731.35</v>
      </c>
      <c r="I730" s="14">
        <v>227950.35</v>
      </c>
      <c r="J730" s="14">
        <v>46438.11</v>
      </c>
      <c r="K730" s="14">
        <v>47103.11</v>
      </c>
      <c r="L730" s="14">
        <v>79388.61</v>
      </c>
      <c r="M730" s="14">
        <v>105260.61</v>
      </c>
      <c r="N730" s="14">
        <v>102339.61</v>
      </c>
      <c r="O730" s="14">
        <v>126283.11</v>
      </c>
      <c r="P730" s="14">
        <v>137437.60999999999</v>
      </c>
      <c r="Q730" s="7">
        <v>137437.60999999999</v>
      </c>
    </row>
    <row r="731" spans="1:17" ht="15.75" thickBot="1" x14ac:dyDescent="0.3">
      <c r="A731" s="18" t="s">
        <v>1433</v>
      </c>
      <c r="B731" s="17" t="s">
        <v>1434</v>
      </c>
      <c r="C731" s="17" t="s">
        <v>30</v>
      </c>
      <c r="D731" s="10">
        <v>95000000</v>
      </c>
      <c r="E731" s="10">
        <v>95000000</v>
      </c>
      <c r="F731" s="10">
        <v>95000000</v>
      </c>
      <c r="G731" s="10">
        <v>75000000</v>
      </c>
      <c r="H731" s="10">
        <v>75000000</v>
      </c>
      <c r="I731" s="10">
        <v>75000000</v>
      </c>
      <c r="J731" s="10">
        <v>0</v>
      </c>
      <c r="K731" s="10">
        <v>0</v>
      </c>
      <c r="L731" s="10">
        <v>0</v>
      </c>
      <c r="M731" s="10">
        <v>0</v>
      </c>
      <c r="N731" s="10">
        <v>0</v>
      </c>
      <c r="O731" s="10">
        <v>-10000000</v>
      </c>
      <c r="P731" s="10">
        <v>60000000</v>
      </c>
      <c r="Q731" s="7">
        <v>60000000</v>
      </c>
    </row>
    <row r="732" spans="1:17" ht="15.75" thickBot="1" x14ac:dyDescent="0.3">
      <c r="A732" s="18" t="s">
        <v>1435</v>
      </c>
      <c r="B732" s="17" t="s">
        <v>1436</v>
      </c>
      <c r="C732" s="17" t="s">
        <v>30</v>
      </c>
      <c r="D732" s="14">
        <v>-10000000</v>
      </c>
      <c r="E732" s="14">
        <v>-10000000</v>
      </c>
      <c r="F732" s="14">
        <v>-10000000</v>
      </c>
      <c r="G732" s="14">
        <v>-10000000</v>
      </c>
      <c r="H732" s="14">
        <v>-10000000</v>
      </c>
      <c r="I732" s="14">
        <v>-10000000</v>
      </c>
      <c r="J732" s="14">
        <v>-10000000</v>
      </c>
      <c r="K732" s="14">
        <v>-10000000</v>
      </c>
      <c r="L732" s="14">
        <v>-10000000</v>
      </c>
      <c r="M732" s="14">
        <v>-10000000</v>
      </c>
      <c r="N732" s="14">
        <v>-10000000</v>
      </c>
      <c r="O732" s="14">
        <v>-10000000</v>
      </c>
      <c r="P732" s="14">
        <v>-10000000</v>
      </c>
      <c r="Q732" s="7">
        <v>-10000000</v>
      </c>
    </row>
    <row r="733" spans="1:17" ht="15.75" thickBot="1" x14ac:dyDescent="0.3">
      <c r="A733" s="18" t="s">
        <v>1437</v>
      </c>
      <c r="B733" s="17" t="s">
        <v>1438</v>
      </c>
      <c r="C733" s="17" t="s">
        <v>30</v>
      </c>
      <c r="D733" s="10">
        <v>0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10">
        <v>0</v>
      </c>
      <c r="N733" s="10">
        <v>0</v>
      </c>
      <c r="O733" s="10">
        <v>0</v>
      </c>
      <c r="P733" s="10">
        <v>0</v>
      </c>
      <c r="Q733" s="7">
        <v>0</v>
      </c>
    </row>
    <row r="734" spans="1:17" ht="15.75" thickBot="1" x14ac:dyDescent="0.3">
      <c r="A734" s="18" t="s">
        <v>1439</v>
      </c>
      <c r="B734" s="17" t="s">
        <v>1440</v>
      </c>
      <c r="C734" s="17" t="s">
        <v>30</v>
      </c>
      <c r="D734" s="14">
        <v>0</v>
      </c>
      <c r="E734" s="14">
        <v>0</v>
      </c>
      <c r="F734" s="14">
        <v>0</v>
      </c>
      <c r="G734" s="14">
        <v>0</v>
      </c>
      <c r="H734" s="22"/>
      <c r="I734" s="22"/>
      <c r="J734" s="22"/>
      <c r="K734" s="22"/>
      <c r="L734" s="22"/>
      <c r="M734" s="22"/>
      <c r="N734" s="22"/>
      <c r="O734" s="22"/>
      <c r="P734" s="22"/>
      <c r="Q734" s="7">
        <v>0</v>
      </c>
    </row>
    <row r="735" spans="1:17" ht="15.75" thickBot="1" x14ac:dyDescent="0.3">
      <c r="A735" s="18" t="s">
        <v>1441</v>
      </c>
      <c r="B735" s="17" t="s">
        <v>1442</v>
      </c>
      <c r="C735" s="17" t="s">
        <v>30</v>
      </c>
      <c r="D735" s="10">
        <v>-10000000</v>
      </c>
      <c r="E735" s="10">
        <v>-10000000</v>
      </c>
      <c r="F735" s="10">
        <v>-10000000</v>
      </c>
      <c r="G735" s="10">
        <v>-10000000</v>
      </c>
      <c r="H735" s="10">
        <v>-10000000</v>
      </c>
      <c r="I735" s="10">
        <v>-10000000</v>
      </c>
      <c r="J735" s="10">
        <v>-10000000</v>
      </c>
      <c r="K735" s="10">
        <v>-10000000</v>
      </c>
      <c r="L735" s="10">
        <v>-10000000</v>
      </c>
      <c r="M735" s="10">
        <v>-10000000</v>
      </c>
      <c r="N735" s="10">
        <v>-10000000</v>
      </c>
      <c r="O735" s="10">
        <v>-10000000</v>
      </c>
      <c r="P735" s="10">
        <v>-10000000</v>
      </c>
      <c r="Q735" s="7">
        <v>-10000000</v>
      </c>
    </row>
    <row r="736" spans="1:17" ht="15.75" thickBot="1" x14ac:dyDescent="0.3">
      <c r="A736" s="18" t="s">
        <v>1443</v>
      </c>
      <c r="B736" s="17" t="s">
        <v>1444</v>
      </c>
      <c r="C736" s="17" t="s">
        <v>30</v>
      </c>
      <c r="D736" s="14">
        <v>-20000000</v>
      </c>
      <c r="E736" s="14">
        <v>-20000000</v>
      </c>
      <c r="F736" s="14">
        <v>-20000000</v>
      </c>
      <c r="G736" s="14">
        <v>-20000000</v>
      </c>
      <c r="H736" s="14">
        <v>-20000000</v>
      </c>
      <c r="I736" s="14">
        <v>-20000000</v>
      </c>
      <c r="J736" s="14">
        <v>-20000000</v>
      </c>
      <c r="K736" s="14">
        <v>-20000000</v>
      </c>
      <c r="L736" s="14">
        <v>-20000000</v>
      </c>
      <c r="M736" s="14">
        <v>-20000000</v>
      </c>
      <c r="N736" s="14">
        <v>-20000000</v>
      </c>
      <c r="O736" s="14">
        <v>-20000000</v>
      </c>
      <c r="P736" s="14">
        <v>-20000000</v>
      </c>
      <c r="Q736" s="7">
        <v>-20000000</v>
      </c>
    </row>
    <row r="737" spans="1:17" ht="15.75" thickBot="1" x14ac:dyDescent="0.3">
      <c r="A737" s="18" t="s">
        <v>1445</v>
      </c>
      <c r="B737" s="17" t="s">
        <v>1446</v>
      </c>
      <c r="C737" s="17" t="s">
        <v>30</v>
      </c>
      <c r="D737" s="10">
        <v>-20000000</v>
      </c>
      <c r="E737" s="10">
        <v>-20000000</v>
      </c>
      <c r="F737" s="10">
        <v>-20000000</v>
      </c>
      <c r="G737" s="10">
        <v>-20000000</v>
      </c>
      <c r="H737" s="10">
        <v>-20000000</v>
      </c>
      <c r="I737" s="10">
        <v>-20000000</v>
      </c>
      <c r="J737" s="10">
        <v>-20000000</v>
      </c>
      <c r="K737" s="10">
        <v>-20000000</v>
      </c>
      <c r="L737" s="10">
        <v>-20000000</v>
      </c>
      <c r="M737" s="10">
        <v>-20000000</v>
      </c>
      <c r="N737" s="10">
        <v>-20000000</v>
      </c>
      <c r="O737" s="10">
        <v>-20000000</v>
      </c>
      <c r="P737" s="10">
        <v>-20000000</v>
      </c>
      <c r="Q737" s="7">
        <v>-20000000</v>
      </c>
    </row>
    <row r="738" spans="1:17" ht="15.75" thickBot="1" x14ac:dyDescent="0.3">
      <c r="A738" s="18" t="s">
        <v>1447</v>
      </c>
      <c r="B738" s="17" t="s">
        <v>1448</v>
      </c>
      <c r="C738" s="17" t="s">
        <v>30</v>
      </c>
      <c r="D738" s="14">
        <v>-19700000</v>
      </c>
      <c r="E738" s="14">
        <v>-19700000</v>
      </c>
      <c r="F738" s="14">
        <v>-19700000</v>
      </c>
      <c r="G738" s="14">
        <v>-19700000</v>
      </c>
      <c r="H738" s="14">
        <v>-19700000</v>
      </c>
      <c r="I738" s="14">
        <v>-19700000</v>
      </c>
      <c r="J738" s="14">
        <v>-19700000</v>
      </c>
      <c r="K738" s="14">
        <v>-19700000</v>
      </c>
      <c r="L738" s="14">
        <v>-19700000</v>
      </c>
      <c r="M738" s="14">
        <v>-19700000</v>
      </c>
      <c r="N738" s="14">
        <v>-19700000</v>
      </c>
      <c r="O738" s="14">
        <v>-19700000</v>
      </c>
      <c r="P738" s="14">
        <v>-19700000</v>
      </c>
      <c r="Q738" s="7">
        <v>-19700000</v>
      </c>
    </row>
    <row r="739" spans="1:17" ht="15.75" thickBot="1" x14ac:dyDescent="0.3">
      <c r="A739" s="18" t="s">
        <v>1449</v>
      </c>
      <c r="B739" s="17" t="s">
        <v>1450</v>
      </c>
      <c r="C739" s="17" t="s">
        <v>30</v>
      </c>
      <c r="D739" s="10">
        <v>-10000000</v>
      </c>
      <c r="E739" s="10">
        <v>-10000000</v>
      </c>
      <c r="F739" s="10">
        <v>-10000000</v>
      </c>
      <c r="G739" s="10">
        <v>-10000000</v>
      </c>
      <c r="H739" s="10">
        <v>-10000000</v>
      </c>
      <c r="I739" s="10">
        <v>-10000000</v>
      </c>
      <c r="J739" s="10">
        <v>-10000000</v>
      </c>
      <c r="K739" s="10">
        <v>-10000000</v>
      </c>
      <c r="L739" s="10">
        <v>-10000000</v>
      </c>
      <c r="M739" s="10">
        <v>-10000000</v>
      </c>
      <c r="N739" s="10">
        <v>-10000000</v>
      </c>
      <c r="O739" s="10">
        <v>-10000000</v>
      </c>
      <c r="P739" s="10">
        <v>-10000000</v>
      </c>
      <c r="Q739" s="7">
        <v>-10000000</v>
      </c>
    </row>
    <row r="740" spans="1:17" ht="15.75" thickBot="1" x14ac:dyDescent="0.3">
      <c r="A740" s="18" t="s">
        <v>1451</v>
      </c>
      <c r="B740" s="17" t="s">
        <v>1452</v>
      </c>
      <c r="C740" s="17" t="s">
        <v>30</v>
      </c>
      <c r="D740" s="14">
        <v>-20000000</v>
      </c>
      <c r="E740" s="14">
        <v>-20000000</v>
      </c>
      <c r="F740" s="14">
        <v>-20000000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7">
        <v>0</v>
      </c>
    </row>
    <row r="741" spans="1:17" ht="15.75" thickBot="1" x14ac:dyDescent="0.3">
      <c r="A741" s="18" t="s">
        <v>1453</v>
      </c>
      <c r="B741" s="17" t="s">
        <v>1454</v>
      </c>
      <c r="C741" s="17" t="s">
        <v>30</v>
      </c>
      <c r="D741" s="10">
        <v>-20000000</v>
      </c>
      <c r="E741" s="10">
        <v>-20000000</v>
      </c>
      <c r="F741" s="10">
        <v>-20000000</v>
      </c>
      <c r="G741" s="10">
        <v>-20000000</v>
      </c>
      <c r="H741" s="10">
        <v>-20000000</v>
      </c>
      <c r="I741" s="10">
        <v>-20000000</v>
      </c>
      <c r="J741" s="10">
        <v>-20000000</v>
      </c>
      <c r="K741" s="10">
        <v>-20000000</v>
      </c>
      <c r="L741" s="10">
        <v>-20000000</v>
      </c>
      <c r="M741" s="10">
        <v>-20000000</v>
      </c>
      <c r="N741" s="10">
        <v>-20000000</v>
      </c>
      <c r="O741" s="10">
        <v>-20000000</v>
      </c>
      <c r="P741" s="10">
        <v>-20000000</v>
      </c>
      <c r="Q741" s="7">
        <v>-20000000</v>
      </c>
    </row>
    <row r="742" spans="1:17" ht="15.75" thickBot="1" x14ac:dyDescent="0.3">
      <c r="A742" s="18" t="s">
        <v>1455</v>
      </c>
      <c r="B742" s="17" t="s">
        <v>1456</v>
      </c>
      <c r="C742" s="17" t="s">
        <v>30</v>
      </c>
      <c r="D742" s="14">
        <v>-10000000</v>
      </c>
      <c r="E742" s="14">
        <v>-10000000</v>
      </c>
      <c r="F742" s="14">
        <v>-10000000</v>
      </c>
      <c r="G742" s="14">
        <v>-10000000</v>
      </c>
      <c r="H742" s="14">
        <v>-10000000</v>
      </c>
      <c r="I742" s="14">
        <v>-10000000</v>
      </c>
      <c r="J742" s="14">
        <v>-10000000</v>
      </c>
      <c r="K742" s="14">
        <v>-10000000</v>
      </c>
      <c r="L742" s="14">
        <v>-10000000</v>
      </c>
      <c r="M742" s="14">
        <v>-10000000</v>
      </c>
      <c r="N742" s="14">
        <v>-10000000</v>
      </c>
      <c r="O742" s="14">
        <v>-10000000</v>
      </c>
      <c r="P742" s="14">
        <v>-10000000</v>
      </c>
      <c r="Q742" s="7">
        <v>-10000000</v>
      </c>
    </row>
    <row r="743" spans="1:17" ht="15.75" thickBot="1" x14ac:dyDescent="0.3">
      <c r="A743" s="18" t="s">
        <v>1457</v>
      </c>
      <c r="B743" s="17" t="s">
        <v>1458</v>
      </c>
      <c r="C743" s="17" t="s">
        <v>30</v>
      </c>
      <c r="D743" s="10">
        <v>-20000000</v>
      </c>
      <c r="E743" s="10">
        <v>-20000000</v>
      </c>
      <c r="F743" s="10">
        <v>-20000000</v>
      </c>
      <c r="G743" s="10">
        <v>-20000000</v>
      </c>
      <c r="H743" s="10">
        <v>-20000000</v>
      </c>
      <c r="I743" s="10">
        <v>-20000000</v>
      </c>
      <c r="J743" s="10">
        <v>-20000000</v>
      </c>
      <c r="K743" s="10">
        <v>-20000000</v>
      </c>
      <c r="L743" s="10">
        <v>-20000000</v>
      </c>
      <c r="M743" s="10">
        <v>-20000000</v>
      </c>
      <c r="N743" s="10">
        <v>-20000000</v>
      </c>
      <c r="O743" s="10">
        <v>-20000000</v>
      </c>
      <c r="P743" s="10">
        <v>-20000000</v>
      </c>
      <c r="Q743" s="7">
        <v>-20000000</v>
      </c>
    </row>
    <row r="744" spans="1:17" ht="15.75" thickBot="1" x14ac:dyDescent="0.3">
      <c r="A744" s="18" t="s">
        <v>1459</v>
      </c>
      <c r="B744" s="17" t="s">
        <v>1460</v>
      </c>
      <c r="C744" s="17" t="s">
        <v>30</v>
      </c>
      <c r="D744" s="14">
        <v>-30000000</v>
      </c>
      <c r="E744" s="14">
        <v>-30000000</v>
      </c>
      <c r="F744" s="14">
        <v>-30000000</v>
      </c>
      <c r="G744" s="14">
        <v>-30000000</v>
      </c>
      <c r="H744" s="14">
        <v>-30000000</v>
      </c>
      <c r="I744" s="14">
        <v>-30000000</v>
      </c>
      <c r="J744" s="14">
        <v>-30000000</v>
      </c>
      <c r="K744" s="14">
        <v>-30000000</v>
      </c>
      <c r="L744" s="14">
        <v>-30000000</v>
      </c>
      <c r="M744" s="14">
        <v>-30000000</v>
      </c>
      <c r="N744" s="14">
        <v>-30000000</v>
      </c>
      <c r="O744" s="14">
        <v>-30000000</v>
      </c>
      <c r="P744" s="14">
        <v>-30000000</v>
      </c>
      <c r="Q744" s="7">
        <v>-30000000</v>
      </c>
    </row>
    <row r="745" spans="1:17" ht="15.75" thickBot="1" x14ac:dyDescent="0.3">
      <c r="A745" s="18" t="s">
        <v>1461</v>
      </c>
      <c r="B745" s="17" t="s">
        <v>1462</v>
      </c>
      <c r="C745" s="17" t="s">
        <v>30</v>
      </c>
      <c r="D745" s="10">
        <v>-40000000</v>
      </c>
      <c r="E745" s="10">
        <v>-40000000</v>
      </c>
      <c r="F745" s="10">
        <v>-40000000</v>
      </c>
      <c r="G745" s="10">
        <v>-40000000</v>
      </c>
      <c r="H745" s="10">
        <v>-40000000</v>
      </c>
      <c r="I745" s="10">
        <v>-40000000</v>
      </c>
      <c r="J745" s="10">
        <v>-40000000</v>
      </c>
      <c r="K745" s="10">
        <v>-40000000</v>
      </c>
      <c r="L745" s="10">
        <v>-40000000</v>
      </c>
      <c r="M745" s="10">
        <v>-40000000</v>
      </c>
      <c r="N745" s="10">
        <v>-40000000</v>
      </c>
      <c r="O745" s="10">
        <v>-40000000</v>
      </c>
      <c r="P745" s="10">
        <v>-40000000</v>
      </c>
      <c r="Q745" s="7">
        <v>-40000000</v>
      </c>
    </row>
    <row r="746" spans="1:17" ht="15.75" thickBot="1" x14ac:dyDescent="0.3">
      <c r="A746" s="18" t="s">
        <v>1463</v>
      </c>
      <c r="B746" s="17" t="s">
        <v>1464</v>
      </c>
      <c r="C746" s="17" t="s">
        <v>30</v>
      </c>
      <c r="D746" s="14">
        <v>-40000000</v>
      </c>
      <c r="E746" s="14">
        <v>-40000000</v>
      </c>
      <c r="F746" s="14">
        <v>-40000000</v>
      </c>
      <c r="G746" s="14">
        <v>-40000000</v>
      </c>
      <c r="H746" s="14">
        <v>-40000000</v>
      </c>
      <c r="I746" s="14">
        <v>-40000000</v>
      </c>
      <c r="J746" s="14">
        <v>-40000000</v>
      </c>
      <c r="K746" s="14">
        <v>-40000000</v>
      </c>
      <c r="L746" s="14">
        <v>-40000000</v>
      </c>
      <c r="M746" s="14">
        <v>-40000000</v>
      </c>
      <c r="N746" s="14">
        <v>-40000000</v>
      </c>
      <c r="O746" s="14">
        <v>-40000000</v>
      </c>
      <c r="P746" s="14">
        <v>-40000000</v>
      </c>
      <c r="Q746" s="7">
        <v>-40000000</v>
      </c>
    </row>
    <row r="747" spans="1:17" ht="15.75" thickBot="1" x14ac:dyDescent="0.3">
      <c r="A747" s="18" t="s">
        <v>1465</v>
      </c>
      <c r="B747" s="17" t="s">
        <v>1466</v>
      </c>
      <c r="C747" s="17" t="s">
        <v>30</v>
      </c>
      <c r="D747" s="10">
        <v>0</v>
      </c>
      <c r="E747" s="10">
        <v>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10">
        <v>0</v>
      </c>
      <c r="N747" s="10">
        <v>0</v>
      </c>
      <c r="O747" s="10">
        <v>0</v>
      </c>
      <c r="P747" s="10">
        <v>0</v>
      </c>
      <c r="Q747" s="7">
        <v>0</v>
      </c>
    </row>
    <row r="748" spans="1:17" ht="15.75" thickBot="1" x14ac:dyDescent="0.3">
      <c r="A748" s="18" t="s">
        <v>1467</v>
      </c>
      <c r="B748" s="17" t="s">
        <v>1468</v>
      </c>
      <c r="C748" s="17" t="s">
        <v>30</v>
      </c>
      <c r="D748" s="14">
        <v>-10000000</v>
      </c>
      <c r="E748" s="14">
        <v>-10000000</v>
      </c>
      <c r="F748" s="14">
        <v>-10000000</v>
      </c>
      <c r="G748" s="14">
        <v>-10000000</v>
      </c>
      <c r="H748" s="14">
        <v>-10000000</v>
      </c>
      <c r="I748" s="14">
        <v>-10000000</v>
      </c>
      <c r="J748" s="14">
        <v>-10000000</v>
      </c>
      <c r="K748" s="14">
        <v>-10000000</v>
      </c>
      <c r="L748" s="14">
        <v>-10000000</v>
      </c>
      <c r="M748" s="14">
        <v>-10000000</v>
      </c>
      <c r="N748" s="14">
        <v>-10000000</v>
      </c>
      <c r="O748" s="14">
        <v>-10000000</v>
      </c>
      <c r="P748" s="14">
        <v>-10000000</v>
      </c>
      <c r="Q748" s="7">
        <v>-10000000</v>
      </c>
    </row>
    <row r="749" spans="1:17" ht="15.75" thickBot="1" x14ac:dyDescent="0.3">
      <c r="A749" s="18" t="s">
        <v>1469</v>
      </c>
      <c r="B749" s="17" t="s">
        <v>1470</v>
      </c>
      <c r="C749" s="17" t="s">
        <v>30</v>
      </c>
      <c r="D749" s="10">
        <v>-75000000</v>
      </c>
      <c r="E749" s="10">
        <v>-75000000</v>
      </c>
      <c r="F749" s="10">
        <v>-75000000</v>
      </c>
      <c r="G749" s="10">
        <v>-75000000</v>
      </c>
      <c r="H749" s="10">
        <v>-75000000</v>
      </c>
      <c r="I749" s="10">
        <v>0</v>
      </c>
      <c r="J749" s="10">
        <v>0</v>
      </c>
      <c r="K749" s="10">
        <v>0</v>
      </c>
      <c r="L749" s="10">
        <v>0</v>
      </c>
      <c r="M749" s="10">
        <v>0</v>
      </c>
      <c r="N749" s="10">
        <v>0</v>
      </c>
      <c r="O749" s="10">
        <v>0</v>
      </c>
      <c r="P749" s="10">
        <v>0</v>
      </c>
      <c r="Q749" s="7">
        <v>0</v>
      </c>
    </row>
    <row r="750" spans="1:17" ht="15.75" thickBot="1" x14ac:dyDescent="0.3">
      <c r="A750" s="18" t="s">
        <v>1471</v>
      </c>
      <c r="B750" s="17" t="s">
        <v>1472</v>
      </c>
      <c r="C750" s="17" t="s">
        <v>30</v>
      </c>
      <c r="D750" s="14">
        <v>-50000000</v>
      </c>
      <c r="E750" s="14">
        <v>-50000000</v>
      </c>
      <c r="F750" s="14">
        <v>-50000000</v>
      </c>
      <c r="G750" s="14">
        <v>-50000000</v>
      </c>
      <c r="H750" s="14">
        <v>-50000000</v>
      </c>
      <c r="I750" s="14">
        <v>-50000000</v>
      </c>
      <c r="J750" s="14">
        <v>-50000000</v>
      </c>
      <c r="K750" s="14">
        <v>-50000000</v>
      </c>
      <c r="L750" s="14">
        <v>-50000000</v>
      </c>
      <c r="M750" s="14">
        <v>-50000000</v>
      </c>
      <c r="N750" s="14">
        <v>-50000000</v>
      </c>
      <c r="O750" s="14">
        <v>-50000000</v>
      </c>
      <c r="P750" s="14">
        <v>-50000000</v>
      </c>
      <c r="Q750" s="7">
        <v>-50000000</v>
      </c>
    </row>
    <row r="751" spans="1:17" ht="15.75" thickBot="1" x14ac:dyDescent="0.3">
      <c r="A751" s="18" t="s">
        <v>1473</v>
      </c>
      <c r="B751" s="17" t="s">
        <v>1474</v>
      </c>
      <c r="C751" s="17" t="s">
        <v>30</v>
      </c>
      <c r="D751" s="10">
        <v>-50000000</v>
      </c>
      <c r="E751" s="10">
        <v>-50000000</v>
      </c>
      <c r="F751" s="10">
        <v>-50000000</v>
      </c>
      <c r="G751" s="10">
        <v>-50000000</v>
      </c>
      <c r="H751" s="10">
        <v>-50000000</v>
      </c>
      <c r="I751" s="10">
        <v>-50000000</v>
      </c>
      <c r="J751" s="10">
        <v>-50000000</v>
      </c>
      <c r="K751" s="10">
        <v>-50000000</v>
      </c>
      <c r="L751" s="10">
        <v>-50000000</v>
      </c>
      <c r="M751" s="10">
        <v>-50000000</v>
      </c>
      <c r="N751" s="10">
        <v>-50000000</v>
      </c>
      <c r="O751" s="10">
        <v>-50000000</v>
      </c>
      <c r="P751" s="10">
        <v>-50000000</v>
      </c>
      <c r="Q751" s="7">
        <v>-50000000</v>
      </c>
    </row>
    <row r="752" spans="1:17" ht="15.75" thickBot="1" x14ac:dyDescent="0.3">
      <c r="A752" s="18" t="s">
        <v>1475</v>
      </c>
      <c r="B752" s="17" t="s">
        <v>1476</v>
      </c>
      <c r="C752" s="17" t="s">
        <v>30</v>
      </c>
      <c r="D752" s="14">
        <v>-50000000</v>
      </c>
      <c r="E752" s="14">
        <v>-50000000</v>
      </c>
      <c r="F752" s="14">
        <v>-50000000</v>
      </c>
      <c r="G752" s="14">
        <v>-50000000</v>
      </c>
      <c r="H752" s="14">
        <v>-50000000</v>
      </c>
      <c r="I752" s="14">
        <v>-50000000</v>
      </c>
      <c r="J752" s="14">
        <v>-50000000</v>
      </c>
      <c r="K752" s="14">
        <v>-50000000</v>
      </c>
      <c r="L752" s="14">
        <v>-50000000</v>
      </c>
      <c r="M752" s="14">
        <v>-50000000</v>
      </c>
      <c r="N752" s="14">
        <v>-50000000</v>
      </c>
      <c r="O752" s="14">
        <v>-50000000</v>
      </c>
      <c r="P752" s="14">
        <v>-50000000</v>
      </c>
      <c r="Q752" s="7">
        <v>-50000000</v>
      </c>
    </row>
    <row r="753" spans="1:17" ht="15.75" thickBot="1" x14ac:dyDescent="0.3">
      <c r="A753" s="18" t="s">
        <v>1477</v>
      </c>
      <c r="B753" s="17" t="s">
        <v>1478</v>
      </c>
      <c r="C753" s="17" t="s">
        <v>30</v>
      </c>
      <c r="D753" s="10">
        <v>-35000000</v>
      </c>
      <c r="E753" s="10">
        <v>-35000000</v>
      </c>
      <c r="F753" s="10">
        <v>-35000000</v>
      </c>
      <c r="G753" s="10">
        <v>-35000000</v>
      </c>
      <c r="H753" s="10">
        <v>-35000000</v>
      </c>
      <c r="I753" s="10">
        <v>-35000000</v>
      </c>
      <c r="J753" s="10">
        <v>-35000000</v>
      </c>
      <c r="K753" s="10">
        <v>-35000000</v>
      </c>
      <c r="L753" s="10">
        <v>-35000000</v>
      </c>
      <c r="M753" s="10">
        <v>-35000000</v>
      </c>
      <c r="N753" s="10">
        <v>-35000000</v>
      </c>
      <c r="O753" s="10">
        <v>-35000000</v>
      </c>
      <c r="P753" s="10">
        <v>-35000000</v>
      </c>
      <c r="Q753" s="7">
        <v>-35000000</v>
      </c>
    </row>
    <row r="754" spans="1:17" ht="15.75" thickBot="1" x14ac:dyDescent="0.3">
      <c r="A754" s="18" t="s">
        <v>1479</v>
      </c>
      <c r="B754" s="17" t="s">
        <v>1480</v>
      </c>
      <c r="C754" s="17" t="s">
        <v>30</v>
      </c>
      <c r="D754" s="14">
        <v>-40000000</v>
      </c>
      <c r="E754" s="14">
        <v>-40000000</v>
      </c>
      <c r="F754" s="14">
        <v>-40000000</v>
      </c>
      <c r="G754" s="14">
        <v>-40000000</v>
      </c>
      <c r="H754" s="14">
        <v>-40000000</v>
      </c>
      <c r="I754" s="14">
        <v>-40000000</v>
      </c>
      <c r="J754" s="14">
        <v>-40000000</v>
      </c>
      <c r="K754" s="14">
        <v>-40000000</v>
      </c>
      <c r="L754" s="14">
        <v>-40000000</v>
      </c>
      <c r="M754" s="14">
        <v>-40000000</v>
      </c>
      <c r="N754" s="14">
        <v>-40000000</v>
      </c>
      <c r="O754" s="14">
        <v>-40000000</v>
      </c>
      <c r="P754" s="14">
        <v>-40000000</v>
      </c>
      <c r="Q754" s="7">
        <v>-40000000</v>
      </c>
    </row>
    <row r="755" spans="1:17" ht="15.75" thickBot="1" x14ac:dyDescent="0.3">
      <c r="A755" s="18" t="s">
        <v>1481</v>
      </c>
      <c r="B755" s="17" t="s">
        <v>1482</v>
      </c>
      <c r="C755" s="17" t="s">
        <v>30</v>
      </c>
      <c r="D755" s="10">
        <v>-25000000</v>
      </c>
      <c r="E755" s="10">
        <v>-25000000</v>
      </c>
      <c r="F755" s="10">
        <v>-25000000</v>
      </c>
      <c r="G755" s="10">
        <v>-25000000</v>
      </c>
      <c r="H755" s="10">
        <v>-25000000</v>
      </c>
      <c r="I755" s="10">
        <v>-25000000</v>
      </c>
      <c r="J755" s="10">
        <v>-25000000</v>
      </c>
      <c r="K755" s="10">
        <v>-25000000</v>
      </c>
      <c r="L755" s="10">
        <v>-25000000</v>
      </c>
      <c r="M755" s="10">
        <v>-25000000</v>
      </c>
      <c r="N755" s="10">
        <v>-25000000</v>
      </c>
      <c r="O755" s="10">
        <v>-25000000</v>
      </c>
      <c r="P755" s="10">
        <v>-25000000</v>
      </c>
      <c r="Q755" s="7">
        <v>-25000000</v>
      </c>
    </row>
    <row r="756" spans="1:17" ht="15.75" thickBot="1" x14ac:dyDescent="0.3">
      <c r="A756" s="18" t="s">
        <v>1483</v>
      </c>
      <c r="B756" s="17" t="s">
        <v>1484</v>
      </c>
      <c r="C756" s="17" t="s">
        <v>30</v>
      </c>
      <c r="D756" s="14">
        <v>-75000000</v>
      </c>
      <c r="E756" s="14">
        <v>-75000000</v>
      </c>
      <c r="F756" s="14">
        <v>-75000000</v>
      </c>
      <c r="G756" s="14">
        <v>-75000000</v>
      </c>
      <c r="H756" s="14">
        <v>-75000000</v>
      </c>
      <c r="I756" s="14">
        <v>-75000000</v>
      </c>
      <c r="J756" s="14">
        <v>-75000000</v>
      </c>
      <c r="K756" s="14">
        <v>-75000000</v>
      </c>
      <c r="L756" s="14">
        <v>-75000000</v>
      </c>
      <c r="M756" s="14">
        <v>-75000000</v>
      </c>
      <c r="N756" s="14">
        <v>-75000000</v>
      </c>
      <c r="O756" s="14">
        <v>-75000000</v>
      </c>
      <c r="P756" s="14">
        <v>-75000000</v>
      </c>
      <c r="Q756" s="7">
        <v>-75000000</v>
      </c>
    </row>
    <row r="757" spans="1:17" ht="15.75" thickBot="1" x14ac:dyDescent="0.3">
      <c r="A757" s="18" t="s">
        <v>1485</v>
      </c>
      <c r="B757" s="17" t="s">
        <v>1486</v>
      </c>
      <c r="C757" s="17" t="s">
        <v>30</v>
      </c>
      <c r="D757" s="10">
        <v>-50000000</v>
      </c>
      <c r="E757" s="10">
        <v>-50000000</v>
      </c>
      <c r="F757" s="10">
        <v>-50000000</v>
      </c>
      <c r="G757" s="10">
        <v>-50000000</v>
      </c>
      <c r="H757" s="10">
        <v>-50000000</v>
      </c>
      <c r="I757" s="10">
        <v>-50000000</v>
      </c>
      <c r="J757" s="10">
        <v>-50000000</v>
      </c>
      <c r="K757" s="10">
        <v>-50000000</v>
      </c>
      <c r="L757" s="10">
        <v>-50000000</v>
      </c>
      <c r="M757" s="10">
        <v>-50000000</v>
      </c>
      <c r="N757" s="10">
        <v>-50000000</v>
      </c>
      <c r="O757" s="10">
        <v>-50000000</v>
      </c>
      <c r="P757" s="10">
        <v>-50000000</v>
      </c>
      <c r="Q757" s="7">
        <v>-50000000</v>
      </c>
    </row>
    <row r="758" spans="1:17" ht="15.75" thickBot="1" x14ac:dyDescent="0.3">
      <c r="A758" s="18" t="s">
        <v>1487</v>
      </c>
      <c r="B758" s="17" t="s">
        <v>1488</v>
      </c>
      <c r="C758" s="17" t="s">
        <v>30</v>
      </c>
      <c r="D758" s="14">
        <v>-90000000</v>
      </c>
      <c r="E758" s="14">
        <v>-90000000</v>
      </c>
      <c r="F758" s="14">
        <v>-90000000</v>
      </c>
      <c r="G758" s="14">
        <v>-90000000</v>
      </c>
      <c r="H758" s="14">
        <v>-90000000</v>
      </c>
      <c r="I758" s="14">
        <v>-90000000</v>
      </c>
      <c r="J758" s="14">
        <v>-90000000</v>
      </c>
      <c r="K758" s="14">
        <v>-90000000</v>
      </c>
      <c r="L758" s="14">
        <v>-90000000</v>
      </c>
      <c r="M758" s="14">
        <v>-90000000</v>
      </c>
      <c r="N758" s="14">
        <v>-90000000</v>
      </c>
      <c r="O758" s="14">
        <v>-90000000</v>
      </c>
      <c r="P758" s="14">
        <v>-90000000</v>
      </c>
      <c r="Q758" s="7">
        <v>-90000000</v>
      </c>
    </row>
    <row r="759" spans="1:17" ht="15.75" thickBot="1" x14ac:dyDescent="0.3">
      <c r="A759" s="18" t="s">
        <v>1489</v>
      </c>
      <c r="B759" s="17" t="s">
        <v>1490</v>
      </c>
      <c r="C759" s="17" t="s">
        <v>30</v>
      </c>
      <c r="D759" s="10">
        <v>-50000000</v>
      </c>
      <c r="E759" s="10">
        <v>-50000000</v>
      </c>
      <c r="F759" s="10">
        <v>-50000000</v>
      </c>
      <c r="G759" s="10">
        <v>-50000000</v>
      </c>
      <c r="H759" s="10">
        <v>-50000000</v>
      </c>
      <c r="I759" s="10">
        <v>-50000000</v>
      </c>
      <c r="J759" s="10">
        <v>-50000000</v>
      </c>
      <c r="K759" s="10">
        <v>-50000000</v>
      </c>
      <c r="L759" s="10">
        <v>-50000000</v>
      </c>
      <c r="M759" s="10">
        <v>-50000000</v>
      </c>
      <c r="N759" s="10">
        <v>-50000000</v>
      </c>
      <c r="O759" s="10">
        <v>-50000000</v>
      </c>
      <c r="P759" s="10">
        <v>-50000000</v>
      </c>
      <c r="Q759" s="7">
        <v>-50000000</v>
      </c>
    </row>
    <row r="760" spans="1:17" ht="15.75" thickBot="1" x14ac:dyDescent="0.3">
      <c r="A760" s="18" t="s">
        <v>1491</v>
      </c>
      <c r="B760" s="17" t="s">
        <v>1492</v>
      </c>
      <c r="C760" s="17" t="s">
        <v>30</v>
      </c>
      <c r="D760" s="22"/>
      <c r="E760" s="22"/>
      <c r="F760" s="22"/>
      <c r="G760" s="22"/>
      <c r="H760" s="14">
        <v>0</v>
      </c>
      <c r="I760" s="14">
        <v>0</v>
      </c>
      <c r="J760" s="14">
        <v>-150000000</v>
      </c>
      <c r="K760" s="14">
        <v>-150000000</v>
      </c>
      <c r="L760" s="14">
        <v>-150000000</v>
      </c>
      <c r="M760" s="14">
        <v>-150000000</v>
      </c>
      <c r="N760" s="14">
        <v>-150000000</v>
      </c>
      <c r="O760" s="14">
        <v>-150000000</v>
      </c>
      <c r="P760" s="14">
        <v>-150000000</v>
      </c>
      <c r="Q760" s="7">
        <v>-150000000</v>
      </c>
    </row>
    <row r="761" spans="1:17" ht="15.75" thickBot="1" x14ac:dyDescent="0.3">
      <c r="A761" s="11" t="s">
        <v>1493</v>
      </c>
      <c r="B761" s="13" t="s">
        <v>1494</v>
      </c>
      <c r="C761" s="12"/>
      <c r="D761" s="10">
        <v>-321671195.60000002</v>
      </c>
      <c r="E761" s="10">
        <v>-350268805.94</v>
      </c>
      <c r="F761" s="10">
        <v>-427676201.13</v>
      </c>
      <c r="G761" s="10">
        <v>-440812708.06</v>
      </c>
      <c r="H761" s="10">
        <v>-404841257.16000003</v>
      </c>
      <c r="I761" s="10">
        <v>-466896725.58999997</v>
      </c>
      <c r="J761" s="10">
        <v>-670959829.92999995</v>
      </c>
      <c r="K761" s="10">
        <v>-658437348.12</v>
      </c>
      <c r="L761" s="10">
        <v>-577292370.58000004</v>
      </c>
      <c r="M761" s="10">
        <v>-343466954.33999997</v>
      </c>
      <c r="N761" s="10">
        <v>-334886216.31999999</v>
      </c>
      <c r="O761" s="10">
        <v>-330533512.85000002</v>
      </c>
      <c r="P761" s="10">
        <v>-426259527.94</v>
      </c>
      <c r="Q761" s="7">
        <v>-426259527.94</v>
      </c>
    </row>
    <row r="762" spans="1:17" ht="15.75" thickBot="1" x14ac:dyDescent="0.3">
      <c r="A762" s="15" t="s">
        <v>1495</v>
      </c>
      <c r="B762" s="17" t="s">
        <v>1496</v>
      </c>
      <c r="C762" s="16"/>
      <c r="D762" s="14">
        <v>0</v>
      </c>
      <c r="E762" s="14">
        <v>0</v>
      </c>
      <c r="F762" s="14">
        <v>0</v>
      </c>
      <c r="G762" s="14">
        <v>-191759</v>
      </c>
      <c r="H762" s="14">
        <v>60542</v>
      </c>
      <c r="I762" s="14">
        <v>-210630</v>
      </c>
      <c r="J762" s="14">
        <v>-270495</v>
      </c>
      <c r="K762" s="14">
        <v>-227593</v>
      </c>
      <c r="L762" s="14">
        <v>-141298</v>
      </c>
      <c r="M762" s="14">
        <v>-444125</v>
      </c>
      <c r="N762" s="14">
        <v>-131217</v>
      </c>
      <c r="O762" s="14">
        <v>-131217</v>
      </c>
      <c r="P762" s="14">
        <v>-905689</v>
      </c>
      <c r="Q762" s="7">
        <v>-905689</v>
      </c>
    </row>
    <row r="763" spans="1:17" ht="15.75" thickBot="1" x14ac:dyDescent="0.3">
      <c r="A763" s="18" t="s">
        <v>1497</v>
      </c>
      <c r="B763" s="17" t="s">
        <v>1498</v>
      </c>
      <c r="C763" s="17" t="s">
        <v>30</v>
      </c>
      <c r="D763" s="10">
        <v>0</v>
      </c>
      <c r="E763" s="10">
        <v>0</v>
      </c>
      <c r="F763" s="10">
        <v>0</v>
      </c>
      <c r="G763" s="10">
        <v>-191759</v>
      </c>
      <c r="H763" s="10">
        <v>60542</v>
      </c>
      <c r="I763" s="10">
        <v>-210630</v>
      </c>
      <c r="J763" s="10">
        <v>-270495</v>
      </c>
      <c r="K763" s="10">
        <v>-227593</v>
      </c>
      <c r="L763" s="10">
        <v>-141298</v>
      </c>
      <c r="M763" s="10">
        <v>-444125</v>
      </c>
      <c r="N763" s="10">
        <v>-131217</v>
      </c>
      <c r="O763" s="10">
        <v>-131217</v>
      </c>
      <c r="P763" s="10">
        <v>-905689</v>
      </c>
      <c r="Q763" s="7">
        <v>-905689</v>
      </c>
    </row>
    <row r="764" spans="1:17" ht="15.75" thickBot="1" x14ac:dyDescent="0.3">
      <c r="A764" s="15" t="s">
        <v>1495</v>
      </c>
      <c r="B764" s="17" t="s">
        <v>1499</v>
      </c>
      <c r="C764" s="16"/>
      <c r="D764" s="14">
        <v>-3075113.4</v>
      </c>
      <c r="E764" s="14">
        <v>0</v>
      </c>
      <c r="F764" s="14">
        <v>0</v>
      </c>
      <c r="G764" s="14">
        <v>-1979051.08</v>
      </c>
      <c r="H764" s="14">
        <v>0</v>
      </c>
      <c r="I764" s="14">
        <v>0</v>
      </c>
      <c r="J764" s="14">
        <v>-984032.78</v>
      </c>
      <c r="K764" s="14">
        <v>0</v>
      </c>
      <c r="L764" s="14">
        <v>0</v>
      </c>
      <c r="M764" s="14">
        <v>-868124.82</v>
      </c>
      <c r="N764" s="14">
        <v>0</v>
      </c>
      <c r="O764" s="14">
        <v>0</v>
      </c>
      <c r="P764" s="14">
        <v>-1020402.08</v>
      </c>
      <c r="Q764" s="7">
        <v>-1020402.08</v>
      </c>
    </row>
    <row r="765" spans="1:17" ht="15.75" thickBot="1" x14ac:dyDescent="0.3">
      <c r="A765" s="18" t="s">
        <v>1500</v>
      </c>
      <c r="B765" s="17" t="s">
        <v>1501</v>
      </c>
      <c r="C765" s="17" t="s">
        <v>30</v>
      </c>
      <c r="D765" s="10">
        <v>-3075113.4</v>
      </c>
      <c r="E765" s="10">
        <v>0</v>
      </c>
      <c r="F765" s="10">
        <v>0</v>
      </c>
      <c r="G765" s="10">
        <v>-1979051.08</v>
      </c>
      <c r="H765" s="10">
        <v>0</v>
      </c>
      <c r="I765" s="10">
        <v>0</v>
      </c>
      <c r="J765" s="10">
        <v>-984032.78</v>
      </c>
      <c r="K765" s="10">
        <v>0</v>
      </c>
      <c r="L765" s="10">
        <v>0</v>
      </c>
      <c r="M765" s="10">
        <v>-868124.82</v>
      </c>
      <c r="N765" s="10">
        <v>0</v>
      </c>
      <c r="O765" s="10">
        <v>0</v>
      </c>
      <c r="P765" s="10">
        <v>-1020402.08</v>
      </c>
      <c r="Q765" s="7">
        <v>-1020402.08</v>
      </c>
    </row>
    <row r="766" spans="1:17" ht="15.75" thickBot="1" x14ac:dyDescent="0.3">
      <c r="A766" s="15" t="s">
        <v>1502</v>
      </c>
      <c r="B766" s="17" t="s">
        <v>1503</v>
      </c>
      <c r="C766" s="16"/>
      <c r="D766" s="14">
        <v>-45500000.009999998</v>
      </c>
      <c r="E766" s="14">
        <v>-64900000</v>
      </c>
      <c r="F766" s="14">
        <v>-131300000</v>
      </c>
      <c r="G766" s="14">
        <v>-125100000</v>
      </c>
      <c r="H766" s="14">
        <v>-106900000.03</v>
      </c>
      <c r="I766" s="14">
        <v>-176100000.05000001</v>
      </c>
      <c r="J766" s="14">
        <v>-450000000.06999999</v>
      </c>
      <c r="K766" s="14">
        <v>-450000000.06999999</v>
      </c>
      <c r="L766" s="14">
        <v>-372000000</v>
      </c>
      <c r="M766" s="14">
        <v>-153000000</v>
      </c>
      <c r="N766" s="14">
        <v>-152000000</v>
      </c>
      <c r="O766" s="14">
        <v>-152000000</v>
      </c>
      <c r="P766" s="14">
        <v>-150000000</v>
      </c>
      <c r="Q766" s="7">
        <v>-150000000</v>
      </c>
    </row>
    <row r="767" spans="1:17" ht="15.75" thickBot="1" x14ac:dyDescent="0.3">
      <c r="A767" s="18" t="s">
        <v>1504</v>
      </c>
      <c r="B767" s="17" t="s">
        <v>1505</v>
      </c>
      <c r="C767" s="17" t="s">
        <v>30</v>
      </c>
      <c r="D767" s="10">
        <v>-45500000.009999998</v>
      </c>
      <c r="E767" s="10">
        <v>-64900000</v>
      </c>
      <c r="F767" s="10">
        <v>-131300000</v>
      </c>
      <c r="G767" s="10">
        <v>-125100000</v>
      </c>
      <c r="H767" s="10">
        <v>-106900000.03</v>
      </c>
      <c r="I767" s="10">
        <v>-176100000.05000001</v>
      </c>
      <c r="J767" s="10">
        <v>-73000000.069999993</v>
      </c>
      <c r="K767" s="10">
        <v>-10000000.07</v>
      </c>
      <c r="L767" s="10">
        <v>-2000000</v>
      </c>
      <c r="M767" s="10">
        <v>-3000000</v>
      </c>
      <c r="N767" s="10">
        <v>-2000000</v>
      </c>
      <c r="O767" s="10">
        <v>-2000000</v>
      </c>
      <c r="P767" s="10">
        <v>0</v>
      </c>
      <c r="Q767" s="7">
        <v>0</v>
      </c>
    </row>
    <row r="768" spans="1:17" ht="15.75" thickBot="1" x14ac:dyDescent="0.3">
      <c r="A768" s="18" t="s">
        <v>1506</v>
      </c>
      <c r="B768" s="17" t="s">
        <v>1507</v>
      </c>
      <c r="C768" s="17" t="s">
        <v>30</v>
      </c>
      <c r="D768" s="22"/>
      <c r="E768" s="22"/>
      <c r="F768" s="22"/>
      <c r="G768" s="22"/>
      <c r="H768" s="14">
        <v>0</v>
      </c>
      <c r="I768" s="14">
        <v>0</v>
      </c>
      <c r="J768" s="14">
        <v>-227000000</v>
      </c>
      <c r="K768" s="14">
        <v>-290000000</v>
      </c>
      <c r="L768" s="14">
        <v>-220000000</v>
      </c>
      <c r="M768" s="14">
        <v>0</v>
      </c>
      <c r="N768" s="14">
        <v>0</v>
      </c>
      <c r="O768" s="14">
        <v>0</v>
      </c>
      <c r="P768" s="14">
        <v>0</v>
      </c>
      <c r="Q768" s="7">
        <v>0</v>
      </c>
    </row>
    <row r="769" spans="1:17" ht="15.75" thickBot="1" x14ac:dyDescent="0.3">
      <c r="A769" s="18" t="s">
        <v>1508</v>
      </c>
      <c r="B769" s="17" t="s">
        <v>1509</v>
      </c>
      <c r="C769" s="17" t="s">
        <v>30</v>
      </c>
      <c r="D769" s="21"/>
      <c r="E769" s="21"/>
      <c r="F769" s="21"/>
      <c r="G769" s="21"/>
      <c r="H769" s="10">
        <v>0</v>
      </c>
      <c r="I769" s="10">
        <v>0</v>
      </c>
      <c r="J769" s="10">
        <v>-150000000</v>
      </c>
      <c r="K769" s="10">
        <v>-150000000</v>
      </c>
      <c r="L769" s="10">
        <v>-150000000</v>
      </c>
      <c r="M769" s="10">
        <v>-150000000</v>
      </c>
      <c r="N769" s="10">
        <v>-150000000</v>
      </c>
      <c r="O769" s="10">
        <v>-150000000</v>
      </c>
      <c r="P769" s="10">
        <v>-150000000</v>
      </c>
      <c r="Q769" s="7">
        <v>-150000000</v>
      </c>
    </row>
    <row r="770" spans="1:17" ht="15.75" thickBot="1" x14ac:dyDescent="0.3">
      <c r="A770" s="15" t="s">
        <v>1495</v>
      </c>
      <c r="B770" s="17" t="s">
        <v>1510</v>
      </c>
      <c r="C770" s="16"/>
      <c r="D770" s="14">
        <v>-94633195</v>
      </c>
      <c r="E770" s="14">
        <v>-94633195</v>
      </c>
      <c r="F770" s="14">
        <v>-94633195</v>
      </c>
      <c r="G770" s="14">
        <v>-74906526</v>
      </c>
      <c r="H770" s="14">
        <v>-74906526</v>
      </c>
      <c r="I770" s="14">
        <v>-74906526</v>
      </c>
      <c r="J770" s="14">
        <v>0</v>
      </c>
      <c r="K770" s="14">
        <v>0</v>
      </c>
      <c r="L770" s="14">
        <v>0</v>
      </c>
      <c r="M770" s="14">
        <v>0</v>
      </c>
      <c r="N770" s="14">
        <v>0</v>
      </c>
      <c r="O770" s="14">
        <v>9996384</v>
      </c>
      <c r="P770" s="14">
        <v>-59939532</v>
      </c>
      <c r="Q770" s="7">
        <v>-59939532</v>
      </c>
    </row>
    <row r="771" spans="1:17" ht="15.75" thickBot="1" x14ac:dyDescent="0.3">
      <c r="A771" s="18" t="s">
        <v>1368</v>
      </c>
      <c r="B771" s="17" t="s">
        <v>1511</v>
      </c>
      <c r="C771" s="17" t="s">
        <v>30</v>
      </c>
      <c r="D771" s="10">
        <v>366805</v>
      </c>
      <c r="E771" s="10">
        <v>366805</v>
      </c>
      <c r="F771" s="10">
        <v>366805</v>
      </c>
      <c r="G771" s="10">
        <v>93474</v>
      </c>
      <c r="H771" s="10">
        <v>93474</v>
      </c>
      <c r="I771" s="10">
        <v>93474</v>
      </c>
      <c r="J771" s="10">
        <v>0</v>
      </c>
      <c r="K771" s="10">
        <v>0</v>
      </c>
      <c r="L771" s="10">
        <v>0</v>
      </c>
      <c r="M771" s="10">
        <v>0</v>
      </c>
      <c r="N771" s="10">
        <v>0</v>
      </c>
      <c r="O771" s="10">
        <v>-3616</v>
      </c>
      <c r="P771" s="10">
        <v>60468</v>
      </c>
      <c r="Q771" s="7">
        <v>60468</v>
      </c>
    </row>
    <row r="772" spans="1:17" ht="15.75" thickBot="1" x14ac:dyDescent="0.3">
      <c r="A772" s="18" t="s">
        <v>1433</v>
      </c>
      <c r="B772" s="17" t="s">
        <v>1512</v>
      </c>
      <c r="C772" s="17" t="s">
        <v>30</v>
      </c>
      <c r="D772" s="14">
        <v>-95000000</v>
      </c>
      <c r="E772" s="14">
        <v>-95000000</v>
      </c>
      <c r="F772" s="14">
        <v>-95000000</v>
      </c>
      <c r="G772" s="14">
        <v>-75000000</v>
      </c>
      <c r="H772" s="14">
        <v>-75000000</v>
      </c>
      <c r="I772" s="14">
        <v>-75000000</v>
      </c>
      <c r="J772" s="14">
        <v>0</v>
      </c>
      <c r="K772" s="14">
        <v>0</v>
      </c>
      <c r="L772" s="14">
        <v>0</v>
      </c>
      <c r="M772" s="14">
        <v>0</v>
      </c>
      <c r="N772" s="14">
        <v>0</v>
      </c>
      <c r="O772" s="14">
        <v>10000000</v>
      </c>
      <c r="P772" s="14">
        <v>-60000000</v>
      </c>
      <c r="Q772" s="7">
        <v>-60000000</v>
      </c>
    </row>
    <row r="773" spans="1:17" ht="15.75" thickBot="1" x14ac:dyDescent="0.3">
      <c r="A773" s="15" t="s">
        <v>1513</v>
      </c>
      <c r="B773" s="17" t="s">
        <v>1514</v>
      </c>
      <c r="C773" s="16"/>
      <c r="D773" s="10">
        <v>-75059838.189999998</v>
      </c>
      <c r="E773" s="10">
        <v>-83945136.159999996</v>
      </c>
      <c r="F773" s="10">
        <v>-106831730.34999999</v>
      </c>
      <c r="G773" s="10">
        <v>-111573675.97</v>
      </c>
      <c r="H773" s="10">
        <v>-104979574.93000001</v>
      </c>
      <c r="I773" s="10">
        <v>-100575202.70999999</v>
      </c>
      <c r="J773" s="10">
        <v>-85595166.019999996</v>
      </c>
      <c r="K773" s="10">
        <v>-90751395</v>
      </c>
      <c r="L773" s="10">
        <v>-101799461.55</v>
      </c>
      <c r="M773" s="10">
        <v>-77935242.810000002</v>
      </c>
      <c r="N773" s="10">
        <v>-78177567.079999998</v>
      </c>
      <c r="O773" s="10">
        <v>-79723785.180000007</v>
      </c>
      <c r="P773" s="10">
        <v>-82568805.700000003</v>
      </c>
      <c r="Q773" s="7">
        <v>-82568805.700000003</v>
      </c>
    </row>
    <row r="774" spans="1:17" ht="15.75" thickBot="1" x14ac:dyDescent="0.3">
      <c r="A774" s="18" t="s">
        <v>1515</v>
      </c>
      <c r="B774" s="17" t="s">
        <v>1516</v>
      </c>
      <c r="C774" s="17" t="s">
        <v>30</v>
      </c>
      <c r="D774" s="14">
        <v>-16757125.310000001</v>
      </c>
      <c r="E774" s="14">
        <v>-18053162.43</v>
      </c>
      <c r="F774" s="14">
        <v>-21317194.809999999</v>
      </c>
      <c r="G774" s="14">
        <v>-13805651.210000001</v>
      </c>
      <c r="H774" s="14">
        <v>-15856389.66</v>
      </c>
      <c r="I774" s="14">
        <v>-14509937.630000001</v>
      </c>
      <c r="J774" s="14">
        <v>-19743482.710000001</v>
      </c>
      <c r="K774" s="14">
        <v>-23730790.57</v>
      </c>
      <c r="L774" s="14">
        <v>-23782059.68</v>
      </c>
      <c r="M774" s="14">
        <v>-19442607.23</v>
      </c>
      <c r="N774" s="14">
        <v>-14549596.800000001</v>
      </c>
      <c r="O774" s="14">
        <v>-18613276.920000002</v>
      </c>
      <c r="P774" s="14">
        <v>-14922192.09</v>
      </c>
      <c r="Q774" s="7">
        <v>-14922192.09</v>
      </c>
    </row>
    <row r="775" spans="1:17" ht="15.75" thickBot="1" x14ac:dyDescent="0.3">
      <c r="A775" s="18" t="s">
        <v>1517</v>
      </c>
      <c r="B775" s="17" t="s">
        <v>1518</v>
      </c>
      <c r="C775" s="17" t="s">
        <v>30</v>
      </c>
      <c r="D775" s="10">
        <v>-14790939.609999999</v>
      </c>
      <c r="E775" s="10">
        <v>-11508088.99</v>
      </c>
      <c r="F775" s="10">
        <v>-20013177.260000002</v>
      </c>
      <c r="G775" s="10">
        <v>-15753941.220000001</v>
      </c>
      <c r="H775" s="10">
        <v>-91983747.75</v>
      </c>
      <c r="I775" s="10">
        <v>-12561695.039999999</v>
      </c>
      <c r="J775" s="10">
        <v>-10256222.699999999</v>
      </c>
      <c r="K775" s="10">
        <v>-5898252.6299999999</v>
      </c>
      <c r="L775" s="10">
        <v>-24977524.649999999</v>
      </c>
      <c r="M775" s="10">
        <v>-9652164.5099999998</v>
      </c>
      <c r="N775" s="10">
        <v>-11023435.210000001</v>
      </c>
      <c r="O775" s="10">
        <v>-9016463.6199999992</v>
      </c>
      <c r="P775" s="10">
        <v>-6738439.8799999999</v>
      </c>
      <c r="Q775" s="7">
        <v>-6738439.8799999999</v>
      </c>
    </row>
    <row r="776" spans="1:17" ht="15.75" thickBot="1" x14ac:dyDescent="0.3">
      <c r="A776" s="18" t="s">
        <v>1519</v>
      </c>
      <c r="B776" s="17" t="s">
        <v>1520</v>
      </c>
      <c r="C776" s="17" t="s">
        <v>30</v>
      </c>
      <c r="D776" s="14">
        <v>0</v>
      </c>
      <c r="E776" s="14">
        <v>0</v>
      </c>
      <c r="F776" s="14">
        <v>0</v>
      </c>
      <c r="G776" s="14">
        <v>0</v>
      </c>
      <c r="H776" s="14">
        <v>0</v>
      </c>
      <c r="I776" s="14">
        <v>0</v>
      </c>
      <c r="J776" s="14">
        <v>0</v>
      </c>
      <c r="K776" s="14">
        <v>0</v>
      </c>
      <c r="L776" s="14">
        <v>0</v>
      </c>
      <c r="M776" s="14">
        <v>0</v>
      </c>
      <c r="N776" s="14">
        <v>0</v>
      </c>
      <c r="O776" s="14">
        <v>0</v>
      </c>
      <c r="P776" s="14">
        <v>0</v>
      </c>
      <c r="Q776" s="7">
        <v>0</v>
      </c>
    </row>
    <row r="777" spans="1:17" ht="15.75" thickBot="1" x14ac:dyDescent="0.3">
      <c r="A777" s="18" t="s">
        <v>1521</v>
      </c>
      <c r="B777" s="17" t="s">
        <v>1522</v>
      </c>
      <c r="C777" s="17" t="s">
        <v>30</v>
      </c>
      <c r="D777" s="10">
        <v>-5957017.4900000002</v>
      </c>
      <c r="E777" s="10">
        <v>-6426913.2999999998</v>
      </c>
      <c r="F777" s="10">
        <v>-8508201.2200000007</v>
      </c>
      <c r="G777" s="10">
        <v>-6039863.3099999996</v>
      </c>
      <c r="H777" s="10">
        <v>67877568.060000002</v>
      </c>
      <c r="I777" s="10">
        <v>-7772746.6100000003</v>
      </c>
      <c r="J777" s="10">
        <v>-8671297.8499999996</v>
      </c>
      <c r="K777" s="10">
        <v>-16128913.57</v>
      </c>
      <c r="L777" s="10">
        <v>-10415078.300000001</v>
      </c>
      <c r="M777" s="10">
        <v>-10834226.9</v>
      </c>
      <c r="N777" s="10">
        <v>-14419982.869999999</v>
      </c>
      <c r="O777" s="10">
        <v>-15835609.67</v>
      </c>
      <c r="P777" s="10">
        <v>-18312457.52</v>
      </c>
      <c r="Q777" s="7">
        <v>-18312457.52</v>
      </c>
    </row>
    <row r="778" spans="1:17" ht="15.75" thickBot="1" x14ac:dyDescent="0.3">
      <c r="A778" s="18" t="s">
        <v>1523</v>
      </c>
      <c r="B778" s="17" t="s">
        <v>1524</v>
      </c>
      <c r="C778" s="17" t="s">
        <v>30</v>
      </c>
      <c r="D778" s="14">
        <v>0</v>
      </c>
      <c r="E778" s="14">
        <v>0</v>
      </c>
      <c r="F778" s="14">
        <v>0</v>
      </c>
      <c r="G778" s="14">
        <v>0</v>
      </c>
      <c r="H778" s="22"/>
      <c r="I778" s="22"/>
      <c r="J778" s="22"/>
      <c r="K778" s="22"/>
      <c r="L778" s="22"/>
      <c r="M778" s="22"/>
      <c r="N778" s="22"/>
      <c r="O778" s="22"/>
      <c r="P778" s="22"/>
      <c r="Q778" s="7">
        <v>0</v>
      </c>
    </row>
    <row r="779" spans="1:17" ht="15.75" thickBot="1" x14ac:dyDescent="0.3">
      <c r="A779" s="18" t="s">
        <v>1525</v>
      </c>
      <c r="B779" s="17" t="s">
        <v>1526</v>
      </c>
      <c r="C779" s="17" t="s">
        <v>30</v>
      </c>
      <c r="D779" s="10">
        <v>-2493474.9700000002</v>
      </c>
      <c r="E779" s="10">
        <v>-3081481.22</v>
      </c>
      <c r="F779" s="10">
        <v>-3345454.64</v>
      </c>
      <c r="G779" s="10">
        <v>-1750703.81</v>
      </c>
      <c r="H779" s="10">
        <v>-2329655.56</v>
      </c>
      <c r="I779" s="10">
        <v>-5933609.1399999997</v>
      </c>
      <c r="J779" s="10">
        <v>-2844282.26</v>
      </c>
      <c r="K779" s="10">
        <v>-3216523.27</v>
      </c>
      <c r="L779" s="10">
        <v>-1481249.27</v>
      </c>
      <c r="M779" s="10">
        <v>-1833055.02</v>
      </c>
      <c r="N779" s="10">
        <v>-2425047.4500000002</v>
      </c>
      <c r="O779" s="10">
        <v>-2739052.52</v>
      </c>
      <c r="P779" s="10">
        <v>-3319095.35</v>
      </c>
      <c r="Q779" s="7">
        <v>-3319095.35</v>
      </c>
    </row>
    <row r="780" spans="1:17" ht="15.75" thickBot="1" x14ac:dyDescent="0.3">
      <c r="A780" s="18" t="s">
        <v>1527</v>
      </c>
      <c r="B780" s="17" t="s">
        <v>1528</v>
      </c>
      <c r="C780" s="17" t="s">
        <v>30</v>
      </c>
      <c r="D780" s="14">
        <v>2141.5700000000002</v>
      </c>
      <c r="E780" s="14">
        <v>0</v>
      </c>
      <c r="F780" s="14">
        <v>0</v>
      </c>
      <c r="G780" s="14">
        <v>-1180537.78</v>
      </c>
      <c r="H780" s="14">
        <v>-8737.7199999999993</v>
      </c>
      <c r="I780" s="14">
        <v>0</v>
      </c>
      <c r="J780" s="14">
        <v>0</v>
      </c>
      <c r="K780" s="14">
        <v>0</v>
      </c>
      <c r="L780" s="14">
        <v>-1171676.52</v>
      </c>
      <c r="M780" s="14">
        <v>-1159898.7</v>
      </c>
      <c r="N780" s="14">
        <v>0</v>
      </c>
      <c r="O780" s="14">
        <v>0</v>
      </c>
      <c r="P780" s="14">
        <v>-656.2</v>
      </c>
      <c r="Q780" s="7">
        <v>-656.2</v>
      </c>
    </row>
    <row r="781" spans="1:17" ht="15.75" thickBot="1" x14ac:dyDescent="0.3">
      <c r="A781" s="18" t="s">
        <v>1529</v>
      </c>
      <c r="B781" s="17" t="s">
        <v>1530</v>
      </c>
      <c r="C781" s="17" t="s">
        <v>30</v>
      </c>
      <c r="D781" s="10">
        <v>-163394.49</v>
      </c>
      <c r="E781" s="10">
        <v>-161342.79</v>
      </c>
      <c r="F781" s="10">
        <v>-159280.70000000001</v>
      </c>
      <c r="G781" s="10">
        <v>-157208.17000000001</v>
      </c>
      <c r="H781" s="10">
        <v>-155125.14000000001</v>
      </c>
      <c r="I781" s="10">
        <v>-153031.54999999999</v>
      </c>
      <c r="J781" s="10">
        <v>-150927.37</v>
      </c>
      <c r="K781" s="10">
        <v>-148812.51999999999</v>
      </c>
      <c r="L781" s="10">
        <v>-146686.96</v>
      </c>
      <c r="M781" s="10">
        <v>-144550.64000000001</v>
      </c>
      <c r="N781" s="10">
        <v>-142403.5</v>
      </c>
      <c r="O781" s="10">
        <v>-140245.48000000001</v>
      </c>
      <c r="P781" s="10">
        <v>-138076.53</v>
      </c>
      <c r="Q781" s="7">
        <v>-138076.53</v>
      </c>
    </row>
    <row r="782" spans="1:17" ht="15.75" thickBot="1" x14ac:dyDescent="0.3">
      <c r="A782" s="18" t="s">
        <v>1531</v>
      </c>
      <c r="B782" s="17" t="s">
        <v>1532</v>
      </c>
      <c r="C782" s="17" t="s">
        <v>30</v>
      </c>
      <c r="D782" s="14">
        <v>-16610.63</v>
      </c>
      <c r="E782" s="14">
        <v>-14957.4</v>
      </c>
      <c r="F782" s="14">
        <v>-15017.36</v>
      </c>
      <c r="G782" s="14">
        <v>-21995.5</v>
      </c>
      <c r="H782" s="14">
        <v>-14132.92</v>
      </c>
      <c r="I782" s="14">
        <v>-13131.54</v>
      </c>
      <c r="J782" s="14">
        <v>-10747.11</v>
      </c>
      <c r="K782" s="14">
        <v>-9352.0499999999993</v>
      </c>
      <c r="L782" s="14">
        <v>-14578.15</v>
      </c>
      <c r="M782" s="14">
        <v>-13072.3</v>
      </c>
      <c r="N782" s="14">
        <v>-2862.25</v>
      </c>
      <c r="O782" s="14">
        <v>-639.21</v>
      </c>
      <c r="P782" s="14">
        <v>-37314.21</v>
      </c>
      <c r="Q782" s="7">
        <v>-37314.21</v>
      </c>
    </row>
    <row r="783" spans="1:17" ht="15.75" thickBot="1" x14ac:dyDescent="0.3">
      <c r="A783" s="18" t="s">
        <v>1533</v>
      </c>
      <c r="B783" s="17" t="s">
        <v>1534</v>
      </c>
      <c r="C783" s="17" t="s">
        <v>30</v>
      </c>
      <c r="D783" s="10">
        <v>-129770</v>
      </c>
      <c r="E783" s="10">
        <v>-129770</v>
      </c>
      <c r="F783" s="10">
        <v>-129770</v>
      </c>
      <c r="G783" s="10">
        <v>-129770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10">
        <v>0</v>
      </c>
      <c r="N783" s="10">
        <v>0</v>
      </c>
      <c r="O783" s="10">
        <v>0</v>
      </c>
      <c r="P783" s="10">
        <v>0</v>
      </c>
      <c r="Q783" s="7">
        <v>0</v>
      </c>
    </row>
    <row r="784" spans="1:17" ht="15.75" thickBot="1" x14ac:dyDescent="0.3">
      <c r="A784" s="18" t="s">
        <v>1535</v>
      </c>
      <c r="B784" s="17" t="s">
        <v>1536</v>
      </c>
      <c r="C784" s="17" t="s">
        <v>30</v>
      </c>
      <c r="D784" s="14">
        <v>-789407.15</v>
      </c>
      <c r="E784" s="14">
        <v>-789407.15</v>
      </c>
      <c r="F784" s="14">
        <v>-789407.15</v>
      </c>
      <c r="G784" s="14">
        <v>-1037490.99</v>
      </c>
      <c r="H784" s="14">
        <v>-1037490.99</v>
      </c>
      <c r="I784" s="14">
        <v>-1022989.99</v>
      </c>
      <c r="J784" s="14">
        <v>0</v>
      </c>
      <c r="K784" s="14">
        <v>0</v>
      </c>
      <c r="L784" s="14">
        <v>0</v>
      </c>
      <c r="M784" s="14">
        <v>0</v>
      </c>
      <c r="N784" s="14">
        <v>0</v>
      </c>
      <c r="O784" s="14">
        <v>0</v>
      </c>
      <c r="P784" s="14">
        <v>0</v>
      </c>
      <c r="Q784" s="7">
        <v>0</v>
      </c>
    </row>
    <row r="785" spans="1:17" ht="15.75" thickBot="1" x14ac:dyDescent="0.3">
      <c r="A785" s="18" t="s">
        <v>1537</v>
      </c>
      <c r="B785" s="17" t="s">
        <v>1538</v>
      </c>
      <c r="C785" s="17" t="s">
        <v>30</v>
      </c>
      <c r="D785" s="10">
        <v>-6787142.7199999997</v>
      </c>
      <c r="E785" s="10">
        <v>-6787142.7199999997</v>
      </c>
      <c r="F785" s="10">
        <v>-6787142.7199999997</v>
      </c>
      <c r="G785" s="10">
        <v>-10916955.26</v>
      </c>
      <c r="H785" s="10">
        <v>-10916955.26</v>
      </c>
      <c r="I785" s="10">
        <v>-3591323.26</v>
      </c>
      <c r="J785" s="10">
        <v>-4084943.93</v>
      </c>
      <c r="K785" s="10">
        <v>-4084943.93</v>
      </c>
      <c r="L785" s="10">
        <v>-4084943.93</v>
      </c>
      <c r="M785" s="10">
        <v>-4796504.5599999996</v>
      </c>
      <c r="N785" s="10">
        <v>-4796504.5599999996</v>
      </c>
      <c r="O785" s="10">
        <v>-4796504.5599999996</v>
      </c>
      <c r="P785" s="10">
        <v>-5667331.4400000004</v>
      </c>
      <c r="Q785" s="7">
        <v>-5667331.4400000004</v>
      </c>
    </row>
    <row r="786" spans="1:17" ht="15.75" thickBot="1" x14ac:dyDescent="0.3">
      <c r="A786" s="18" t="s">
        <v>1539</v>
      </c>
      <c r="B786" s="17" t="s">
        <v>1540</v>
      </c>
      <c r="C786" s="17" t="s">
        <v>30</v>
      </c>
      <c r="D786" s="14">
        <v>-16323.87</v>
      </c>
      <c r="E786" s="14">
        <v>-13262.8</v>
      </c>
      <c r="F786" s="14">
        <v>-16173.55</v>
      </c>
      <c r="G786" s="14">
        <v>-560491.94999999995</v>
      </c>
      <c r="H786" s="14">
        <v>-25784.09</v>
      </c>
      <c r="I786" s="14">
        <v>-26609.040000000001</v>
      </c>
      <c r="J786" s="14">
        <v>-24275.68</v>
      </c>
      <c r="K786" s="14">
        <v>-21917.43</v>
      </c>
      <c r="L786" s="14">
        <v>-20418.12</v>
      </c>
      <c r="M786" s="14">
        <v>-20059.79</v>
      </c>
      <c r="N786" s="14">
        <v>-16316.78</v>
      </c>
      <c r="O786" s="14">
        <v>-16201.76</v>
      </c>
      <c r="P786" s="14">
        <v>-14220.45</v>
      </c>
      <c r="Q786" s="7">
        <v>-14220.45</v>
      </c>
    </row>
    <row r="787" spans="1:17" ht="15.75" thickBot="1" x14ac:dyDescent="0.3">
      <c r="A787" s="18" t="s">
        <v>1541</v>
      </c>
      <c r="B787" s="17" t="s">
        <v>1542</v>
      </c>
      <c r="C787" s="17" t="s">
        <v>30</v>
      </c>
      <c r="D787" s="10">
        <v>-2478971.27</v>
      </c>
      <c r="E787" s="10">
        <v>-2684271.8199999998</v>
      </c>
      <c r="F787" s="10">
        <v>-2524399.12</v>
      </c>
      <c r="G787" s="10">
        <v>-2247102.0299999998</v>
      </c>
      <c r="H787" s="10">
        <v>-2312750.34</v>
      </c>
      <c r="I787" s="10">
        <v>-2522886.5</v>
      </c>
      <c r="J787" s="10">
        <v>-2779607.3</v>
      </c>
      <c r="K787" s="10">
        <v>-3094434.17</v>
      </c>
      <c r="L787" s="10">
        <v>-3169469.12</v>
      </c>
      <c r="M787" s="10">
        <v>-3364060.85</v>
      </c>
      <c r="N787" s="10">
        <v>-3268170.81</v>
      </c>
      <c r="O787" s="10">
        <v>-3296792.98</v>
      </c>
      <c r="P787" s="10">
        <v>-3206256.58</v>
      </c>
      <c r="Q787" s="7">
        <v>-3206256.58</v>
      </c>
    </row>
    <row r="788" spans="1:17" ht="15.75" thickBot="1" x14ac:dyDescent="0.3">
      <c r="A788" s="18" t="s">
        <v>1543</v>
      </c>
      <c r="B788" s="17" t="s">
        <v>1544</v>
      </c>
      <c r="C788" s="17" t="s">
        <v>30</v>
      </c>
      <c r="D788" s="14">
        <v>5329197</v>
      </c>
      <c r="E788" s="14">
        <v>6633106</v>
      </c>
      <c r="F788" s="14">
        <v>4626666</v>
      </c>
      <c r="G788" s="14">
        <v>0</v>
      </c>
      <c r="H788" s="14">
        <v>-4393746</v>
      </c>
      <c r="I788" s="14">
        <v>-7464951</v>
      </c>
      <c r="J788" s="14">
        <v>-8778193</v>
      </c>
      <c r="K788" s="14">
        <v>-8590965</v>
      </c>
      <c r="L788" s="14">
        <v>-6751102</v>
      </c>
      <c r="M788" s="14">
        <v>-4003276</v>
      </c>
      <c r="N788" s="14">
        <v>-762670</v>
      </c>
      <c r="O788" s="14">
        <v>2470450</v>
      </c>
      <c r="P788" s="14">
        <v>5329197</v>
      </c>
      <c r="Q788" s="7">
        <v>5329197</v>
      </c>
    </row>
    <row r="789" spans="1:17" ht="15.75" thickBot="1" x14ac:dyDescent="0.3">
      <c r="A789" s="18" t="s">
        <v>1545</v>
      </c>
      <c r="B789" s="17" t="s">
        <v>1546</v>
      </c>
      <c r="C789" s="17" t="s">
        <v>30</v>
      </c>
      <c r="D789" s="10">
        <v>0</v>
      </c>
      <c r="E789" s="10">
        <v>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10">
        <v>0</v>
      </c>
      <c r="N789" s="10">
        <v>0</v>
      </c>
      <c r="O789" s="10">
        <v>0</v>
      </c>
      <c r="P789" s="10">
        <v>0</v>
      </c>
      <c r="Q789" s="7">
        <v>0</v>
      </c>
    </row>
    <row r="790" spans="1:17" ht="15.75" thickBot="1" x14ac:dyDescent="0.3">
      <c r="A790" s="18" t="s">
        <v>1547</v>
      </c>
      <c r="B790" s="17" t="s">
        <v>1548</v>
      </c>
      <c r="C790" s="17" t="s">
        <v>30</v>
      </c>
      <c r="D790" s="14">
        <v>0</v>
      </c>
      <c r="E790" s="14">
        <v>0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0</v>
      </c>
      <c r="L790" s="14">
        <v>0</v>
      </c>
      <c r="M790" s="14">
        <v>0</v>
      </c>
      <c r="N790" s="14">
        <v>0</v>
      </c>
      <c r="O790" s="14">
        <v>0</v>
      </c>
      <c r="P790" s="14">
        <v>0</v>
      </c>
      <c r="Q790" s="7">
        <v>0</v>
      </c>
    </row>
    <row r="791" spans="1:17" ht="15.75" thickBot="1" x14ac:dyDescent="0.3">
      <c r="A791" s="18" t="s">
        <v>1549</v>
      </c>
      <c r="B791" s="17" t="s">
        <v>1550</v>
      </c>
      <c r="C791" s="17" t="s">
        <v>30</v>
      </c>
      <c r="D791" s="10">
        <v>0</v>
      </c>
      <c r="E791" s="10">
        <v>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10">
        <v>0</v>
      </c>
      <c r="N791" s="10">
        <v>0</v>
      </c>
      <c r="O791" s="10">
        <v>0</v>
      </c>
      <c r="P791" s="10">
        <v>0</v>
      </c>
      <c r="Q791" s="7">
        <v>0</v>
      </c>
    </row>
    <row r="792" spans="1:17" ht="15.75" thickBot="1" x14ac:dyDescent="0.3">
      <c r="A792" s="18" t="s">
        <v>1545</v>
      </c>
      <c r="B792" s="17" t="s">
        <v>1551</v>
      </c>
      <c r="C792" s="17" t="s">
        <v>30</v>
      </c>
      <c r="D792" s="14">
        <v>0</v>
      </c>
      <c r="E792" s="14">
        <v>0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0</v>
      </c>
      <c r="L792" s="14">
        <v>0</v>
      </c>
      <c r="M792" s="14">
        <v>0</v>
      </c>
      <c r="N792" s="14">
        <v>0</v>
      </c>
      <c r="O792" s="14">
        <v>0</v>
      </c>
      <c r="P792" s="14">
        <v>0</v>
      </c>
      <c r="Q792" s="7">
        <v>0</v>
      </c>
    </row>
    <row r="793" spans="1:17" ht="15.75" thickBot="1" x14ac:dyDescent="0.3">
      <c r="A793" s="18" t="s">
        <v>1552</v>
      </c>
      <c r="B793" s="17" t="s">
        <v>1553</v>
      </c>
      <c r="C793" s="17" t="s">
        <v>30</v>
      </c>
      <c r="D793" s="10">
        <v>-4973.12</v>
      </c>
      <c r="E793" s="10">
        <v>-5344.59</v>
      </c>
      <c r="F793" s="10">
        <v>-4686.43</v>
      </c>
      <c r="G793" s="10">
        <v>-13388.4</v>
      </c>
      <c r="H793" s="10">
        <v>-5126.66</v>
      </c>
      <c r="I793" s="10">
        <v>-5971.13</v>
      </c>
      <c r="J793" s="10">
        <v>-5113.6499999999996</v>
      </c>
      <c r="K793" s="10">
        <v>-4946.5</v>
      </c>
      <c r="L793" s="10">
        <v>-13508.32</v>
      </c>
      <c r="M793" s="10">
        <v>-11247</v>
      </c>
      <c r="N793" s="10">
        <v>-4332.18</v>
      </c>
      <c r="O793" s="10">
        <v>-4332.18</v>
      </c>
      <c r="P793" s="10">
        <v>-4924.18</v>
      </c>
      <c r="Q793" s="7">
        <v>-4924.18</v>
      </c>
    </row>
    <row r="794" spans="1:17" ht="15.75" thickBot="1" x14ac:dyDescent="0.3">
      <c r="A794" s="18" t="s">
        <v>1554</v>
      </c>
      <c r="B794" s="17" t="s">
        <v>1555</v>
      </c>
      <c r="C794" s="17" t="s">
        <v>30</v>
      </c>
      <c r="D794" s="22"/>
      <c r="E794" s="22"/>
      <c r="F794" s="22"/>
      <c r="G794" s="22"/>
      <c r="H794" s="14">
        <v>0</v>
      </c>
      <c r="I794" s="14">
        <v>0</v>
      </c>
      <c r="J794" s="14">
        <v>0</v>
      </c>
      <c r="K794" s="14">
        <v>0</v>
      </c>
      <c r="L794" s="14">
        <v>0</v>
      </c>
      <c r="M794" s="14">
        <v>0</v>
      </c>
      <c r="N794" s="14">
        <v>-382859.36</v>
      </c>
      <c r="O794" s="14">
        <v>-304267.65000000002</v>
      </c>
      <c r="P794" s="14">
        <v>-330549.42</v>
      </c>
      <c r="Q794" s="7">
        <v>-330549.42</v>
      </c>
    </row>
    <row r="795" spans="1:17" ht="15.75" thickBot="1" x14ac:dyDescent="0.3">
      <c r="A795" s="18" t="s">
        <v>1556</v>
      </c>
      <c r="B795" s="17" t="s">
        <v>1557</v>
      </c>
      <c r="C795" s="17" t="s">
        <v>30</v>
      </c>
      <c r="D795" s="10">
        <v>-348</v>
      </c>
      <c r="E795" s="10">
        <v>-410.2</v>
      </c>
      <c r="F795" s="10">
        <v>-174.9</v>
      </c>
      <c r="G795" s="10">
        <v>-36115.199999999997</v>
      </c>
      <c r="H795" s="10">
        <v>-349.8</v>
      </c>
      <c r="I795" s="10">
        <v>-174.9</v>
      </c>
      <c r="J795" s="10">
        <v>-233.2</v>
      </c>
      <c r="K795" s="10">
        <v>-233.2</v>
      </c>
      <c r="L795" s="10">
        <v>-35780.21</v>
      </c>
      <c r="M795" s="10">
        <v>-35255.51</v>
      </c>
      <c r="N795" s="10">
        <v>-174.9</v>
      </c>
      <c r="O795" s="10">
        <v>-291.5</v>
      </c>
      <c r="P795" s="10">
        <v>-466.4</v>
      </c>
      <c r="Q795" s="7">
        <v>-466.4</v>
      </c>
    </row>
    <row r="796" spans="1:17" ht="15.75" thickBot="1" x14ac:dyDescent="0.3">
      <c r="A796" s="18" t="s">
        <v>1558</v>
      </c>
      <c r="B796" s="17" t="s">
        <v>1559</v>
      </c>
      <c r="C796" s="17" t="s">
        <v>30</v>
      </c>
      <c r="D796" s="14">
        <v>0</v>
      </c>
      <c r="E796" s="14">
        <v>0</v>
      </c>
      <c r="F796" s="14">
        <v>0</v>
      </c>
      <c r="G796" s="14">
        <v>0</v>
      </c>
      <c r="H796" s="14">
        <v>0</v>
      </c>
      <c r="I796" s="14">
        <v>0</v>
      </c>
      <c r="J796" s="14">
        <v>0</v>
      </c>
      <c r="K796" s="14">
        <v>0</v>
      </c>
      <c r="L796" s="14">
        <v>0</v>
      </c>
      <c r="M796" s="14">
        <v>0</v>
      </c>
      <c r="N796" s="14">
        <v>0</v>
      </c>
      <c r="O796" s="14">
        <v>0</v>
      </c>
      <c r="P796" s="14">
        <v>0</v>
      </c>
      <c r="Q796" s="7">
        <v>0</v>
      </c>
    </row>
    <row r="797" spans="1:17" ht="15.75" thickBot="1" x14ac:dyDescent="0.3">
      <c r="A797" s="18" t="s">
        <v>1560</v>
      </c>
      <c r="B797" s="17" t="s">
        <v>1561</v>
      </c>
      <c r="C797" s="17" t="s">
        <v>30</v>
      </c>
      <c r="D797" s="10">
        <v>0</v>
      </c>
      <c r="E797" s="10">
        <v>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10">
        <v>0</v>
      </c>
      <c r="N797" s="10">
        <v>0</v>
      </c>
      <c r="O797" s="10">
        <v>0</v>
      </c>
      <c r="P797" s="10">
        <v>0</v>
      </c>
      <c r="Q797" s="7">
        <v>0</v>
      </c>
    </row>
    <row r="798" spans="1:17" ht="15.75" thickBot="1" x14ac:dyDescent="0.3">
      <c r="A798" s="18" t="s">
        <v>1562</v>
      </c>
      <c r="B798" s="17" t="s">
        <v>1563</v>
      </c>
      <c r="C798" s="17" t="s">
        <v>30</v>
      </c>
      <c r="D798" s="14">
        <v>0</v>
      </c>
      <c r="E798" s="14">
        <v>0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0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7">
        <v>0</v>
      </c>
    </row>
    <row r="799" spans="1:17" ht="15.75" thickBot="1" x14ac:dyDescent="0.3">
      <c r="A799" s="18" t="s">
        <v>1564</v>
      </c>
      <c r="B799" s="17" t="s">
        <v>1565</v>
      </c>
      <c r="C799" s="17" t="s">
        <v>30</v>
      </c>
      <c r="D799" s="10">
        <v>-680</v>
      </c>
      <c r="E799" s="10">
        <v>-680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10">
        <v>0</v>
      </c>
      <c r="N799" s="10">
        <v>0</v>
      </c>
      <c r="O799" s="10">
        <v>0</v>
      </c>
      <c r="P799" s="10">
        <v>0</v>
      </c>
      <c r="Q799" s="7">
        <v>0</v>
      </c>
    </row>
    <row r="800" spans="1:17" ht="15.75" thickBot="1" x14ac:dyDescent="0.3">
      <c r="A800" s="18" t="s">
        <v>1566</v>
      </c>
      <c r="B800" s="17" t="s">
        <v>1567</v>
      </c>
      <c r="C800" s="17" t="s">
        <v>30</v>
      </c>
      <c r="D800" s="14">
        <v>-468918.09</v>
      </c>
      <c r="E800" s="14">
        <v>-460569.34</v>
      </c>
      <c r="F800" s="14">
        <v>-145279.21</v>
      </c>
      <c r="G800" s="14">
        <v>-914103.7</v>
      </c>
      <c r="H800" s="14">
        <v>-582011.79</v>
      </c>
      <c r="I800" s="14">
        <v>-1963808.3</v>
      </c>
      <c r="J800" s="14">
        <v>-587345.79</v>
      </c>
      <c r="K800" s="14">
        <v>-587073.18000000005</v>
      </c>
      <c r="L800" s="14">
        <v>-950204.4</v>
      </c>
      <c r="M800" s="14">
        <v>-951304.81</v>
      </c>
      <c r="N800" s="14">
        <v>-578075.13</v>
      </c>
      <c r="O800" s="14">
        <v>-566632.1</v>
      </c>
      <c r="P800" s="14">
        <v>-565007.11</v>
      </c>
      <c r="Q800" s="7">
        <v>-565007.11</v>
      </c>
    </row>
    <row r="801" spans="1:17" ht="15.75" thickBot="1" x14ac:dyDescent="0.3">
      <c r="A801" s="18" t="s">
        <v>1568</v>
      </c>
      <c r="B801" s="17" t="s">
        <v>1569</v>
      </c>
      <c r="C801" s="17" t="s">
        <v>30</v>
      </c>
      <c r="D801" s="10">
        <v>-145.30000000000001</v>
      </c>
      <c r="E801" s="10">
        <v>-145.30000000000001</v>
      </c>
      <c r="F801" s="10">
        <v>-145.30000000000001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10">
        <v>0</v>
      </c>
      <c r="N801" s="10">
        <v>0</v>
      </c>
      <c r="O801" s="10">
        <v>0</v>
      </c>
      <c r="P801" s="10">
        <v>0</v>
      </c>
      <c r="Q801" s="7">
        <v>0</v>
      </c>
    </row>
    <row r="802" spans="1:17" ht="15.75" thickBot="1" x14ac:dyDescent="0.3">
      <c r="A802" s="18" t="s">
        <v>1570</v>
      </c>
      <c r="B802" s="17" t="s">
        <v>1571</v>
      </c>
      <c r="C802" s="17" t="s">
        <v>30</v>
      </c>
      <c r="D802" s="14">
        <v>-2508.4899999999998</v>
      </c>
      <c r="E802" s="14">
        <v>-2508.4899999999998</v>
      </c>
      <c r="F802" s="14">
        <v>-2508.4899999999998</v>
      </c>
      <c r="G802" s="14">
        <v>0</v>
      </c>
      <c r="H802" s="14">
        <v>0</v>
      </c>
      <c r="I802" s="14">
        <v>0</v>
      </c>
      <c r="J802" s="14">
        <v>0</v>
      </c>
      <c r="K802" s="14">
        <v>0</v>
      </c>
      <c r="L802" s="14">
        <v>0</v>
      </c>
      <c r="M802" s="14">
        <v>0</v>
      </c>
      <c r="N802" s="14">
        <v>0</v>
      </c>
      <c r="O802" s="14">
        <v>0</v>
      </c>
      <c r="P802" s="14">
        <v>0</v>
      </c>
      <c r="Q802" s="7">
        <v>0</v>
      </c>
    </row>
    <row r="803" spans="1:17" ht="15.75" thickBot="1" x14ac:dyDescent="0.3">
      <c r="A803" s="18" t="s">
        <v>1572</v>
      </c>
      <c r="B803" s="17" t="s">
        <v>1573</v>
      </c>
      <c r="C803" s="17" t="s">
        <v>30</v>
      </c>
      <c r="D803" s="10">
        <v>-228.17</v>
      </c>
      <c r="E803" s="10">
        <v>-228.17</v>
      </c>
      <c r="F803" s="10">
        <v>-228.17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10">
        <v>0</v>
      </c>
      <c r="N803" s="10">
        <v>0</v>
      </c>
      <c r="O803" s="10">
        <v>0</v>
      </c>
      <c r="P803" s="10">
        <v>0</v>
      </c>
      <c r="Q803" s="7">
        <v>0</v>
      </c>
    </row>
    <row r="804" spans="1:17" ht="15.75" thickBot="1" x14ac:dyDescent="0.3">
      <c r="A804" s="18" t="s">
        <v>1574</v>
      </c>
      <c r="B804" s="17" t="s">
        <v>1575</v>
      </c>
      <c r="C804" s="17" t="s">
        <v>30</v>
      </c>
      <c r="D804" s="14">
        <v>-183.63</v>
      </c>
      <c r="E804" s="14">
        <v>-183.63</v>
      </c>
      <c r="F804" s="14">
        <v>-183.63</v>
      </c>
      <c r="G804" s="14">
        <v>0</v>
      </c>
      <c r="H804" s="14">
        <v>0</v>
      </c>
      <c r="I804" s="14">
        <v>0</v>
      </c>
      <c r="J804" s="14">
        <v>0</v>
      </c>
      <c r="K804" s="14">
        <v>0</v>
      </c>
      <c r="L804" s="14">
        <v>0</v>
      </c>
      <c r="M804" s="14">
        <v>0</v>
      </c>
      <c r="N804" s="14">
        <v>0</v>
      </c>
      <c r="O804" s="14">
        <v>0</v>
      </c>
      <c r="P804" s="14">
        <v>0</v>
      </c>
      <c r="Q804" s="7">
        <v>0</v>
      </c>
    </row>
    <row r="805" spans="1:17" ht="15.75" thickBot="1" x14ac:dyDescent="0.3">
      <c r="A805" s="18" t="s">
        <v>1576</v>
      </c>
      <c r="B805" s="17" t="s">
        <v>1577</v>
      </c>
      <c r="C805" s="17" t="s">
        <v>30</v>
      </c>
      <c r="D805" s="10">
        <v>0</v>
      </c>
      <c r="E805" s="10">
        <v>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10">
        <v>0</v>
      </c>
      <c r="N805" s="10">
        <v>0</v>
      </c>
      <c r="O805" s="10">
        <v>0</v>
      </c>
      <c r="P805" s="10">
        <v>0</v>
      </c>
      <c r="Q805" s="7">
        <v>0</v>
      </c>
    </row>
    <row r="806" spans="1:17" ht="15.75" thickBot="1" x14ac:dyDescent="0.3">
      <c r="A806" s="18" t="s">
        <v>1578</v>
      </c>
      <c r="B806" s="17" t="s">
        <v>1579</v>
      </c>
      <c r="C806" s="17" t="s">
        <v>30</v>
      </c>
      <c r="D806" s="14">
        <v>-14321843.83</v>
      </c>
      <c r="E806" s="14">
        <v>-15492735.08</v>
      </c>
      <c r="F806" s="14">
        <v>-14315748.48</v>
      </c>
      <c r="G806" s="14">
        <v>-10657977.970000001</v>
      </c>
      <c r="H806" s="14">
        <v>-7250092.04</v>
      </c>
      <c r="I806" s="14">
        <v>-5582796.6799999997</v>
      </c>
      <c r="J806" s="14">
        <v>-5067075.6399999997</v>
      </c>
      <c r="K806" s="14">
        <v>-4356937.8899999997</v>
      </c>
      <c r="L806" s="14">
        <v>-4905124.03</v>
      </c>
      <c r="M806" s="14">
        <v>-8358324.54</v>
      </c>
      <c r="N806" s="14">
        <v>-9947146.6699999999</v>
      </c>
      <c r="O806" s="14">
        <v>-12226145.130000001</v>
      </c>
      <c r="P806" s="14">
        <v>-14977253.800000001</v>
      </c>
      <c r="Q806" s="7">
        <v>-14977253.800000001</v>
      </c>
    </row>
    <row r="807" spans="1:17" ht="15.75" thickBot="1" x14ac:dyDescent="0.3">
      <c r="A807" s="18" t="s">
        <v>1580</v>
      </c>
      <c r="B807" s="17" t="s">
        <v>1581</v>
      </c>
      <c r="C807" s="17" t="s">
        <v>30</v>
      </c>
      <c r="D807" s="10">
        <v>-11482934.85</v>
      </c>
      <c r="E807" s="10">
        <v>-20342739</v>
      </c>
      <c r="F807" s="10">
        <v>-31749953.940000001</v>
      </c>
      <c r="G807" s="10">
        <v>-40855994.490000002</v>
      </c>
      <c r="H807" s="10">
        <v>-31302153.699999999</v>
      </c>
      <c r="I807" s="10">
        <v>-24605189.609999999</v>
      </c>
      <c r="J807" s="10">
        <v>-21096195.600000001</v>
      </c>
      <c r="K807" s="10">
        <v>-14807419.390000001</v>
      </c>
      <c r="L807" s="10">
        <v>-12630215.960000001</v>
      </c>
      <c r="M807" s="10">
        <v>-11787925.029999999</v>
      </c>
      <c r="N807" s="10">
        <v>-10630209.800000001</v>
      </c>
      <c r="O807" s="10">
        <v>-11460106.199999999</v>
      </c>
      <c r="P807" s="10">
        <v>-11898887.130000001</v>
      </c>
      <c r="Q807" s="7">
        <v>-11898887.130000001</v>
      </c>
    </row>
    <row r="808" spans="1:17" ht="15.75" thickBot="1" x14ac:dyDescent="0.3">
      <c r="A808" s="18" t="s">
        <v>1582</v>
      </c>
      <c r="B808" s="17" t="s">
        <v>1583</v>
      </c>
      <c r="C808" s="17" t="s">
        <v>30</v>
      </c>
      <c r="D808" s="14">
        <v>0</v>
      </c>
      <c r="E808" s="14">
        <v>-105240.78</v>
      </c>
      <c r="F808" s="14">
        <v>-477217.04</v>
      </c>
      <c r="G808" s="14">
        <v>-472015.04</v>
      </c>
      <c r="H808" s="14">
        <v>-307083.73</v>
      </c>
      <c r="I808" s="14">
        <v>-366693.86</v>
      </c>
      <c r="J808" s="14">
        <v>-313263.37</v>
      </c>
      <c r="K808" s="14">
        <v>1015</v>
      </c>
      <c r="L808" s="14">
        <v>-346143.31</v>
      </c>
      <c r="M808" s="14">
        <v>101921.4</v>
      </c>
      <c r="N808" s="14">
        <v>298387.55</v>
      </c>
      <c r="O808" s="14">
        <v>267748.62</v>
      </c>
      <c r="P808" s="14">
        <v>71538.77</v>
      </c>
      <c r="Q808" s="7">
        <v>71538.77</v>
      </c>
    </row>
    <row r="809" spans="1:17" ht="15.75" thickBot="1" x14ac:dyDescent="0.3">
      <c r="A809" s="18" t="s">
        <v>1584</v>
      </c>
      <c r="B809" s="17" t="s">
        <v>1585</v>
      </c>
      <c r="C809" s="17" t="s">
        <v>30</v>
      </c>
      <c r="D809" s="10">
        <v>-482.16</v>
      </c>
      <c r="E809" s="10">
        <v>-482.16</v>
      </c>
      <c r="F809" s="10">
        <v>-482.16</v>
      </c>
      <c r="G809" s="10">
        <v>-482.16</v>
      </c>
      <c r="H809" s="10">
        <v>-482.16</v>
      </c>
      <c r="I809" s="10">
        <v>-482.16</v>
      </c>
      <c r="J809" s="10">
        <v>-482.16</v>
      </c>
      <c r="K809" s="10">
        <v>-482.16</v>
      </c>
      <c r="L809" s="10">
        <v>-482.16</v>
      </c>
      <c r="M809" s="10">
        <v>-482.16</v>
      </c>
      <c r="N809" s="10">
        <v>-482.16</v>
      </c>
      <c r="O809" s="10">
        <v>-482.16</v>
      </c>
      <c r="P809" s="10">
        <v>-482.16</v>
      </c>
      <c r="Q809" s="7">
        <v>-482.16</v>
      </c>
    </row>
    <row r="810" spans="1:17" ht="15.75" thickBot="1" x14ac:dyDescent="0.3">
      <c r="A810" s="18" t="s">
        <v>1586</v>
      </c>
      <c r="B810" s="17" t="s">
        <v>1587</v>
      </c>
      <c r="C810" s="17" t="s">
        <v>30</v>
      </c>
      <c r="D810" s="14">
        <v>-400.95</v>
      </c>
      <c r="E810" s="14">
        <v>-400.95</v>
      </c>
      <c r="F810" s="14">
        <v>-400.95</v>
      </c>
      <c r="G810" s="14">
        <v>0</v>
      </c>
      <c r="H810" s="14">
        <v>0</v>
      </c>
      <c r="I810" s="14">
        <v>0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7">
        <v>0</v>
      </c>
    </row>
    <row r="811" spans="1:17" ht="15.75" thickBot="1" x14ac:dyDescent="0.3">
      <c r="A811" s="18" t="s">
        <v>1566</v>
      </c>
      <c r="B811" s="17" t="s">
        <v>1588</v>
      </c>
      <c r="C811" s="17" t="s">
        <v>30</v>
      </c>
      <c r="D811" s="10">
        <v>0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10">
        <v>0</v>
      </c>
      <c r="N811" s="10">
        <v>0</v>
      </c>
      <c r="O811" s="10">
        <v>0</v>
      </c>
      <c r="P811" s="10">
        <v>0</v>
      </c>
      <c r="Q811" s="7">
        <v>0</v>
      </c>
    </row>
    <row r="812" spans="1:17" ht="15.75" thickBot="1" x14ac:dyDescent="0.3">
      <c r="A812" s="18" t="s">
        <v>1589</v>
      </c>
      <c r="B812" s="17" t="s">
        <v>1590</v>
      </c>
      <c r="C812" s="17" t="s">
        <v>30</v>
      </c>
      <c r="D812" s="14">
        <v>0</v>
      </c>
      <c r="E812" s="14">
        <v>0</v>
      </c>
      <c r="F812" s="14">
        <v>0</v>
      </c>
      <c r="G812" s="14">
        <v>-3596.21</v>
      </c>
      <c r="H812" s="14">
        <v>-10540.27</v>
      </c>
      <c r="I812" s="14">
        <v>-17697.310000000001</v>
      </c>
      <c r="J812" s="14">
        <v>-24871.67</v>
      </c>
      <c r="K812" s="14">
        <v>-10456.049999999999</v>
      </c>
      <c r="L812" s="14">
        <v>-17796.849999999999</v>
      </c>
      <c r="M812" s="14">
        <v>-24879.27</v>
      </c>
      <c r="N812" s="14">
        <v>-10594.59</v>
      </c>
      <c r="O812" s="14">
        <v>-17738.27</v>
      </c>
      <c r="P812" s="14">
        <v>-24881.95</v>
      </c>
      <c r="Q812" s="7">
        <v>-24881.95</v>
      </c>
    </row>
    <row r="813" spans="1:17" ht="15.75" thickBot="1" x14ac:dyDescent="0.3">
      <c r="A813" s="18" t="s">
        <v>1591</v>
      </c>
      <c r="B813" s="17" t="s">
        <v>1592</v>
      </c>
      <c r="C813" s="17" t="s">
        <v>30</v>
      </c>
      <c r="D813" s="10">
        <v>-265910.39</v>
      </c>
      <c r="E813" s="10">
        <v>-299321.49</v>
      </c>
      <c r="F813" s="10">
        <v>-332627.33</v>
      </c>
      <c r="G813" s="10">
        <v>-455718.43</v>
      </c>
      <c r="H813" s="10">
        <v>-350944.05</v>
      </c>
      <c r="I813" s="10">
        <v>-240600.74</v>
      </c>
      <c r="J813" s="10">
        <v>-221277.35</v>
      </c>
      <c r="K813" s="10">
        <v>-239257.07</v>
      </c>
      <c r="L813" s="10">
        <v>-261140.79</v>
      </c>
      <c r="M813" s="10">
        <v>-206992.76</v>
      </c>
      <c r="N813" s="10">
        <v>-327387.67</v>
      </c>
      <c r="O813" s="10">
        <v>-347008.54</v>
      </c>
      <c r="P813" s="10">
        <v>-275009.27</v>
      </c>
      <c r="Q813" s="7">
        <v>-275009.27</v>
      </c>
    </row>
    <row r="814" spans="1:17" ht="15.75" thickBot="1" x14ac:dyDescent="0.3">
      <c r="A814" s="18" t="s">
        <v>1593</v>
      </c>
      <c r="B814" s="17" t="s">
        <v>1594</v>
      </c>
      <c r="C814" s="17" t="s">
        <v>30</v>
      </c>
      <c r="D814" s="14">
        <v>0</v>
      </c>
      <c r="E814" s="14">
        <v>0</v>
      </c>
      <c r="F814" s="14">
        <v>0</v>
      </c>
      <c r="G814" s="14">
        <v>0</v>
      </c>
      <c r="H814" s="22"/>
      <c r="I814" s="22"/>
      <c r="J814" s="22"/>
      <c r="K814" s="22"/>
      <c r="L814" s="22"/>
      <c r="M814" s="22"/>
      <c r="N814" s="22"/>
      <c r="O814" s="22"/>
      <c r="P814" s="22"/>
      <c r="Q814" s="7">
        <v>0</v>
      </c>
    </row>
    <row r="815" spans="1:17" ht="15.75" thickBot="1" x14ac:dyDescent="0.3">
      <c r="A815" s="18" t="s">
        <v>1595</v>
      </c>
      <c r="B815" s="17" t="s">
        <v>1596</v>
      </c>
      <c r="C815" s="17" t="s">
        <v>30</v>
      </c>
      <c r="D815" s="10">
        <v>0</v>
      </c>
      <c r="E815" s="10">
        <v>16667.28</v>
      </c>
      <c r="F815" s="10">
        <v>8333.9500000000007</v>
      </c>
      <c r="G815" s="10">
        <v>0</v>
      </c>
      <c r="H815" s="10">
        <v>-8333.33</v>
      </c>
      <c r="I815" s="10">
        <v>-16666.66</v>
      </c>
      <c r="J815" s="10">
        <v>-24999.99</v>
      </c>
      <c r="K815" s="10">
        <v>-33333.32</v>
      </c>
      <c r="L815" s="10">
        <v>-41666.65</v>
      </c>
      <c r="M815" s="10">
        <v>-49999.98</v>
      </c>
      <c r="N815" s="10">
        <v>-58333.31</v>
      </c>
      <c r="O815" s="10">
        <v>-66666.64</v>
      </c>
      <c r="P815" s="10">
        <v>0</v>
      </c>
      <c r="Q815" s="7">
        <v>0</v>
      </c>
    </row>
    <row r="816" spans="1:17" ht="15.75" thickBot="1" x14ac:dyDescent="0.3">
      <c r="A816" s="18" t="s">
        <v>1597</v>
      </c>
      <c r="B816" s="17" t="s">
        <v>1598</v>
      </c>
      <c r="C816" s="17" t="s">
        <v>30</v>
      </c>
      <c r="D816" s="14">
        <v>-2623181.16</v>
      </c>
      <c r="E816" s="14">
        <v>-3426206.53</v>
      </c>
      <c r="F816" s="14">
        <v>0</v>
      </c>
      <c r="G816" s="14">
        <v>-3198098.98</v>
      </c>
      <c r="H816" s="14">
        <v>-2713055.4</v>
      </c>
      <c r="I816" s="14">
        <v>-7997377.79</v>
      </c>
      <c r="J816" s="14">
        <v>0</v>
      </c>
      <c r="K816" s="14">
        <v>-4918370.8</v>
      </c>
      <c r="L816" s="14">
        <v>-5208456.38</v>
      </c>
      <c r="M816" s="14">
        <v>0</v>
      </c>
      <c r="N816" s="14">
        <v>-3779827.06</v>
      </c>
      <c r="O816" s="14">
        <v>-2131106.38</v>
      </c>
      <c r="P816" s="14">
        <v>-6624251.0899999999</v>
      </c>
      <c r="Q816" s="7">
        <v>-6624251.0899999999</v>
      </c>
    </row>
    <row r="817" spans="1:17" ht="15.75" thickBot="1" x14ac:dyDescent="0.3">
      <c r="A817" s="18" t="s">
        <v>1599</v>
      </c>
      <c r="B817" s="17" t="s">
        <v>1600</v>
      </c>
      <c r="C817" s="17" t="s">
        <v>30</v>
      </c>
      <c r="D817" s="10">
        <v>-316245.51</v>
      </c>
      <c r="E817" s="10">
        <v>-307898.95</v>
      </c>
      <c r="F817" s="10">
        <v>-325068.03000000003</v>
      </c>
      <c r="G817" s="10">
        <v>-534347.88</v>
      </c>
      <c r="H817" s="10">
        <v>-498378.55</v>
      </c>
      <c r="I817" s="10">
        <v>-2240279.9300000002</v>
      </c>
      <c r="J817" s="10">
        <v>-343973.89</v>
      </c>
      <c r="K817" s="10">
        <v>-331976.78000000003</v>
      </c>
      <c r="L817" s="10">
        <v>-551226.88</v>
      </c>
      <c r="M817" s="10">
        <v>-536659.05000000005</v>
      </c>
      <c r="N817" s="10">
        <v>-548302.66</v>
      </c>
      <c r="O817" s="10">
        <v>-344750.22</v>
      </c>
      <c r="P817" s="10">
        <v>-361874.98</v>
      </c>
      <c r="Q817" s="7">
        <v>-361874.98</v>
      </c>
    </row>
    <row r="818" spans="1:17" ht="15.75" thickBot="1" x14ac:dyDescent="0.3">
      <c r="A818" s="18" t="s">
        <v>1601</v>
      </c>
      <c r="B818" s="17" t="s">
        <v>1602</v>
      </c>
      <c r="C818" s="17" t="s">
        <v>30</v>
      </c>
      <c r="D818" s="14">
        <v>-118418.37</v>
      </c>
      <c r="E818" s="14">
        <v>-112217.68</v>
      </c>
      <c r="F818" s="14">
        <v>-103125.8</v>
      </c>
      <c r="G818" s="14">
        <v>-269907.99</v>
      </c>
      <c r="H818" s="14">
        <v>-272299.96000000002</v>
      </c>
      <c r="I818" s="14">
        <v>-722808.17</v>
      </c>
      <c r="J818" s="14">
        <v>-141592.49</v>
      </c>
      <c r="K818" s="14">
        <v>-141418.94</v>
      </c>
      <c r="L818" s="14">
        <v>-267930.42</v>
      </c>
      <c r="M818" s="14">
        <v>-258258.37</v>
      </c>
      <c r="N818" s="14">
        <v>-257080.61</v>
      </c>
      <c r="O818" s="14">
        <v>-130150.3</v>
      </c>
      <c r="P818" s="14">
        <v>-130505.82</v>
      </c>
      <c r="Q818" s="7">
        <v>-130505.82</v>
      </c>
    </row>
    <row r="819" spans="1:17" ht="15.75" thickBot="1" x14ac:dyDescent="0.3">
      <c r="A819" s="18" t="s">
        <v>1603</v>
      </c>
      <c r="B819" s="17" t="s">
        <v>1604</v>
      </c>
      <c r="C819" s="17" t="s">
        <v>30</v>
      </c>
      <c r="D819" s="10">
        <v>-180169.29</v>
      </c>
      <c r="E819" s="10">
        <v>-164445.88</v>
      </c>
      <c r="F819" s="10">
        <v>-176449.56</v>
      </c>
      <c r="G819" s="10">
        <v>-307267.51</v>
      </c>
      <c r="H819" s="10">
        <v>-272168.88</v>
      </c>
      <c r="I819" s="10">
        <v>-875271.33</v>
      </c>
      <c r="J819" s="10">
        <v>-198909.49</v>
      </c>
      <c r="K819" s="10">
        <v>-167147.44</v>
      </c>
      <c r="L819" s="10">
        <v>-297528.14</v>
      </c>
      <c r="M819" s="10">
        <v>-295616.95</v>
      </c>
      <c r="N819" s="10">
        <v>-285523.36</v>
      </c>
      <c r="O819" s="10">
        <v>-175518.62</v>
      </c>
      <c r="P819" s="10">
        <v>-188484.24</v>
      </c>
      <c r="Q819" s="7">
        <v>-188484.24</v>
      </c>
    </row>
    <row r="820" spans="1:17" ht="15.75" thickBot="1" x14ac:dyDescent="0.3">
      <c r="A820" s="18" t="s">
        <v>1605</v>
      </c>
      <c r="B820" s="17" t="s">
        <v>1606</v>
      </c>
      <c r="C820" s="17" t="s">
        <v>30</v>
      </c>
      <c r="D820" s="14">
        <v>-115073.18</v>
      </c>
      <c r="E820" s="14">
        <v>-115051.46</v>
      </c>
      <c r="F820" s="14">
        <v>-117351.95</v>
      </c>
      <c r="G820" s="14">
        <v>-114921.86</v>
      </c>
      <c r="H820" s="14">
        <v>-114708.88</v>
      </c>
      <c r="I820" s="14">
        <v>-119335.05</v>
      </c>
      <c r="J820" s="14">
        <v>-115870.54</v>
      </c>
      <c r="K820" s="14">
        <v>-117639.21</v>
      </c>
      <c r="L820" s="14">
        <v>-117232.13</v>
      </c>
      <c r="M820" s="14">
        <v>-117845.03</v>
      </c>
      <c r="N820" s="14">
        <v>-118259.51</v>
      </c>
      <c r="O820" s="14">
        <v>-119919.43</v>
      </c>
      <c r="P820" s="14">
        <v>-118537.2</v>
      </c>
      <c r="Q820" s="7">
        <v>-118537.2</v>
      </c>
    </row>
    <row r="821" spans="1:17" ht="15.75" thickBot="1" x14ac:dyDescent="0.3">
      <c r="A821" s="18" t="s">
        <v>1607</v>
      </c>
      <c r="B821" s="17" t="s">
        <v>1608</v>
      </c>
      <c r="C821" s="17" t="s">
        <v>30</v>
      </c>
      <c r="D821" s="10">
        <v>-74874.66</v>
      </c>
      <c r="E821" s="10">
        <v>-74626.12</v>
      </c>
      <c r="F821" s="10">
        <v>-75426.399999999994</v>
      </c>
      <c r="G821" s="10">
        <v>-74913.98</v>
      </c>
      <c r="H821" s="10">
        <v>-72595.320000000007</v>
      </c>
      <c r="I821" s="10">
        <v>-74526.39</v>
      </c>
      <c r="J821" s="10">
        <v>-73287.81</v>
      </c>
      <c r="K821" s="10">
        <v>-74205.710000000006</v>
      </c>
      <c r="L821" s="10">
        <v>-74278.86</v>
      </c>
      <c r="M821" s="10">
        <v>-74549.27</v>
      </c>
      <c r="N821" s="10">
        <v>-74620.899999999994</v>
      </c>
      <c r="O821" s="10">
        <v>-75921.36</v>
      </c>
      <c r="P821" s="10">
        <v>-75249.070000000007</v>
      </c>
      <c r="Q821" s="7">
        <v>-75249.070000000007</v>
      </c>
    </row>
    <row r="822" spans="1:17" ht="15.75" thickBot="1" x14ac:dyDescent="0.3">
      <c r="A822" s="18" t="s">
        <v>1599</v>
      </c>
      <c r="B822" s="17" t="s">
        <v>1609</v>
      </c>
      <c r="C822" s="17" t="s">
        <v>30</v>
      </c>
      <c r="D822" s="14">
        <v>0</v>
      </c>
      <c r="E822" s="14">
        <v>0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0</v>
      </c>
      <c r="L822" s="14">
        <v>0</v>
      </c>
      <c r="M822" s="14">
        <v>0</v>
      </c>
      <c r="N822" s="14">
        <v>0</v>
      </c>
      <c r="O822" s="14">
        <v>0</v>
      </c>
      <c r="P822" s="14">
        <v>0</v>
      </c>
      <c r="Q822" s="7">
        <v>0</v>
      </c>
    </row>
    <row r="823" spans="1:17" ht="15.75" thickBot="1" x14ac:dyDescent="0.3">
      <c r="A823" s="18" t="s">
        <v>1601</v>
      </c>
      <c r="B823" s="17" t="s">
        <v>1610</v>
      </c>
      <c r="C823" s="17" t="s">
        <v>30</v>
      </c>
      <c r="D823" s="10">
        <v>0</v>
      </c>
      <c r="E823" s="10">
        <v>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10">
        <v>0</v>
      </c>
      <c r="N823" s="10">
        <v>0</v>
      </c>
      <c r="O823" s="10">
        <v>0</v>
      </c>
      <c r="P823" s="10">
        <v>0</v>
      </c>
      <c r="Q823" s="7">
        <v>0</v>
      </c>
    </row>
    <row r="824" spans="1:17" ht="15.75" thickBot="1" x14ac:dyDescent="0.3">
      <c r="A824" s="18" t="s">
        <v>1603</v>
      </c>
      <c r="B824" s="17" t="s">
        <v>1611</v>
      </c>
      <c r="C824" s="17" t="s">
        <v>30</v>
      </c>
      <c r="D824" s="14">
        <v>0</v>
      </c>
      <c r="E824" s="14">
        <v>0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0</v>
      </c>
      <c r="L824" s="14">
        <v>0</v>
      </c>
      <c r="M824" s="14">
        <v>0</v>
      </c>
      <c r="N824" s="14">
        <v>0</v>
      </c>
      <c r="O824" s="14">
        <v>0</v>
      </c>
      <c r="P824" s="14">
        <v>0</v>
      </c>
      <c r="Q824" s="7">
        <v>0</v>
      </c>
    </row>
    <row r="825" spans="1:17" ht="15.75" thickBot="1" x14ac:dyDescent="0.3">
      <c r="A825" s="18" t="s">
        <v>1612</v>
      </c>
      <c r="B825" s="17" t="s">
        <v>1613</v>
      </c>
      <c r="C825" s="17" t="s">
        <v>30</v>
      </c>
      <c r="D825" s="10">
        <v>0</v>
      </c>
      <c r="E825" s="10">
        <v>0</v>
      </c>
      <c r="F825" s="10">
        <v>0</v>
      </c>
      <c r="G825" s="10">
        <v>-357.26</v>
      </c>
      <c r="H825" s="10">
        <v>-200.17</v>
      </c>
      <c r="I825" s="10">
        <v>-1249.73</v>
      </c>
      <c r="J825" s="10">
        <v>-199.14</v>
      </c>
      <c r="K825" s="10">
        <v>-598.45000000000005</v>
      </c>
      <c r="L825" s="10">
        <v>0</v>
      </c>
      <c r="M825" s="10">
        <v>0</v>
      </c>
      <c r="N825" s="10">
        <v>0</v>
      </c>
      <c r="O825" s="10">
        <v>0</v>
      </c>
      <c r="P825" s="10">
        <v>0</v>
      </c>
      <c r="Q825" s="7">
        <v>0</v>
      </c>
    </row>
    <row r="826" spans="1:17" ht="15.75" thickBot="1" x14ac:dyDescent="0.3">
      <c r="A826" s="18" t="s">
        <v>1614</v>
      </c>
      <c r="B826" s="17" t="s">
        <v>1615</v>
      </c>
      <c r="C826" s="17" t="s">
        <v>30</v>
      </c>
      <c r="D826" s="14">
        <v>-33480.1</v>
      </c>
      <c r="E826" s="14">
        <v>-33673.019999999997</v>
      </c>
      <c r="F826" s="14">
        <v>-34454</v>
      </c>
      <c r="G826" s="14">
        <v>-62757.68</v>
      </c>
      <c r="H826" s="14">
        <v>-62102.87</v>
      </c>
      <c r="I826" s="14">
        <v>-171361.67</v>
      </c>
      <c r="J826" s="14">
        <v>-36494.33</v>
      </c>
      <c r="K826" s="14">
        <v>-36008.769999999997</v>
      </c>
      <c r="L826" s="14">
        <v>-65959.360000000001</v>
      </c>
      <c r="M826" s="14">
        <v>-64347.98</v>
      </c>
      <c r="N826" s="14">
        <v>-65754.53</v>
      </c>
      <c r="O826" s="14">
        <v>-36160.400000000001</v>
      </c>
      <c r="P826" s="14">
        <v>-37137.4</v>
      </c>
      <c r="Q826" s="7">
        <v>-37137.4</v>
      </c>
    </row>
    <row r="827" spans="1:17" ht="15.75" thickBot="1" x14ac:dyDescent="0.3">
      <c r="A827" s="18" t="s">
        <v>1614</v>
      </c>
      <c r="B827" s="17" t="s">
        <v>1616</v>
      </c>
      <c r="C827" s="17" t="s">
        <v>30</v>
      </c>
      <c r="D827" s="10">
        <v>0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10">
        <v>0</v>
      </c>
      <c r="N827" s="10">
        <v>0</v>
      </c>
      <c r="O827" s="10">
        <v>0</v>
      </c>
      <c r="P827" s="10">
        <v>0</v>
      </c>
      <c r="Q827" s="7">
        <v>0</v>
      </c>
    </row>
    <row r="828" spans="1:17" ht="15.75" thickBot="1" x14ac:dyDescent="0.3">
      <c r="A828" s="15" t="s">
        <v>1617</v>
      </c>
      <c r="B828" s="17" t="s">
        <v>1618</v>
      </c>
      <c r="C828" s="16"/>
      <c r="D828" s="14">
        <v>-12941217.68</v>
      </c>
      <c r="E828" s="14">
        <v>-16170704.720000001</v>
      </c>
      <c r="F828" s="14">
        <v>-9396022.6500000004</v>
      </c>
      <c r="G828" s="14">
        <v>-11717247.75</v>
      </c>
      <c r="H828" s="14">
        <v>-13442572.74</v>
      </c>
      <c r="I828" s="14">
        <v>-10238098.93</v>
      </c>
      <c r="J828" s="14">
        <v>-11620986.380000001</v>
      </c>
      <c r="K828" s="14">
        <v>-11360291.619999999</v>
      </c>
      <c r="L828" s="14">
        <v>-8570867.2400000002</v>
      </c>
      <c r="M828" s="14">
        <v>-7375647.0700000003</v>
      </c>
      <c r="N828" s="14">
        <v>-11679687.99</v>
      </c>
      <c r="O828" s="14">
        <v>-13231676.17</v>
      </c>
      <c r="P828" s="14">
        <v>-13604196.58</v>
      </c>
      <c r="Q828" s="7">
        <v>-13604196.58</v>
      </c>
    </row>
    <row r="829" spans="1:17" ht="15.75" thickBot="1" x14ac:dyDescent="0.3">
      <c r="A829" s="18" t="s">
        <v>1619</v>
      </c>
      <c r="B829" s="17" t="s">
        <v>1620</v>
      </c>
      <c r="C829" s="17" t="s">
        <v>30</v>
      </c>
      <c r="D829" s="10">
        <v>-6178311</v>
      </c>
      <c r="E829" s="10">
        <v>-8237748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10">
        <v>0</v>
      </c>
      <c r="N829" s="10">
        <v>-2228792</v>
      </c>
      <c r="O829" s="10">
        <v>-4457584</v>
      </c>
      <c r="P829" s="10">
        <v>-6686376</v>
      </c>
      <c r="Q829" s="7">
        <v>-6686376</v>
      </c>
    </row>
    <row r="830" spans="1:17" ht="15.75" thickBot="1" x14ac:dyDescent="0.3">
      <c r="A830" s="18" t="s">
        <v>1621</v>
      </c>
      <c r="B830" s="17" t="s">
        <v>1622</v>
      </c>
      <c r="C830" s="17" t="s">
        <v>30</v>
      </c>
      <c r="D830" s="14">
        <v>-2059263.73</v>
      </c>
      <c r="E830" s="14">
        <v>-1519130</v>
      </c>
      <c r="F830" s="14">
        <v>-1671043</v>
      </c>
      <c r="G830" s="14">
        <v>-1647458</v>
      </c>
      <c r="H830" s="14">
        <v>-1809029</v>
      </c>
      <c r="I830" s="14">
        <v>-1970600</v>
      </c>
      <c r="J830" s="14">
        <v>-2069378.02</v>
      </c>
      <c r="K830" s="14">
        <v>-1438376.49</v>
      </c>
      <c r="L830" s="14">
        <v>-1599947.49</v>
      </c>
      <c r="M830" s="14">
        <v>-1761518.49</v>
      </c>
      <c r="N830" s="14">
        <v>-1923089.49</v>
      </c>
      <c r="O830" s="14">
        <v>-2084660.49</v>
      </c>
      <c r="P830" s="14">
        <v>-2246231.4900000002</v>
      </c>
      <c r="Q830" s="7">
        <v>-2246231.4900000002</v>
      </c>
    </row>
    <row r="831" spans="1:17" ht="15.75" thickBot="1" x14ac:dyDescent="0.3">
      <c r="A831" s="18" t="s">
        <v>1623</v>
      </c>
      <c r="B831" s="17" t="s">
        <v>1624</v>
      </c>
      <c r="C831" s="17" t="s">
        <v>30</v>
      </c>
      <c r="D831" s="10">
        <v>0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10">
        <v>0</v>
      </c>
      <c r="N831" s="10">
        <v>0</v>
      </c>
      <c r="O831" s="10">
        <v>0</v>
      </c>
      <c r="P831" s="10">
        <v>0</v>
      </c>
      <c r="Q831" s="7">
        <v>0</v>
      </c>
    </row>
    <row r="832" spans="1:17" ht="15.75" thickBot="1" x14ac:dyDescent="0.3">
      <c r="A832" s="18" t="s">
        <v>1625</v>
      </c>
      <c r="B832" s="17" t="s">
        <v>1626</v>
      </c>
      <c r="C832" s="17" t="s">
        <v>30</v>
      </c>
      <c r="D832" s="14">
        <v>0</v>
      </c>
      <c r="E832" s="14">
        <v>0</v>
      </c>
      <c r="F832" s="14">
        <v>0</v>
      </c>
      <c r="G832" s="14">
        <v>0</v>
      </c>
      <c r="H832" s="14">
        <v>0</v>
      </c>
      <c r="I832" s="14">
        <v>0</v>
      </c>
      <c r="J832" s="14">
        <v>0</v>
      </c>
      <c r="K832" s="14">
        <v>0</v>
      </c>
      <c r="L832" s="14">
        <v>0</v>
      </c>
      <c r="M832" s="14">
        <v>0</v>
      </c>
      <c r="N832" s="14">
        <v>0</v>
      </c>
      <c r="O832" s="14">
        <v>0</v>
      </c>
      <c r="P832" s="14">
        <v>0</v>
      </c>
      <c r="Q832" s="7">
        <v>0</v>
      </c>
    </row>
    <row r="833" spans="1:17" ht="15.75" thickBot="1" x14ac:dyDescent="0.3">
      <c r="A833" s="18" t="s">
        <v>1627</v>
      </c>
      <c r="B833" s="17" t="s">
        <v>1628</v>
      </c>
      <c r="C833" s="17" t="s">
        <v>30</v>
      </c>
      <c r="D833" s="21"/>
      <c r="E833" s="21"/>
      <c r="F833" s="21"/>
      <c r="G833" s="21"/>
      <c r="H833" s="10">
        <v>0</v>
      </c>
      <c r="I833" s="10">
        <v>0</v>
      </c>
      <c r="J833" s="10">
        <v>0</v>
      </c>
      <c r="K833" s="10">
        <v>-80937</v>
      </c>
      <c r="L833" s="10">
        <v>-105941</v>
      </c>
      <c r="M833" s="10">
        <v>-2000726</v>
      </c>
      <c r="N833" s="10">
        <v>-1679912</v>
      </c>
      <c r="O833" s="10">
        <v>-1415997</v>
      </c>
      <c r="P833" s="10">
        <v>-1213996</v>
      </c>
      <c r="Q833" s="7">
        <v>-1213996</v>
      </c>
    </row>
    <row r="834" spans="1:17" ht="15.75" thickBot="1" x14ac:dyDescent="0.3">
      <c r="A834" s="18" t="s">
        <v>1629</v>
      </c>
      <c r="B834" s="17" t="s">
        <v>1630</v>
      </c>
      <c r="C834" s="17" t="s">
        <v>30</v>
      </c>
      <c r="D834" s="22"/>
      <c r="E834" s="22"/>
      <c r="F834" s="22"/>
      <c r="G834" s="22"/>
      <c r="H834" s="14">
        <v>-3524830</v>
      </c>
      <c r="I834" s="14">
        <v>-6378713</v>
      </c>
      <c r="J834" s="14">
        <v>-12315193</v>
      </c>
      <c r="K834" s="14">
        <v>-13047483</v>
      </c>
      <c r="L834" s="14">
        <v>-12200441</v>
      </c>
      <c r="M834" s="14">
        <v>-10569547</v>
      </c>
      <c r="N834" s="14">
        <v>-7892132</v>
      </c>
      <c r="O834" s="14">
        <v>-5647181</v>
      </c>
      <c r="P834" s="14">
        <v>-3715986</v>
      </c>
      <c r="Q834" s="7">
        <v>-3715986</v>
      </c>
    </row>
    <row r="835" spans="1:17" ht="15.75" thickBot="1" x14ac:dyDescent="0.3">
      <c r="A835" s="18" t="s">
        <v>1631</v>
      </c>
      <c r="B835" s="17" t="s">
        <v>1632</v>
      </c>
      <c r="C835" s="17" t="s">
        <v>30</v>
      </c>
      <c r="D835" s="10">
        <v>0</v>
      </c>
      <c r="E835" s="10">
        <v>0</v>
      </c>
      <c r="F835" s="10">
        <v>0</v>
      </c>
      <c r="G835" s="10">
        <v>0</v>
      </c>
      <c r="H835" s="21"/>
      <c r="I835" s="21"/>
      <c r="J835" s="21"/>
      <c r="K835" s="21"/>
      <c r="L835" s="21"/>
      <c r="M835" s="21"/>
      <c r="N835" s="21"/>
      <c r="O835" s="21"/>
      <c r="P835" s="21"/>
      <c r="Q835" s="7">
        <v>0</v>
      </c>
    </row>
    <row r="836" spans="1:17" ht="15.75" thickBot="1" x14ac:dyDescent="0.3">
      <c r="A836" s="18" t="s">
        <v>1633</v>
      </c>
      <c r="B836" s="17" t="s">
        <v>1634</v>
      </c>
      <c r="C836" s="17" t="s">
        <v>30</v>
      </c>
      <c r="D836" s="14">
        <v>-2357385.19</v>
      </c>
      <c r="E836" s="14">
        <v>-2357385.19</v>
      </c>
      <c r="F836" s="14">
        <v>-2357385.19</v>
      </c>
      <c r="G836" s="14">
        <v>-2425982.19</v>
      </c>
      <c r="H836" s="14">
        <v>-2425982.19</v>
      </c>
      <c r="I836" s="14">
        <v>-2425982.19</v>
      </c>
      <c r="J836" s="14">
        <v>-2425982.19</v>
      </c>
      <c r="K836" s="14">
        <v>-2425982.19</v>
      </c>
      <c r="L836" s="14">
        <v>-2425982.19</v>
      </c>
      <c r="M836" s="14">
        <v>0</v>
      </c>
      <c r="N836" s="14">
        <v>0</v>
      </c>
      <c r="O836" s="14">
        <v>0</v>
      </c>
      <c r="P836" s="14">
        <v>0</v>
      </c>
      <c r="Q836" s="7">
        <v>0</v>
      </c>
    </row>
    <row r="837" spans="1:17" ht="15.75" thickBot="1" x14ac:dyDescent="0.3">
      <c r="A837" s="18" t="s">
        <v>1635</v>
      </c>
      <c r="B837" s="17" t="s">
        <v>1636</v>
      </c>
      <c r="C837" s="17" t="s">
        <v>30</v>
      </c>
      <c r="D837" s="10">
        <v>-1148083</v>
      </c>
      <c r="E837" s="10">
        <v>-179459</v>
      </c>
      <c r="F837" s="10">
        <v>-3150745</v>
      </c>
      <c r="G837" s="10">
        <v>-6092549</v>
      </c>
      <c r="H837" s="10">
        <v>-6161616</v>
      </c>
      <c r="I837" s="10">
        <v>-6229261</v>
      </c>
      <c r="J837" s="10">
        <v>-6314433</v>
      </c>
      <c r="K837" s="10">
        <v>-6390661</v>
      </c>
      <c r="L837" s="10">
        <v>-6466840</v>
      </c>
      <c r="M837" s="10">
        <v>-951597.19</v>
      </c>
      <c r="N837" s="10">
        <v>-1049500.19</v>
      </c>
      <c r="O837" s="10">
        <v>-1153649.19</v>
      </c>
      <c r="P837" s="10">
        <v>-1387313.19</v>
      </c>
      <c r="Q837" s="7">
        <v>-1387313.19</v>
      </c>
    </row>
    <row r="838" spans="1:17" ht="15.75" thickBot="1" x14ac:dyDescent="0.3">
      <c r="A838" s="18" t="s">
        <v>1637</v>
      </c>
      <c r="B838" s="17" t="s">
        <v>1638</v>
      </c>
      <c r="C838" s="17" t="s">
        <v>30</v>
      </c>
      <c r="D838" s="22"/>
      <c r="E838" s="22"/>
      <c r="F838" s="22"/>
      <c r="G838" s="22"/>
      <c r="H838" s="14">
        <v>-1182017</v>
      </c>
      <c r="I838" s="14">
        <v>-2147873</v>
      </c>
      <c r="J838" s="14">
        <v>-4244996</v>
      </c>
      <c r="K838" s="14">
        <v>-4514640</v>
      </c>
      <c r="L838" s="14">
        <v>-4253462</v>
      </c>
      <c r="M838" s="14">
        <v>-3960154</v>
      </c>
      <c r="N838" s="14">
        <v>-3088643</v>
      </c>
      <c r="O838" s="14">
        <v>-2368578</v>
      </c>
      <c r="P838" s="14">
        <v>-1796410</v>
      </c>
      <c r="Q838" s="7">
        <v>-1796410</v>
      </c>
    </row>
    <row r="839" spans="1:17" ht="15.75" thickBot="1" x14ac:dyDescent="0.3">
      <c r="A839" s="18" t="s">
        <v>1639</v>
      </c>
      <c r="B839" s="17" t="s">
        <v>1640</v>
      </c>
      <c r="C839" s="17" t="s">
        <v>30</v>
      </c>
      <c r="D839" s="10">
        <v>0</v>
      </c>
      <c r="E839" s="10">
        <v>0</v>
      </c>
      <c r="F839" s="10">
        <v>0</v>
      </c>
      <c r="G839" s="10">
        <v>0</v>
      </c>
      <c r="H839" s="21"/>
      <c r="I839" s="21"/>
      <c r="J839" s="21"/>
      <c r="K839" s="21"/>
      <c r="L839" s="21"/>
      <c r="M839" s="21"/>
      <c r="N839" s="21"/>
      <c r="O839" s="21"/>
      <c r="P839" s="21"/>
      <c r="Q839" s="7">
        <v>0</v>
      </c>
    </row>
    <row r="840" spans="1:17" ht="15.75" thickBot="1" x14ac:dyDescent="0.3">
      <c r="A840" s="18" t="s">
        <v>1641</v>
      </c>
      <c r="B840" s="17" t="s">
        <v>1642</v>
      </c>
      <c r="C840" s="17" t="s">
        <v>30</v>
      </c>
      <c r="D840" s="14">
        <v>1190892</v>
      </c>
      <c r="E840" s="14">
        <v>1190892</v>
      </c>
      <c r="F840" s="14">
        <v>1190892</v>
      </c>
      <c r="G840" s="14">
        <v>1280780</v>
      </c>
      <c r="H840" s="14">
        <v>1280780</v>
      </c>
      <c r="I840" s="14">
        <v>1280780</v>
      </c>
      <c r="J840" s="14">
        <v>1280780</v>
      </c>
      <c r="K840" s="14">
        <v>1280780</v>
      </c>
      <c r="L840" s="14">
        <v>1280780</v>
      </c>
      <c r="M840" s="14">
        <v>0</v>
      </c>
      <c r="N840" s="14">
        <v>0</v>
      </c>
      <c r="O840" s="14">
        <v>0</v>
      </c>
      <c r="P840" s="14">
        <v>0</v>
      </c>
      <c r="Q840" s="7">
        <v>0</v>
      </c>
    </row>
    <row r="841" spans="1:17" ht="15.75" thickBot="1" x14ac:dyDescent="0.3">
      <c r="A841" s="18" t="s">
        <v>1643</v>
      </c>
      <c r="B841" s="17" t="s">
        <v>1644</v>
      </c>
      <c r="C841" s="17" t="s">
        <v>30</v>
      </c>
      <c r="D841" s="10">
        <v>-310506</v>
      </c>
      <c r="E841" s="10">
        <v>34608</v>
      </c>
      <c r="F841" s="10">
        <v>-963563</v>
      </c>
      <c r="G841" s="10">
        <v>-1898585</v>
      </c>
      <c r="H841" s="10">
        <v>-1898585</v>
      </c>
      <c r="I841" s="10">
        <v>-1898585</v>
      </c>
      <c r="J841" s="10">
        <v>-1898585</v>
      </c>
      <c r="K841" s="10">
        <v>-1898585</v>
      </c>
      <c r="L841" s="10">
        <v>-1898585</v>
      </c>
      <c r="M841" s="10">
        <v>-38037</v>
      </c>
      <c r="N841" s="10">
        <v>-38037</v>
      </c>
      <c r="O841" s="10">
        <v>-38037</v>
      </c>
      <c r="P841" s="10">
        <v>-38037</v>
      </c>
      <c r="Q841" s="7">
        <v>-38037</v>
      </c>
    </row>
    <row r="842" spans="1:17" ht="15.75" thickBot="1" x14ac:dyDescent="0.3">
      <c r="A842" s="18" t="s">
        <v>1645</v>
      </c>
      <c r="B842" s="17" t="s">
        <v>1646</v>
      </c>
      <c r="C842" s="17" t="s">
        <v>30</v>
      </c>
      <c r="D842" s="14">
        <v>0</v>
      </c>
      <c r="E842" s="14">
        <v>0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0</v>
      </c>
      <c r="L842" s="14">
        <v>0</v>
      </c>
      <c r="M842" s="14">
        <v>0</v>
      </c>
      <c r="N842" s="14">
        <v>0</v>
      </c>
      <c r="O842" s="14">
        <v>0</v>
      </c>
      <c r="P842" s="14">
        <v>0</v>
      </c>
      <c r="Q842" s="7">
        <v>0</v>
      </c>
    </row>
    <row r="843" spans="1:17" ht="15.75" thickBot="1" x14ac:dyDescent="0.3">
      <c r="A843" s="18" t="s">
        <v>1647</v>
      </c>
      <c r="B843" s="17" t="s">
        <v>1648</v>
      </c>
      <c r="C843" s="17" t="s">
        <v>30</v>
      </c>
      <c r="D843" s="10">
        <v>-770764.33</v>
      </c>
      <c r="E843" s="10">
        <v>-1688842.26</v>
      </c>
      <c r="F843" s="10">
        <v>-2330810.94</v>
      </c>
      <c r="G843" s="10">
        <v>-2340011.44</v>
      </c>
      <c r="H843" s="10">
        <v>-1923166.77</v>
      </c>
      <c r="I843" s="10">
        <v>-1985228.39</v>
      </c>
      <c r="J843" s="10">
        <v>-1868941.7</v>
      </c>
      <c r="K843" s="10">
        <v>-1058639.94</v>
      </c>
      <c r="L843" s="10">
        <v>-831228.02</v>
      </c>
      <c r="M843" s="10">
        <v>-656181.32999999996</v>
      </c>
      <c r="N843" s="10">
        <v>-526668.1</v>
      </c>
      <c r="O843" s="10">
        <v>-584456.24</v>
      </c>
      <c r="P843" s="10">
        <v>-633504.05000000005</v>
      </c>
      <c r="Q843" s="7">
        <v>-633504.05000000005</v>
      </c>
    </row>
    <row r="844" spans="1:17" ht="15.75" thickBot="1" x14ac:dyDescent="0.3">
      <c r="A844" s="18" t="s">
        <v>1649</v>
      </c>
      <c r="B844" s="17" t="s">
        <v>1650</v>
      </c>
      <c r="C844" s="17" t="s">
        <v>30</v>
      </c>
      <c r="D844" s="14">
        <v>0</v>
      </c>
      <c r="E844" s="14">
        <v>0</v>
      </c>
      <c r="F844" s="14">
        <v>784.17</v>
      </c>
      <c r="G844" s="14">
        <v>-43248.52</v>
      </c>
      <c r="H844" s="14">
        <v>-93648.53</v>
      </c>
      <c r="I844" s="14">
        <v>-3914.54</v>
      </c>
      <c r="J844" s="14">
        <v>37931.040000000001</v>
      </c>
      <c r="K844" s="14">
        <v>-51511.89</v>
      </c>
      <c r="L844" s="14">
        <v>0.01</v>
      </c>
      <c r="M844" s="14">
        <v>0.01</v>
      </c>
      <c r="N844" s="14">
        <v>0.01</v>
      </c>
      <c r="O844" s="14">
        <v>0.01</v>
      </c>
      <c r="P844" s="14">
        <v>0.01</v>
      </c>
      <c r="Q844" s="7">
        <v>0.01</v>
      </c>
    </row>
    <row r="845" spans="1:17" ht="15.75" thickBot="1" x14ac:dyDescent="0.3">
      <c r="A845" s="18" t="s">
        <v>1651</v>
      </c>
      <c r="B845" s="17" t="s">
        <v>1652</v>
      </c>
      <c r="C845" s="17" t="s">
        <v>30</v>
      </c>
      <c r="D845" s="21"/>
      <c r="E845" s="21"/>
      <c r="F845" s="21"/>
      <c r="G845" s="21"/>
      <c r="H845" s="10">
        <v>0</v>
      </c>
      <c r="I845" s="10">
        <v>0</v>
      </c>
      <c r="J845" s="10">
        <v>0</v>
      </c>
      <c r="K845" s="10">
        <v>-529551.49</v>
      </c>
      <c r="L845" s="10">
        <v>-1055427.29</v>
      </c>
      <c r="M845" s="10">
        <v>0</v>
      </c>
      <c r="N845" s="10">
        <v>-2105426.4900000002</v>
      </c>
      <c r="O845" s="10">
        <v>-2741380.37</v>
      </c>
      <c r="P845" s="10">
        <v>0</v>
      </c>
      <c r="Q845" s="7">
        <v>0</v>
      </c>
    </row>
    <row r="846" spans="1:17" ht="15.75" thickBot="1" x14ac:dyDescent="0.3">
      <c r="A846" s="18" t="s">
        <v>1653</v>
      </c>
      <c r="B846" s="17" t="s">
        <v>1654</v>
      </c>
      <c r="C846" s="17" t="s">
        <v>30</v>
      </c>
      <c r="D846" s="14">
        <v>13323.53</v>
      </c>
      <c r="E846" s="14">
        <v>17040.64</v>
      </c>
      <c r="F846" s="14">
        <v>17040.64</v>
      </c>
      <c r="G846" s="14">
        <v>0</v>
      </c>
      <c r="H846" s="14">
        <v>3597.17</v>
      </c>
      <c r="I846" s="14">
        <v>3597.17</v>
      </c>
      <c r="J846" s="14">
        <v>3597.17</v>
      </c>
      <c r="K846" s="14">
        <v>10092.67</v>
      </c>
      <c r="L846" s="14">
        <v>10092.67</v>
      </c>
      <c r="M846" s="14">
        <v>10092.67</v>
      </c>
      <c r="N846" s="14">
        <v>13797.28</v>
      </c>
      <c r="O846" s="14">
        <v>13797.28</v>
      </c>
      <c r="P846" s="14">
        <v>13797.28</v>
      </c>
      <c r="Q846" s="7">
        <v>13797.28</v>
      </c>
    </row>
    <row r="847" spans="1:17" ht="15.75" thickBot="1" x14ac:dyDescent="0.3">
      <c r="A847" s="18" t="s">
        <v>1655</v>
      </c>
      <c r="B847" s="17" t="s">
        <v>1656</v>
      </c>
      <c r="C847" s="17" t="s">
        <v>30</v>
      </c>
      <c r="D847" s="10">
        <v>-9074039.1600000001</v>
      </c>
      <c r="E847" s="10">
        <v>-9936552.6300000008</v>
      </c>
      <c r="F847" s="10">
        <v>-10771227.890000001</v>
      </c>
      <c r="G847" s="10">
        <v>-1751513.9</v>
      </c>
      <c r="H847" s="10">
        <v>-2636167.7799999998</v>
      </c>
      <c r="I847" s="10">
        <v>-3472188.02</v>
      </c>
      <c r="J847" s="10">
        <v>-4363107.9400000004</v>
      </c>
      <c r="K847" s="10">
        <v>-5239961.95</v>
      </c>
      <c r="L847" s="10">
        <v>-6112864.3600000003</v>
      </c>
      <c r="M847" s="10">
        <v>-6984911.9400000004</v>
      </c>
      <c r="N847" s="10">
        <v>-7888807.4000000004</v>
      </c>
      <c r="O847" s="10">
        <v>-8753226.9000000004</v>
      </c>
      <c r="P847" s="10">
        <v>-9650934.8000000007</v>
      </c>
      <c r="Q847" s="7">
        <v>-9650934.8000000007</v>
      </c>
    </row>
    <row r="848" spans="1:17" ht="15.75" thickBot="1" x14ac:dyDescent="0.3">
      <c r="A848" s="18" t="s">
        <v>1657</v>
      </c>
      <c r="B848" s="17" t="s">
        <v>1658</v>
      </c>
      <c r="C848" s="17" t="s">
        <v>30</v>
      </c>
      <c r="D848" s="14">
        <v>667513.38</v>
      </c>
      <c r="E848" s="14">
        <v>716280.69</v>
      </c>
      <c r="F848" s="14">
        <v>716280.69</v>
      </c>
      <c r="G848" s="14">
        <v>0</v>
      </c>
      <c r="H848" s="14">
        <v>21740.47</v>
      </c>
      <c r="I848" s="14">
        <v>21740.47</v>
      </c>
      <c r="J848" s="14">
        <v>21740.47</v>
      </c>
      <c r="K848" s="14">
        <v>386582.83</v>
      </c>
      <c r="L848" s="14">
        <v>386582.83</v>
      </c>
      <c r="M848" s="14">
        <v>386582.83</v>
      </c>
      <c r="N848" s="14">
        <v>524666.91</v>
      </c>
      <c r="O848" s="14">
        <v>524666.91</v>
      </c>
      <c r="P848" s="14">
        <v>524666.91</v>
      </c>
      <c r="Q848" s="7">
        <v>524666.91</v>
      </c>
    </row>
    <row r="849" spans="1:17" ht="15.75" thickBot="1" x14ac:dyDescent="0.3">
      <c r="A849" s="18" t="s">
        <v>1659</v>
      </c>
      <c r="B849" s="17" t="s">
        <v>1660</v>
      </c>
      <c r="C849" s="17" t="s">
        <v>30</v>
      </c>
      <c r="D849" s="10">
        <v>4173.53</v>
      </c>
      <c r="E849" s="10">
        <v>4905.92</v>
      </c>
      <c r="F849" s="10">
        <v>4905.92</v>
      </c>
      <c r="G849" s="10">
        <v>0</v>
      </c>
      <c r="H849" s="10">
        <v>175.21</v>
      </c>
      <c r="I849" s="10">
        <v>175.21</v>
      </c>
      <c r="J849" s="10">
        <v>175.21</v>
      </c>
      <c r="K849" s="10">
        <v>1803.28</v>
      </c>
      <c r="L849" s="10">
        <v>1803.28</v>
      </c>
      <c r="M849" s="10">
        <v>1803.28</v>
      </c>
      <c r="N849" s="10">
        <v>2689.88</v>
      </c>
      <c r="O849" s="10">
        <v>2689.88</v>
      </c>
      <c r="P849" s="10">
        <v>2689.88</v>
      </c>
      <c r="Q849" s="7">
        <v>2689.88</v>
      </c>
    </row>
    <row r="850" spans="1:17" ht="15.75" thickBot="1" x14ac:dyDescent="0.3">
      <c r="A850" s="18" t="s">
        <v>1661</v>
      </c>
      <c r="B850" s="17" t="s">
        <v>1662</v>
      </c>
      <c r="C850" s="17" t="s">
        <v>30</v>
      </c>
      <c r="D850" s="14">
        <v>50735.49</v>
      </c>
      <c r="E850" s="14">
        <v>52294.19</v>
      </c>
      <c r="F850" s="14">
        <v>52294.19</v>
      </c>
      <c r="G850" s="14">
        <v>0</v>
      </c>
      <c r="H850" s="14">
        <v>1937.35</v>
      </c>
      <c r="I850" s="14">
        <v>1937.35</v>
      </c>
      <c r="J850" s="14">
        <v>1937.35</v>
      </c>
      <c r="K850" s="14">
        <v>51867.199999999997</v>
      </c>
      <c r="L850" s="14">
        <v>51867.199999999997</v>
      </c>
      <c r="M850" s="14">
        <v>51867.199999999997</v>
      </c>
      <c r="N850" s="14">
        <v>52606.23</v>
      </c>
      <c r="O850" s="14">
        <v>52606.23</v>
      </c>
      <c r="P850" s="14">
        <v>52606.23</v>
      </c>
      <c r="Q850" s="7">
        <v>52606.23</v>
      </c>
    </row>
    <row r="851" spans="1:17" ht="15.75" thickBot="1" x14ac:dyDescent="0.3">
      <c r="A851" s="18" t="s">
        <v>1663</v>
      </c>
      <c r="B851" s="17" t="s">
        <v>1664</v>
      </c>
      <c r="C851" s="17" t="s">
        <v>30</v>
      </c>
      <c r="D851" s="10">
        <v>1247.5999999999999</v>
      </c>
      <c r="E851" s="10">
        <v>1285.93</v>
      </c>
      <c r="F851" s="10">
        <v>1285.93</v>
      </c>
      <c r="G851" s="10">
        <v>0</v>
      </c>
      <c r="H851" s="10">
        <v>47.64</v>
      </c>
      <c r="I851" s="10">
        <v>47.64</v>
      </c>
      <c r="J851" s="10">
        <v>47.64</v>
      </c>
      <c r="K851" s="10">
        <v>1275.42</v>
      </c>
      <c r="L851" s="10">
        <v>1275.42</v>
      </c>
      <c r="M851" s="10">
        <v>1275.42</v>
      </c>
      <c r="N851" s="10">
        <v>1293.5899999999999</v>
      </c>
      <c r="O851" s="10">
        <v>1293.5899999999999</v>
      </c>
      <c r="P851" s="10">
        <v>1293.5899999999999</v>
      </c>
      <c r="Q851" s="7">
        <v>1293.5899999999999</v>
      </c>
    </row>
    <row r="852" spans="1:17" ht="15.75" thickBot="1" x14ac:dyDescent="0.3">
      <c r="A852" s="18" t="s">
        <v>1665</v>
      </c>
      <c r="B852" s="17" t="s">
        <v>1666</v>
      </c>
      <c r="C852" s="17" t="s">
        <v>30</v>
      </c>
      <c r="D852" s="14">
        <v>5292204.2</v>
      </c>
      <c r="E852" s="14">
        <v>5762036.6299999999</v>
      </c>
      <c r="F852" s="14">
        <v>6215129.2699999996</v>
      </c>
      <c r="G852" s="14">
        <v>0</v>
      </c>
      <c r="H852" s="14">
        <v>552430.94999999995</v>
      </c>
      <c r="I852" s="14">
        <v>1096959.3400000001</v>
      </c>
      <c r="J852" s="14">
        <v>2323109.14</v>
      </c>
      <c r="K852" s="14">
        <v>2853816.45</v>
      </c>
      <c r="L852" s="14">
        <v>3379692.25</v>
      </c>
      <c r="M852" s="14">
        <v>3909346.28</v>
      </c>
      <c r="N852" s="14">
        <v>4428898.24</v>
      </c>
      <c r="O852" s="14">
        <v>5064852.12</v>
      </c>
      <c r="P852" s="14">
        <v>5581032.3399999999</v>
      </c>
      <c r="Q852" s="7">
        <v>5581032.3399999999</v>
      </c>
    </row>
    <row r="853" spans="1:17" ht="15.75" thickBot="1" x14ac:dyDescent="0.3">
      <c r="A853" s="18" t="s">
        <v>1667</v>
      </c>
      <c r="B853" s="17" t="s">
        <v>1668</v>
      </c>
      <c r="C853" s="17" t="s">
        <v>30</v>
      </c>
      <c r="D853" s="10">
        <v>578334.75</v>
      </c>
      <c r="E853" s="10">
        <v>740310.97</v>
      </c>
      <c r="F853" s="10">
        <v>740310.97</v>
      </c>
      <c r="G853" s="10">
        <v>0</v>
      </c>
      <c r="H853" s="10">
        <v>156749.31</v>
      </c>
      <c r="I853" s="10">
        <v>156749.31</v>
      </c>
      <c r="J853" s="10">
        <v>156749.31</v>
      </c>
      <c r="K853" s="10">
        <v>443502.36</v>
      </c>
      <c r="L853" s="10">
        <v>443502.36</v>
      </c>
      <c r="M853" s="10">
        <v>443502.36</v>
      </c>
      <c r="N853" s="10">
        <v>606880.26</v>
      </c>
      <c r="O853" s="10">
        <v>606880.26</v>
      </c>
      <c r="P853" s="10">
        <v>606880.26</v>
      </c>
      <c r="Q853" s="7">
        <v>606880.26</v>
      </c>
    </row>
    <row r="854" spans="1:17" ht="15.75" thickBot="1" x14ac:dyDescent="0.3">
      <c r="A854" s="18" t="s">
        <v>1669</v>
      </c>
      <c r="B854" s="17" t="s">
        <v>1670</v>
      </c>
      <c r="C854" s="17" t="s">
        <v>30</v>
      </c>
      <c r="D854" s="14">
        <v>17515.43</v>
      </c>
      <c r="E854" s="14">
        <v>23919.43</v>
      </c>
      <c r="F854" s="14">
        <v>23919.43</v>
      </c>
      <c r="G854" s="14">
        <v>0</v>
      </c>
      <c r="H854" s="14">
        <v>5901.41</v>
      </c>
      <c r="I854" s="14">
        <v>5901.41</v>
      </c>
      <c r="J854" s="14">
        <v>5901.41</v>
      </c>
      <c r="K854" s="14">
        <v>14024.62</v>
      </c>
      <c r="L854" s="14">
        <v>14024.62</v>
      </c>
      <c r="M854" s="14">
        <v>14024.62</v>
      </c>
      <c r="N854" s="14">
        <v>20025.64</v>
      </c>
      <c r="O854" s="14">
        <v>20025.64</v>
      </c>
      <c r="P854" s="14">
        <v>20025.64</v>
      </c>
      <c r="Q854" s="7">
        <v>20025.64</v>
      </c>
    </row>
    <row r="855" spans="1:17" ht="15.75" thickBot="1" x14ac:dyDescent="0.3">
      <c r="A855" s="18" t="s">
        <v>1671</v>
      </c>
      <c r="B855" s="17" t="s">
        <v>1672</v>
      </c>
      <c r="C855" s="17" t="s">
        <v>30</v>
      </c>
      <c r="D855" s="10">
        <v>1324600.07</v>
      </c>
      <c r="E855" s="10">
        <v>1446718.02</v>
      </c>
      <c r="F855" s="10">
        <v>1568652.39</v>
      </c>
      <c r="G855" s="10">
        <v>0</v>
      </c>
      <c r="H855" s="10">
        <v>130312.97</v>
      </c>
      <c r="I855" s="10">
        <v>257662.25</v>
      </c>
      <c r="J855" s="10">
        <v>584450.62</v>
      </c>
      <c r="K855" s="10">
        <v>714899.04</v>
      </c>
      <c r="L855" s="10">
        <v>843918.95</v>
      </c>
      <c r="M855" s="10">
        <v>974272.01</v>
      </c>
      <c r="N855" s="10">
        <v>1104201.68</v>
      </c>
      <c r="O855" s="10">
        <v>1263870.29</v>
      </c>
      <c r="P855" s="10">
        <v>1396704.94</v>
      </c>
      <c r="Q855" s="7">
        <v>1396704.94</v>
      </c>
    </row>
    <row r="856" spans="1:17" ht="15.75" thickBot="1" x14ac:dyDescent="0.3">
      <c r="A856" s="18" t="s">
        <v>1673</v>
      </c>
      <c r="B856" s="17" t="s">
        <v>1674</v>
      </c>
      <c r="C856" s="17" t="s">
        <v>30</v>
      </c>
      <c r="D856" s="14">
        <v>0</v>
      </c>
      <c r="E856" s="14">
        <v>0</v>
      </c>
      <c r="F856" s="14">
        <v>0</v>
      </c>
      <c r="G856" s="14">
        <v>0</v>
      </c>
      <c r="H856" s="14">
        <v>0</v>
      </c>
      <c r="I856" s="14">
        <v>0</v>
      </c>
      <c r="J856" s="14">
        <v>0</v>
      </c>
      <c r="K856" s="14">
        <v>0</v>
      </c>
      <c r="L856" s="14">
        <v>0</v>
      </c>
      <c r="M856" s="14">
        <v>0</v>
      </c>
      <c r="N856" s="14">
        <v>0</v>
      </c>
      <c r="O856" s="14">
        <v>0</v>
      </c>
      <c r="P856" s="14">
        <v>0</v>
      </c>
      <c r="Q856" s="7">
        <v>0</v>
      </c>
    </row>
    <row r="857" spans="1:17" ht="15.75" thickBot="1" x14ac:dyDescent="0.3">
      <c r="A857" s="18" t="s">
        <v>1675</v>
      </c>
      <c r="B857" s="17" t="s">
        <v>1676</v>
      </c>
      <c r="C857" s="17" t="s">
        <v>30</v>
      </c>
      <c r="D857" s="10">
        <v>0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10">
        <v>0</v>
      </c>
      <c r="N857" s="10">
        <v>0</v>
      </c>
      <c r="O857" s="10">
        <v>0</v>
      </c>
      <c r="P857" s="10">
        <v>0</v>
      </c>
      <c r="Q857" s="7">
        <v>0</v>
      </c>
    </row>
    <row r="858" spans="1:17" ht="15.75" thickBot="1" x14ac:dyDescent="0.3">
      <c r="A858" s="18" t="s">
        <v>1677</v>
      </c>
      <c r="B858" s="17" t="s">
        <v>1678</v>
      </c>
      <c r="C858" s="17" t="s">
        <v>30</v>
      </c>
      <c r="D858" s="14">
        <v>0</v>
      </c>
      <c r="E858" s="14">
        <v>0</v>
      </c>
      <c r="F858" s="14">
        <v>0</v>
      </c>
      <c r="G858" s="14">
        <v>0</v>
      </c>
      <c r="H858" s="14">
        <v>0</v>
      </c>
      <c r="I858" s="14">
        <v>0</v>
      </c>
      <c r="J858" s="14">
        <v>0</v>
      </c>
      <c r="K858" s="14">
        <v>0</v>
      </c>
      <c r="L858" s="14">
        <v>0</v>
      </c>
      <c r="M858" s="14">
        <v>0</v>
      </c>
      <c r="N858" s="14">
        <v>0</v>
      </c>
      <c r="O858" s="14">
        <v>0</v>
      </c>
      <c r="P858" s="14">
        <v>0</v>
      </c>
      <c r="Q858" s="7">
        <v>0</v>
      </c>
    </row>
    <row r="859" spans="1:17" ht="15.75" thickBot="1" x14ac:dyDescent="0.3">
      <c r="A859" s="18" t="s">
        <v>1665</v>
      </c>
      <c r="B859" s="17" t="s">
        <v>1679</v>
      </c>
      <c r="C859" s="17" t="s">
        <v>30</v>
      </c>
      <c r="D859" s="10">
        <v>0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10">
        <v>0</v>
      </c>
      <c r="N859" s="10">
        <v>0</v>
      </c>
      <c r="O859" s="10">
        <v>0</v>
      </c>
      <c r="P859" s="10">
        <v>0</v>
      </c>
      <c r="Q859" s="7">
        <v>0</v>
      </c>
    </row>
    <row r="860" spans="1:17" ht="15.75" thickBot="1" x14ac:dyDescent="0.3">
      <c r="A860" s="18" t="s">
        <v>1667</v>
      </c>
      <c r="B860" s="17" t="s">
        <v>1680</v>
      </c>
      <c r="C860" s="17" t="s">
        <v>30</v>
      </c>
      <c r="D860" s="14">
        <v>0</v>
      </c>
      <c r="E860" s="14">
        <v>0</v>
      </c>
      <c r="F860" s="14">
        <v>0</v>
      </c>
      <c r="G860" s="14">
        <v>0</v>
      </c>
      <c r="H860" s="14">
        <v>0</v>
      </c>
      <c r="I860" s="14">
        <v>0</v>
      </c>
      <c r="J860" s="14">
        <v>0</v>
      </c>
      <c r="K860" s="14">
        <v>0</v>
      </c>
      <c r="L860" s="14">
        <v>0</v>
      </c>
      <c r="M860" s="14">
        <v>0</v>
      </c>
      <c r="N860" s="14">
        <v>0</v>
      </c>
      <c r="O860" s="14">
        <v>0</v>
      </c>
      <c r="P860" s="14">
        <v>0</v>
      </c>
      <c r="Q860" s="7">
        <v>0</v>
      </c>
    </row>
    <row r="861" spans="1:17" ht="15.75" thickBot="1" x14ac:dyDescent="0.3">
      <c r="A861" s="18" t="s">
        <v>1671</v>
      </c>
      <c r="B861" s="17" t="s">
        <v>1681</v>
      </c>
      <c r="C861" s="17" t="s">
        <v>30</v>
      </c>
      <c r="D861" s="10">
        <v>0</v>
      </c>
      <c r="E861" s="10">
        <v>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10">
        <v>0</v>
      </c>
      <c r="N861" s="10">
        <v>0</v>
      </c>
      <c r="O861" s="10">
        <v>0</v>
      </c>
      <c r="P861" s="10">
        <v>0</v>
      </c>
      <c r="Q861" s="7">
        <v>0</v>
      </c>
    </row>
    <row r="862" spans="1:17" ht="15.75" thickBot="1" x14ac:dyDescent="0.3">
      <c r="A862" s="18" t="s">
        <v>1682</v>
      </c>
      <c r="B862" s="17" t="s">
        <v>1683</v>
      </c>
      <c r="C862" s="17" t="s">
        <v>30</v>
      </c>
      <c r="D862" s="14">
        <v>-12977</v>
      </c>
      <c r="E862" s="14">
        <v>-12977</v>
      </c>
      <c r="F862" s="14">
        <v>-12977</v>
      </c>
      <c r="G862" s="14">
        <v>-12977</v>
      </c>
      <c r="H862" s="14">
        <v>0</v>
      </c>
      <c r="I862" s="14">
        <v>0</v>
      </c>
      <c r="J862" s="14">
        <v>0</v>
      </c>
      <c r="K862" s="14">
        <v>0</v>
      </c>
      <c r="L862" s="14">
        <v>0</v>
      </c>
      <c r="M862" s="14">
        <v>0</v>
      </c>
      <c r="N862" s="14">
        <v>0</v>
      </c>
      <c r="O862" s="14">
        <v>0</v>
      </c>
      <c r="P862" s="14">
        <v>0</v>
      </c>
      <c r="Q862" s="7">
        <v>0</v>
      </c>
    </row>
    <row r="863" spans="1:17" ht="15.75" thickBot="1" x14ac:dyDescent="0.3">
      <c r="A863" s="18" t="s">
        <v>1684</v>
      </c>
      <c r="B863" s="17" t="s">
        <v>1685</v>
      </c>
      <c r="C863" s="17" t="s">
        <v>30</v>
      </c>
      <c r="D863" s="10">
        <v>-26591.31</v>
      </c>
      <c r="E863" s="10">
        <v>-29932.45</v>
      </c>
      <c r="F863" s="10">
        <v>-33263.06</v>
      </c>
      <c r="G863" s="10">
        <v>-45572.2</v>
      </c>
      <c r="H863" s="10">
        <v>-35094.78</v>
      </c>
      <c r="I863" s="10">
        <v>-24060.47</v>
      </c>
      <c r="J863" s="10">
        <v>-22128.15</v>
      </c>
      <c r="K863" s="10">
        <v>-23926.14</v>
      </c>
      <c r="L863" s="10">
        <v>-26114.86</v>
      </c>
      <c r="M863" s="10">
        <v>-20700.07</v>
      </c>
      <c r="N863" s="10">
        <v>-32739.58</v>
      </c>
      <c r="O863" s="10">
        <v>-35201.67</v>
      </c>
      <c r="P863" s="10">
        <v>-27501.75</v>
      </c>
      <c r="Q863" s="7">
        <v>-27501.75</v>
      </c>
    </row>
    <row r="864" spans="1:17" ht="15.75" thickBot="1" x14ac:dyDescent="0.3">
      <c r="A864" s="18" t="s">
        <v>1686</v>
      </c>
      <c r="B864" s="17" t="s">
        <v>1687</v>
      </c>
      <c r="C864" s="17" t="s">
        <v>30</v>
      </c>
      <c r="D864" s="14">
        <v>107181</v>
      </c>
      <c r="E864" s="14">
        <v>107181</v>
      </c>
      <c r="F864" s="14">
        <v>107181</v>
      </c>
      <c r="G864" s="14">
        <v>107181</v>
      </c>
      <c r="H864" s="14">
        <v>107181</v>
      </c>
      <c r="I864" s="14">
        <v>107181</v>
      </c>
      <c r="J864" s="14">
        <v>107181</v>
      </c>
      <c r="K864" s="14">
        <v>107181</v>
      </c>
      <c r="L864" s="14">
        <v>107181</v>
      </c>
      <c r="M864" s="14">
        <v>0</v>
      </c>
      <c r="N864" s="14">
        <v>0</v>
      </c>
      <c r="O864" s="14">
        <v>0</v>
      </c>
      <c r="P864" s="14">
        <v>0</v>
      </c>
      <c r="Q864" s="7">
        <v>0</v>
      </c>
    </row>
    <row r="865" spans="1:17" ht="15.75" thickBot="1" x14ac:dyDescent="0.3">
      <c r="A865" s="18" t="s">
        <v>1688</v>
      </c>
      <c r="B865" s="17" t="s">
        <v>1689</v>
      </c>
      <c r="C865" s="17" t="s">
        <v>30</v>
      </c>
      <c r="D865" s="10">
        <v>-28668</v>
      </c>
      <c r="E865" s="10">
        <v>-28668</v>
      </c>
      <c r="F865" s="10">
        <v>-28668</v>
      </c>
      <c r="G865" s="10">
        <v>0</v>
      </c>
      <c r="H865" s="10">
        <v>0</v>
      </c>
      <c r="I865" s="10">
        <v>0</v>
      </c>
      <c r="J865" s="10">
        <v>-152300</v>
      </c>
      <c r="K865" s="10">
        <v>-152300</v>
      </c>
      <c r="L865" s="10">
        <v>-152300</v>
      </c>
      <c r="M865" s="10">
        <v>-95235</v>
      </c>
      <c r="N865" s="10">
        <v>-65235</v>
      </c>
      <c r="O865" s="10">
        <v>-65235</v>
      </c>
      <c r="P865" s="10">
        <v>-65235</v>
      </c>
      <c r="Q865" s="7">
        <v>-65235</v>
      </c>
    </row>
    <row r="866" spans="1:17" ht="15.75" thickBot="1" x14ac:dyDescent="0.3">
      <c r="A866" s="18" t="s">
        <v>1690</v>
      </c>
      <c r="B866" s="17" t="s">
        <v>1691</v>
      </c>
      <c r="C866" s="17" t="s">
        <v>30</v>
      </c>
      <c r="D866" s="14">
        <v>-503269.94</v>
      </c>
      <c r="E866" s="14">
        <v>-787932.97</v>
      </c>
      <c r="F866" s="14">
        <v>-731630.79</v>
      </c>
      <c r="G866" s="14">
        <v>-1410883.37</v>
      </c>
      <c r="H866" s="14">
        <v>-2191062.2599999998</v>
      </c>
      <c r="I866" s="14">
        <v>-1439397.86</v>
      </c>
      <c r="J866" s="14">
        <v>-2016227.65</v>
      </c>
      <c r="K866" s="14">
        <v>-2466974</v>
      </c>
      <c r="L866" s="14">
        <v>-735557.79</v>
      </c>
      <c r="M866" s="14">
        <v>-834453.42</v>
      </c>
      <c r="N866" s="14">
        <v>-1006591.66</v>
      </c>
      <c r="O866" s="14">
        <v>-333928.2</v>
      </c>
      <c r="P866" s="14">
        <v>-493026.87</v>
      </c>
      <c r="Q866" s="7">
        <v>-493026.87</v>
      </c>
    </row>
    <row r="867" spans="1:17" ht="15.75" thickBot="1" x14ac:dyDescent="0.3">
      <c r="A867" s="18" t="s">
        <v>1692</v>
      </c>
      <c r="B867" s="17" t="s">
        <v>1693</v>
      </c>
      <c r="C867" s="17" t="s">
        <v>30</v>
      </c>
      <c r="D867" s="10">
        <v>-12970.22</v>
      </c>
      <c r="E867" s="10">
        <v>-22140.53</v>
      </c>
      <c r="F867" s="10">
        <v>-33862.03</v>
      </c>
      <c r="G867" s="10">
        <v>-52125.06</v>
      </c>
      <c r="H867" s="10">
        <v>-57585.39</v>
      </c>
      <c r="I867" s="10">
        <v>-47206.33</v>
      </c>
      <c r="J867" s="10">
        <v>-41666.79</v>
      </c>
      <c r="K867" s="10">
        <v>-32525.040000000001</v>
      </c>
      <c r="L867" s="10">
        <v>-53329.57</v>
      </c>
      <c r="M867" s="10">
        <v>-6972.12</v>
      </c>
      <c r="N867" s="10">
        <v>-13430.51</v>
      </c>
      <c r="O867" s="10">
        <v>-11580.02</v>
      </c>
      <c r="P867" s="10">
        <v>-12331</v>
      </c>
      <c r="Q867" s="7">
        <v>-12331</v>
      </c>
    </row>
    <row r="868" spans="1:17" ht="15.75" thickBot="1" x14ac:dyDescent="0.3">
      <c r="A868" s="18" t="s">
        <v>1694</v>
      </c>
      <c r="B868" s="17" t="s">
        <v>1695</v>
      </c>
      <c r="C868" s="17" t="s">
        <v>30</v>
      </c>
      <c r="D868" s="14">
        <v>-7700.01</v>
      </c>
      <c r="E868" s="14">
        <v>-8162.18</v>
      </c>
      <c r="F868" s="14">
        <v>-9097.68</v>
      </c>
      <c r="G868" s="14">
        <v>-10480.879999999999</v>
      </c>
      <c r="H868" s="14">
        <v>-12168.41</v>
      </c>
      <c r="I868" s="14">
        <v>-3085.41</v>
      </c>
      <c r="J868" s="14">
        <v>-4329.0200000000004</v>
      </c>
      <c r="K868" s="14">
        <v>-5364.31</v>
      </c>
      <c r="L868" s="14">
        <v>-6087.82</v>
      </c>
      <c r="M868" s="14">
        <v>-6262.73</v>
      </c>
      <c r="N868" s="14">
        <v>-6675.32</v>
      </c>
      <c r="O868" s="14">
        <v>-7041.75</v>
      </c>
      <c r="P868" s="14">
        <v>-7386.62</v>
      </c>
      <c r="Q868" s="7">
        <v>-7386.62</v>
      </c>
    </row>
    <row r="869" spans="1:17" ht="15.75" thickBot="1" x14ac:dyDescent="0.3">
      <c r="A869" s="18" t="s">
        <v>1696</v>
      </c>
      <c r="B869" s="17" t="s">
        <v>1697</v>
      </c>
      <c r="C869" s="17" t="s">
        <v>30</v>
      </c>
      <c r="D869" s="10">
        <v>-12882.18</v>
      </c>
      <c r="E869" s="10">
        <v>-22721.46</v>
      </c>
      <c r="F869" s="10">
        <v>-33364.1</v>
      </c>
      <c r="G869" s="10">
        <v>-48047.14</v>
      </c>
      <c r="H869" s="10">
        <v>-54301.919999999998</v>
      </c>
      <c r="I869" s="10">
        <v>-43912.07</v>
      </c>
      <c r="J869" s="10">
        <v>-41406.32</v>
      </c>
      <c r="K869" s="10">
        <v>-30651.55</v>
      </c>
      <c r="L869" s="10">
        <v>-51510.09</v>
      </c>
      <c r="M869" s="10">
        <v>-8031.35</v>
      </c>
      <c r="N869" s="10">
        <v>-13936.54</v>
      </c>
      <c r="O869" s="10">
        <v>-12126.93</v>
      </c>
      <c r="P869" s="10">
        <v>-12462.4</v>
      </c>
      <c r="Q869" s="7">
        <v>-12462.4</v>
      </c>
    </row>
    <row r="870" spans="1:17" ht="15.75" thickBot="1" x14ac:dyDescent="0.3">
      <c r="A870" s="18" t="s">
        <v>1698</v>
      </c>
      <c r="B870" s="17" t="s">
        <v>1699</v>
      </c>
      <c r="C870" s="17" t="s">
        <v>30</v>
      </c>
      <c r="D870" s="14">
        <v>-31534.39</v>
      </c>
      <c r="E870" s="14">
        <v>-34182.33</v>
      </c>
      <c r="F870" s="14">
        <v>-38574.1</v>
      </c>
      <c r="G870" s="14">
        <v>-45520.53</v>
      </c>
      <c r="H870" s="14">
        <v>-53240.78</v>
      </c>
      <c r="I870" s="14">
        <v>-13755.01</v>
      </c>
      <c r="J870" s="14">
        <v>-18957.53</v>
      </c>
      <c r="K870" s="14">
        <v>-23035.65</v>
      </c>
      <c r="L870" s="14">
        <v>-25327.16</v>
      </c>
      <c r="M870" s="14">
        <v>-26085.72</v>
      </c>
      <c r="N870" s="14">
        <v>-27741.67</v>
      </c>
      <c r="O870" s="14">
        <v>-29135.24</v>
      </c>
      <c r="P870" s="14">
        <v>-30546.35</v>
      </c>
      <c r="Q870" s="7">
        <v>-30546.35</v>
      </c>
    </row>
    <row r="871" spans="1:17" ht="15.75" thickBot="1" x14ac:dyDescent="0.3">
      <c r="A871" s="18" t="s">
        <v>1700</v>
      </c>
      <c r="B871" s="17" t="s">
        <v>1701</v>
      </c>
      <c r="C871" s="17" t="s">
        <v>30</v>
      </c>
      <c r="D871" s="10">
        <v>-4475.2</v>
      </c>
      <c r="E871" s="10">
        <v>-4708.8599999999997</v>
      </c>
      <c r="F871" s="10">
        <v>-5178.25</v>
      </c>
      <c r="G871" s="10">
        <v>-5964.46</v>
      </c>
      <c r="H871" s="10">
        <v>-7006.11</v>
      </c>
      <c r="I871" s="10">
        <v>-1904.51</v>
      </c>
      <c r="J871" s="10">
        <v>-2690.91</v>
      </c>
      <c r="K871" s="10">
        <v>-3296.8</v>
      </c>
      <c r="L871" s="10">
        <v>-3712.82</v>
      </c>
      <c r="M871" s="10">
        <v>-3857.46</v>
      </c>
      <c r="N871" s="10">
        <v>-4083.91</v>
      </c>
      <c r="O871" s="10">
        <v>-4287.16</v>
      </c>
      <c r="P871" s="10">
        <v>-4472.75</v>
      </c>
      <c r="Q871" s="7">
        <v>-4472.75</v>
      </c>
    </row>
    <row r="872" spans="1:17" ht="15.75" thickBot="1" x14ac:dyDescent="0.3">
      <c r="A872" s="18" t="s">
        <v>1702</v>
      </c>
      <c r="B872" s="17" t="s">
        <v>1703</v>
      </c>
      <c r="C872" s="17" t="s">
        <v>30</v>
      </c>
      <c r="D872" s="14">
        <v>-1655.2</v>
      </c>
      <c r="E872" s="14">
        <v>-2368.81</v>
      </c>
      <c r="F872" s="14">
        <v>-2070.4899999999998</v>
      </c>
      <c r="G872" s="14">
        <v>-4122.25</v>
      </c>
      <c r="H872" s="14">
        <v>-6731.38</v>
      </c>
      <c r="I872" s="14">
        <v>-4862.6400000000003</v>
      </c>
      <c r="J872" s="14">
        <v>-6844.2</v>
      </c>
      <c r="K872" s="14">
        <v>-8465.44</v>
      </c>
      <c r="L872" s="14">
        <v>-2775.61</v>
      </c>
      <c r="M872" s="14">
        <v>-3135.35</v>
      </c>
      <c r="N872" s="14">
        <v>-3800.12</v>
      </c>
      <c r="O872" s="14">
        <v>-1279.08</v>
      </c>
      <c r="P872" s="14">
        <v>-1825.79</v>
      </c>
      <c r="Q872" s="7">
        <v>-1825.79</v>
      </c>
    </row>
    <row r="873" spans="1:17" ht="15.75" thickBot="1" x14ac:dyDescent="0.3">
      <c r="A873" s="18" t="s">
        <v>1704</v>
      </c>
      <c r="B873" s="17" t="s">
        <v>1705</v>
      </c>
      <c r="C873" s="17" t="s">
        <v>30</v>
      </c>
      <c r="D873" s="10">
        <v>-3979.9</v>
      </c>
      <c r="E873" s="10">
        <v>-7609.53</v>
      </c>
      <c r="F873" s="10">
        <v>-10894.42</v>
      </c>
      <c r="G873" s="10">
        <v>-15605.99</v>
      </c>
      <c r="H873" s="10">
        <v>-16324.75</v>
      </c>
      <c r="I873" s="10">
        <v>-13327.16</v>
      </c>
      <c r="J873" s="10">
        <v>-11952.84</v>
      </c>
      <c r="K873" s="10">
        <v>-8910.73</v>
      </c>
      <c r="L873" s="10">
        <v>-14429.5</v>
      </c>
      <c r="M873" s="10">
        <v>-2052.7800000000002</v>
      </c>
      <c r="N873" s="10">
        <v>-3914.5</v>
      </c>
      <c r="O873" s="10">
        <v>-3699.19</v>
      </c>
      <c r="P873" s="10">
        <v>-4288.03</v>
      </c>
      <c r="Q873" s="7">
        <v>-4288.03</v>
      </c>
    </row>
    <row r="874" spans="1:17" ht="15.75" thickBot="1" x14ac:dyDescent="0.3">
      <c r="A874" s="18" t="s">
        <v>1706</v>
      </c>
      <c r="B874" s="17" t="s">
        <v>1707</v>
      </c>
      <c r="C874" s="17" t="s">
        <v>30</v>
      </c>
      <c r="D874" s="14">
        <v>-14144.75</v>
      </c>
      <c r="E874" s="14">
        <v>-24506.1</v>
      </c>
      <c r="F874" s="14">
        <v>-40119.629999999997</v>
      </c>
      <c r="G874" s="14">
        <v>-65432.72</v>
      </c>
      <c r="H874" s="14">
        <v>-88618.84</v>
      </c>
      <c r="I874" s="14">
        <v>-43495.06</v>
      </c>
      <c r="J874" s="14">
        <v>-60212.22</v>
      </c>
      <c r="K874" s="14">
        <v>-72138.5</v>
      </c>
      <c r="L874" s="14">
        <v>-79385.77</v>
      </c>
      <c r="M874" s="14">
        <v>-81416.929999999993</v>
      </c>
      <c r="N874" s="14">
        <v>-86006.66</v>
      </c>
      <c r="O874" s="14">
        <v>-9178.81</v>
      </c>
      <c r="P874" s="14">
        <v>-13877.16</v>
      </c>
      <c r="Q874" s="7">
        <v>-13877.16</v>
      </c>
    </row>
    <row r="875" spans="1:17" ht="15.75" thickBot="1" x14ac:dyDescent="0.3">
      <c r="A875" s="18" t="s">
        <v>1708</v>
      </c>
      <c r="B875" s="17" t="s">
        <v>1709</v>
      </c>
      <c r="C875" s="17" t="s">
        <v>30</v>
      </c>
      <c r="D875" s="10">
        <v>-2221.98</v>
      </c>
      <c r="E875" s="10">
        <v>-3159.63</v>
      </c>
      <c r="F875" s="10">
        <v>-2924.39</v>
      </c>
      <c r="G875" s="10">
        <v>-5638</v>
      </c>
      <c r="H875" s="10">
        <v>-8974.15</v>
      </c>
      <c r="I875" s="10">
        <v>-6261.43</v>
      </c>
      <c r="J875" s="10">
        <v>-9087.02</v>
      </c>
      <c r="K875" s="10">
        <v>-11134.15</v>
      </c>
      <c r="L875" s="10">
        <v>-3443.05</v>
      </c>
      <c r="M875" s="10">
        <v>-3867.76</v>
      </c>
      <c r="N875" s="10">
        <v>-4809.1499999999996</v>
      </c>
      <c r="O875" s="10">
        <v>-1642.81</v>
      </c>
      <c r="P875" s="10">
        <v>-2356</v>
      </c>
      <c r="Q875" s="7">
        <v>-2356</v>
      </c>
    </row>
    <row r="876" spans="1:17" ht="15.75" thickBot="1" x14ac:dyDescent="0.3">
      <c r="A876" s="18" t="s">
        <v>1710</v>
      </c>
      <c r="B876" s="17" t="s">
        <v>1711</v>
      </c>
      <c r="C876" s="17" t="s">
        <v>30</v>
      </c>
      <c r="D876" s="14">
        <v>-0.01</v>
      </c>
      <c r="E876" s="14">
        <v>-0.01</v>
      </c>
      <c r="F876" s="14">
        <v>-0.01</v>
      </c>
      <c r="G876" s="14">
        <v>-0.01</v>
      </c>
      <c r="H876" s="14">
        <v>-89382.96</v>
      </c>
      <c r="I876" s="14">
        <v>-8.1</v>
      </c>
      <c r="J876" s="14">
        <v>-8.1</v>
      </c>
      <c r="K876" s="14">
        <v>0</v>
      </c>
      <c r="L876" s="14">
        <v>0</v>
      </c>
      <c r="M876" s="14">
        <v>0</v>
      </c>
      <c r="N876" s="14">
        <v>0</v>
      </c>
      <c r="O876" s="14">
        <v>0</v>
      </c>
      <c r="P876" s="14">
        <v>0</v>
      </c>
      <c r="Q876" s="7">
        <v>0</v>
      </c>
    </row>
    <row r="877" spans="1:17" ht="15.75" thickBot="1" x14ac:dyDescent="0.3">
      <c r="A877" s="18" t="s">
        <v>1712</v>
      </c>
      <c r="B877" s="17" t="s">
        <v>1713</v>
      </c>
      <c r="C877" s="17" t="s">
        <v>30</v>
      </c>
      <c r="D877" s="10">
        <v>-8904.6</v>
      </c>
      <c r="E877" s="10">
        <v>-3755.88</v>
      </c>
      <c r="F877" s="10">
        <v>-10905.26</v>
      </c>
      <c r="G877" s="10">
        <v>-20256.23</v>
      </c>
      <c r="H877" s="10">
        <v>-11289.22</v>
      </c>
      <c r="I877" s="10">
        <v>-21222.240000000002</v>
      </c>
      <c r="J877" s="10">
        <v>-31073.439999999999</v>
      </c>
      <c r="K877" s="10">
        <v>-7389.97</v>
      </c>
      <c r="L877" s="10">
        <v>-12624.94</v>
      </c>
      <c r="M877" s="10">
        <v>-14308.4</v>
      </c>
      <c r="N877" s="10">
        <v>-3541.48</v>
      </c>
      <c r="O877" s="10">
        <v>-6535.8</v>
      </c>
      <c r="P877" s="10">
        <v>-9501.9699999999993</v>
      </c>
      <c r="Q877" s="7">
        <v>-9501.9699999999993</v>
      </c>
    </row>
    <row r="878" spans="1:17" ht="15.75" thickBot="1" x14ac:dyDescent="0.3">
      <c r="A878" s="18" t="s">
        <v>1714</v>
      </c>
      <c r="B878" s="17" t="s">
        <v>1715</v>
      </c>
      <c r="C878" s="17" t="s">
        <v>30</v>
      </c>
      <c r="D878" s="14">
        <v>-12423.76</v>
      </c>
      <c r="E878" s="14">
        <v>-19533.009999999998</v>
      </c>
      <c r="F878" s="14">
        <v>-18476.8</v>
      </c>
      <c r="G878" s="14">
        <v>-35625.629999999997</v>
      </c>
      <c r="H878" s="14">
        <v>-55373.83</v>
      </c>
      <c r="I878" s="14">
        <v>-34776.629999999997</v>
      </c>
      <c r="J878" s="14">
        <v>-48364.83</v>
      </c>
      <c r="K878" s="14">
        <v>-58981.11</v>
      </c>
      <c r="L878" s="14">
        <v>-17137.490000000002</v>
      </c>
      <c r="M878" s="14">
        <v>-19302.98</v>
      </c>
      <c r="N878" s="14">
        <v>-23820.83</v>
      </c>
      <c r="O878" s="14">
        <v>-8298.8799999999992</v>
      </c>
      <c r="P878" s="14">
        <v>-12330.84</v>
      </c>
      <c r="Q878" s="7">
        <v>-12330.84</v>
      </c>
    </row>
    <row r="879" spans="1:17" ht="15.75" thickBot="1" x14ac:dyDescent="0.3">
      <c r="A879" s="18" t="s">
        <v>1716</v>
      </c>
      <c r="B879" s="17" t="s">
        <v>1717</v>
      </c>
      <c r="C879" s="17" t="s">
        <v>30</v>
      </c>
      <c r="D879" s="10">
        <v>-32897.089999999997</v>
      </c>
      <c r="E879" s="10">
        <v>-49965.42</v>
      </c>
      <c r="F879" s="10">
        <v>-75279.08</v>
      </c>
      <c r="G879" s="10">
        <v>-115216.83</v>
      </c>
      <c r="H879" s="10">
        <v>-151621.91</v>
      </c>
      <c r="I879" s="10">
        <v>-67196.960000000006</v>
      </c>
      <c r="J879" s="10">
        <v>-94560.24</v>
      </c>
      <c r="K879" s="10">
        <v>-115112.98</v>
      </c>
      <c r="L879" s="10">
        <v>-128048.93</v>
      </c>
      <c r="M879" s="10">
        <v>-130973.95</v>
      </c>
      <c r="N879" s="10">
        <v>-139348.39000000001</v>
      </c>
      <c r="O879" s="10">
        <v>-15481.43</v>
      </c>
      <c r="P879" s="10">
        <v>-23463.01</v>
      </c>
      <c r="Q879" s="7">
        <v>-23463.01</v>
      </c>
    </row>
    <row r="880" spans="1:17" ht="15.75" thickBot="1" x14ac:dyDescent="0.3">
      <c r="A880" s="18" t="s">
        <v>1718</v>
      </c>
      <c r="B880" s="17" t="s">
        <v>1719</v>
      </c>
      <c r="C880" s="17" t="s">
        <v>30</v>
      </c>
      <c r="D880" s="14">
        <v>-14575.29</v>
      </c>
      <c r="E880" s="14">
        <v>-5841.37</v>
      </c>
      <c r="F880" s="14">
        <v>-16036.95</v>
      </c>
      <c r="G880" s="14">
        <v>-32596.53</v>
      </c>
      <c r="H880" s="14">
        <v>-21088.35</v>
      </c>
      <c r="I880" s="14">
        <v>-38633.54</v>
      </c>
      <c r="J880" s="14">
        <v>-54640.71</v>
      </c>
      <c r="K880" s="14">
        <v>-13262.37</v>
      </c>
      <c r="L880" s="14">
        <v>-22045.919999999998</v>
      </c>
      <c r="M880" s="14">
        <v>-25136.07</v>
      </c>
      <c r="N880" s="14">
        <v>-5227.3999999999996</v>
      </c>
      <c r="O880" s="14">
        <v>-10101.629999999999</v>
      </c>
      <c r="P880" s="14">
        <v>-14455.49</v>
      </c>
      <c r="Q880" s="7">
        <v>-14455.49</v>
      </c>
    </row>
    <row r="881" spans="1:17" ht="15.75" thickBot="1" x14ac:dyDescent="0.3">
      <c r="A881" s="18" t="s">
        <v>1720</v>
      </c>
      <c r="B881" s="17" t="s">
        <v>1721</v>
      </c>
      <c r="C881" s="17" t="s">
        <v>30</v>
      </c>
      <c r="D881" s="10">
        <v>-65068.25</v>
      </c>
      <c r="E881" s="10">
        <v>-105144.75</v>
      </c>
      <c r="F881" s="10">
        <v>-101605.12</v>
      </c>
      <c r="G881" s="10">
        <v>-194840.97</v>
      </c>
      <c r="H881" s="10">
        <v>-303788.81</v>
      </c>
      <c r="I881" s="10">
        <v>-195923.26</v>
      </c>
      <c r="J881" s="10">
        <v>-274335.02</v>
      </c>
      <c r="K881" s="10">
        <v>-332356.74</v>
      </c>
      <c r="L881" s="10">
        <v>-93350.080000000002</v>
      </c>
      <c r="M881" s="10">
        <v>-103599.46</v>
      </c>
      <c r="N881" s="10">
        <v>-125670.65</v>
      </c>
      <c r="O881" s="10">
        <v>-41194.910000000003</v>
      </c>
      <c r="P881" s="10">
        <v>-61032.56</v>
      </c>
      <c r="Q881" s="7">
        <v>-61032.56</v>
      </c>
    </row>
    <row r="882" spans="1:17" ht="15.75" thickBot="1" x14ac:dyDescent="0.3">
      <c r="A882" s="18" t="s">
        <v>1722</v>
      </c>
      <c r="B882" s="17" t="s">
        <v>1723</v>
      </c>
      <c r="C882" s="17" t="s">
        <v>30</v>
      </c>
      <c r="D882" s="14">
        <v>-72356.52</v>
      </c>
      <c r="E882" s="14">
        <v>-75854.61</v>
      </c>
      <c r="F882" s="14">
        <v>-83630.350000000006</v>
      </c>
      <c r="G882" s="14">
        <v>-94153.45</v>
      </c>
      <c r="H882" s="14">
        <v>-109998.48</v>
      </c>
      <c r="I882" s="14">
        <v>-29482.63</v>
      </c>
      <c r="J882" s="14">
        <v>-41459.51</v>
      </c>
      <c r="K882" s="14">
        <v>-52303.13</v>
      </c>
      <c r="L882" s="14">
        <v>-59751.12</v>
      </c>
      <c r="M882" s="14">
        <v>-64795.23</v>
      </c>
      <c r="N882" s="14">
        <v>-66612.070000000007</v>
      </c>
      <c r="O882" s="14">
        <v>-69948.820000000007</v>
      </c>
      <c r="P882" s="14">
        <v>-73035.899999999994</v>
      </c>
      <c r="Q882" s="7">
        <v>-73035.899999999994</v>
      </c>
    </row>
    <row r="883" spans="1:17" ht="15.75" thickBot="1" x14ac:dyDescent="0.3">
      <c r="A883" s="18" t="s">
        <v>1724</v>
      </c>
      <c r="B883" s="17" t="s">
        <v>1725</v>
      </c>
      <c r="C883" s="17" t="s">
        <v>30</v>
      </c>
      <c r="D883" s="10">
        <v>-4374.16</v>
      </c>
      <c r="E883" s="10">
        <v>-2601.66</v>
      </c>
      <c r="F883" s="10">
        <v>-6067.07</v>
      </c>
      <c r="G883" s="10">
        <v>-11091.55</v>
      </c>
      <c r="H883" s="10">
        <v>-5860.82</v>
      </c>
      <c r="I883" s="10">
        <v>-10628.1</v>
      </c>
      <c r="J883" s="10">
        <v>-15027.23</v>
      </c>
      <c r="K883" s="10">
        <v>-3565.31</v>
      </c>
      <c r="L883" s="10">
        <v>-5955.11</v>
      </c>
      <c r="M883" s="10">
        <v>-6580.74</v>
      </c>
      <c r="N883" s="10">
        <v>-1652.48</v>
      </c>
      <c r="O883" s="10">
        <v>-2999.32</v>
      </c>
      <c r="P883" s="10">
        <v>-4439.2299999999996</v>
      </c>
      <c r="Q883" s="7">
        <v>-4439.2299999999996</v>
      </c>
    </row>
    <row r="884" spans="1:17" ht="15.75" thickBot="1" x14ac:dyDescent="0.3">
      <c r="A884" s="18" t="s">
        <v>1726</v>
      </c>
      <c r="B884" s="17" t="s">
        <v>1727</v>
      </c>
      <c r="C884" s="17" t="s">
        <v>30</v>
      </c>
      <c r="D884" s="14">
        <v>-28436.28</v>
      </c>
      <c r="E884" s="14">
        <v>-30720.87</v>
      </c>
      <c r="F884" s="14">
        <v>-34409.300000000003</v>
      </c>
      <c r="G884" s="14">
        <v>-40043.01</v>
      </c>
      <c r="H884" s="14">
        <v>-46850.86</v>
      </c>
      <c r="I884" s="14">
        <v>-12226.09</v>
      </c>
      <c r="J884" s="14">
        <v>-17057.34</v>
      </c>
      <c r="K884" s="14">
        <v>-21174</v>
      </c>
      <c r="L884" s="14">
        <v>-23755.22</v>
      </c>
      <c r="M884" s="14">
        <v>-24717.03</v>
      </c>
      <c r="N884" s="14">
        <v>-26364.67</v>
      </c>
      <c r="O884" s="14">
        <v>-27703.33</v>
      </c>
      <c r="P884" s="14">
        <v>-29178.46</v>
      </c>
      <c r="Q884" s="7">
        <v>-29178.46</v>
      </c>
    </row>
    <row r="885" spans="1:17" ht="15.75" thickBot="1" x14ac:dyDescent="0.3">
      <c r="A885" s="18" t="s">
        <v>1728</v>
      </c>
      <c r="B885" s="17" t="s">
        <v>1729</v>
      </c>
      <c r="C885" s="17" t="s">
        <v>30</v>
      </c>
      <c r="D885" s="10">
        <v>-206589.56</v>
      </c>
      <c r="E885" s="10">
        <v>-222328.81</v>
      </c>
      <c r="F885" s="10">
        <v>-248814.36</v>
      </c>
      <c r="G885" s="10">
        <v>-287709.78999999998</v>
      </c>
      <c r="H885" s="10">
        <v>-333569.27</v>
      </c>
      <c r="I885" s="10">
        <v>-84502.43</v>
      </c>
      <c r="J885" s="10">
        <v>-119087.67999999999</v>
      </c>
      <c r="K885" s="10">
        <v>-148396.5</v>
      </c>
      <c r="L885" s="10">
        <v>-166980.70000000001</v>
      </c>
      <c r="M885" s="10">
        <v>-174235.27</v>
      </c>
      <c r="N885" s="10">
        <v>-69003.86</v>
      </c>
      <c r="O885" s="10">
        <v>-24177.94</v>
      </c>
      <c r="P885" s="10">
        <v>-34440.57</v>
      </c>
      <c r="Q885" s="7">
        <v>-34440.57</v>
      </c>
    </row>
    <row r="886" spans="1:17" ht="15.75" thickBot="1" x14ac:dyDescent="0.3">
      <c r="A886" s="18" t="s">
        <v>1730</v>
      </c>
      <c r="B886" s="17" t="s">
        <v>1731</v>
      </c>
      <c r="C886" s="17" t="s">
        <v>30</v>
      </c>
      <c r="D886" s="14">
        <v>-27186.880000000001</v>
      </c>
      <c r="E886" s="14">
        <v>-43778.82</v>
      </c>
      <c r="F886" s="14">
        <v>-48764.54</v>
      </c>
      <c r="G886" s="14">
        <v>-94494.48</v>
      </c>
      <c r="H886" s="14">
        <v>-159775.23000000001</v>
      </c>
      <c r="I886" s="14">
        <v>-119635.02</v>
      </c>
      <c r="J886" s="14">
        <v>-171440.25</v>
      </c>
      <c r="K886" s="14">
        <v>-214895.01</v>
      </c>
      <c r="L886" s="14">
        <v>-73098.37</v>
      </c>
      <c r="M886" s="14">
        <v>-89817.31</v>
      </c>
      <c r="N886" s="14">
        <v>-98927.25</v>
      </c>
      <c r="O886" s="14">
        <v>-21103.18</v>
      </c>
      <c r="P886" s="14">
        <v>-32121.57</v>
      </c>
      <c r="Q886" s="7">
        <v>-32121.57</v>
      </c>
    </row>
    <row r="887" spans="1:17" ht="15.75" thickBot="1" x14ac:dyDescent="0.3">
      <c r="A887" s="18" t="s">
        <v>1732</v>
      </c>
      <c r="B887" s="17" t="s">
        <v>1733</v>
      </c>
      <c r="C887" s="17" t="s">
        <v>30</v>
      </c>
      <c r="D887" s="10">
        <v>-90978.98</v>
      </c>
      <c r="E887" s="10">
        <v>-99757.85</v>
      </c>
      <c r="F887" s="10">
        <v>-113040.33</v>
      </c>
      <c r="G887" s="10">
        <v>-132637.1</v>
      </c>
      <c r="H887" s="10">
        <v>-154810.53</v>
      </c>
      <c r="I887" s="10">
        <v>-40111.769999999997</v>
      </c>
      <c r="J887" s="10">
        <v>-55687.5</v>
      </c>
      <c r="K887" s="10">
        <v>-67833.03</v>
      </c>
      <c r="L887" s="10">
        <v>-74626.289999999994</v>
      </c>
      <c r="M887" s="10">
        <v>-76986.11</v>
      </c>
      <c r="N887" s="10">
        <v>-81936.23</v>
      </c>
      <c r="O887" s="10">
        <v>-86283.63</v>
      </c>
      <c r="P887" s="10">
        <v>-90984.26</v>
      </c>
      <c r="Q887" s="7">
        <v>-90984.26</v>
      </c>
    </row>
    <row r="888" spans="1:17" ht="15.75" thickBot="1" x14ac:dyDescent="0.3">
      <c r="A888" s="18" t="s">
        <v>1734</v>
      </c>
      <c r="B888" s="17" t="s">
        <v>1735</v>
      </c>
      <c r="C888" s="17" t="s">
        <v>30</v>
      </c>
      <c r="D888" s="14">
        <v>-99975.85</v>
      </c>
      <c r="E888" s="14">
        <v>-109300.83</v>
      </c>
      <c r="F888" s="14">
        <v>-124132.86</v>
      </c>
      <c r="G888" s="14">
        <v>-146863.23000000001</v>
      </c>
      <c r="H888" s="14">
        <v>-172477.07</v>
      </c>
      <c r="I888" s="14">
        <v>-45833.04</v>
      </c>
      <c r="J888" s="14">
        <v>-63969.41</v>
      </c>
      <c r="K888" s="14">
        <v>-77390.94</v>
      </c>
      <c r="L888" s="14">
        <v>-86487.47</v>
      </c>
      <c r="M888" s="14">
        <v>-89829.01</v>
      </c>
      <c r="N888" s="14">
        <v>-95765.09</v>
      </c>
      <c r="O888" s="14">
        <v>-101037.89</v>
      </c>
      <c r="P888" s="14">
        <v>-106458.1</v>
      </c>
      <c r="Q888" s="7">
        <v>-106458.1</v>
      </c>
    </row>
    <row r="889" spans="1:17" ht="15.75" thickBot="1" x14ac:dyDescent="0.3">
      <c r="A889" s="18" t="s">
        <v>1736</v>
      </c>
      <c r="B889" s="17" t="s">
        <v>1737</v>
      </c>
      <c r="C889" s="17" t="s">
        <v>30</v>
      </c>
      <c r="D889" s="10">
        <v>-73185.320000000007</v>
      </c>
      <c r="E889" s="10">
        <v>-109007.74</v>
      </c>
      <c r="F889" s="10">
        <v>-96262.02</v>
      </c>
      <c r="G889" s="10">
        <v>-181284.62</v>
      </c>
      <c r="H889" s="10">
        <v>-297140.15999999997</v>
      </c>
      <c r="I889" s="10">
        <v>-217176.37</v>
      </c>
      <c r="J889" s="10">
        <v>-311619.31</v>
      </c>
      <c r="K889" s="10">
        <v>-387269.24</v>
      </c>
      <c r="L889" s="10">
        <v>-128836.78</v>
      </c>
      <c r="M889" s="10">
        <v>-158344.37</v>
      </c>
      <c r="N889" s="10">
        <v>-22290.1</v>
      </c>
      <c r="O889" s="10">
        <v>-49566.94</v>
      </c>
      <c r="P889" s="10">
        <v>-76063.37</v>
      </c>
      <c r="Q889" s="7">
        <v>-76063.37</v>
      </c>
    </row>
    <row r="890" spans="1:17" ht="15.75" thickBot="1" x14ac:dyDescent="0.3">
      <c r="A890" s="18" t="s">
        <v>1738</v>
      </c>
      <c r="B890" s="17" t="s">
        <v>1739</v>
      </c>
      <c r="C890" s="17" t="s">
        <v>30</v>
      </c>
      <c r="D890" s="14">
        <v>-92254.39</v>
      </c>
      <c r="E890" s="14">
        <v>-99379.69</v>
      </c>
      <c r="F890" s="14">
        <v>-111468.5</v>
      </c>
      <c r="G890" s="14">
        <v>-126518.54</v>
      </c>
      <c r="H890" s="14">
        <v>-144532.79</v>
      </c>
      <c r="I890" s="14">
        <v>-34102.300000000003</v>
      </c>
      <c r="J890" s="14">
        <v>-48990.18</v>
      </c>
      <c r="K890" s="14">
        <v>-61601.84</v>
      </c>
      <c r="L890" s="14">
        <v>-70532.17</v>
      </c>
      <c r="M890" s="14">
        <v>-72823.11</v>
      </c>
      <c r="N890" s="14">
        <v>-78277.48</v>
      </c>
      <c r="O890" s="14">
        <v>-84188.51</v>
      </c>
      <c r="P890" s="14">
        <v>-89764.83</v>
      </c>
      <c r="Q890" s="7">
        <v>-89764.83</v>
      </c>
    </row>
    <row r="891" spans="1:17" ht="15.75" thickBot="1" x14ac:dyDescent="0.3">
      <c r="A891" s="18" t="s">
        <v>1740</v>
      </c>
      <c r="B891" s="17" t="s">
        <v>1741</v>
      </c>
      <c r="C891" s="17" t="s">
        <v>30</v>
      </c>
      <c r="D891" s="10">
        <v>-5807.13</v>
      </c>
      <c r="E891" s="10">
        <v>-8134.01</v>
      </c>
      <c r="F891" s="10">
        <v>-6720.86</v>
      </c>
      <c r="G891" s="10">
        <v>-13349.57</v>
      </c>
      <c r="H891" s="10">
        <v>-21667.65</v>
      </c>
      <c r="I891" s="10">
        <v>-15655.39</v>
      </c>
      <c r="J891" s="10">
        <v>-22364.52</v>
      </c>
      <c r="K891" s="10">
        <v>-27906.32</v>
      </c>
      <c r="L891" s="10">
        <v>-9321.85</v>
      </c>
      <c r="M891" s="10">
        <v>-10654.84</v>
      </c>
      <c r="N891" s="10">
        <v>-12806.96</v>
      </c>
      <c r="O891" s="10">
        <v>-4167.22</v>
      </c>
      <c r="P891" s="10">
        <v>-5991.79</v>
      </c>
      <c r="Q891" s="7">
        <v>-5991.79</v>
      </c>
    </row>
    <row r="892" spans="1:17" ht="15.75" thickBot="1" x14ac:dyDescent="0.3">
      <c r="A892" s="18" t="s">
        <v>1742</v>
      </c>
      <c r="B892" s="17" t="s">
        <v>1743</v>
      </c>
      <c r="C892" s="17" t="s">
        <v>30</v>
      </c>
      <c r="D892" s="14">
        <v>-61771.41</v>
      </c>
      <c r="E892" s="14">
        <v>-100948.32</v>
      </c>
      <c r="F892" s="14">
        <v>-99338.89</v>
      </c>
      <c r="G892" s="14">
        <v>-193350.1</v>
      </c>
      <c r="H892" s="14">
        <v>-294301.59000000003</v>
      </c>
      <c r="I892" s="14">
        <v>-184795.5</v>
      </c>
      <c r="J892" s="14">
        <v>-256447.37</v>
      </c>
      <c r="K892" s="14">
        <v>-310912.93</v>
      </c>
      <c r="L892" s="14">
        <v>-87743.75</v>
      </c>
      <c r="M892" s="14">
        <v>-99920.82</v>
      </c>
      <c r="N892" s="14">
        <v>-122469.59</v>
      </c>
      <c r="O892" s="14">
        <v>-42048.09</v>
      </c>
      <c r="P892" s="14">
        <v>-62522.080000000002</v>
      </c>
      <c r="Q892" s="7">
        <v>-62522.080000000002</v>
      </c>
    </row>
    <row r="893" spans="1:17" ht="15.75" thickBot="1" x14ac:dyDescent="0.3">
      <c r="A893" s="18" t="s">
        <v>1744</v>
      </c>
      <c r="B893" s="17" t="s">
        <v>1745</v>
      </c>
      <c r="C893" s="17" t="s">
        <v>30</v>
      </c>
      <c r="D893" s="10">
        <v>-5675.26</v>
      </c>
      <c r="E893" s="10">
        <v>-10123.11</v>
      </c>
      <c r="F893" s="10">
        <v>-11028.62</v>
      </c>
      <c r="G893" s="10">
        <v>-21052.61</v>
      </c>
      <c r="H893" s="10">
        <v>-32568</v>
      </c>
      <c r="I893" s="10">
        <v>-20433.2</v>
      </c>
      <c r="J893" s="10">
        <v>-28593.7</v>
      </c>
      <c r="K893" s="10">
        <v>-34305.089999999997</v>
      </c>
      <c r="L893" s="10">
        <v>-8927.59</v>
      </c>
      <c r="M893" s="10">
        <v>-9984.93</v>
      </c>
      <c r="N893" s="10">
        <v>-12024.96</v>
      </c>
      <c r="O893" s="10">
        <v>-3858.59</v>
      </c>
      <c r="P893" s="10">
        <v>-5870.42</v>
      </c>
      <c r="Q893" s="7">
        <v>-5870.42</v>
      </c>
    </row>
    <row r="894" spans="1:17" ht="15.75" thickBot="1" x14ac:dyDescent="0.3">
      <c r="A894" s="18" t="s">
        <v>1746</v>
      </c>
      <c r="B894" s="17" t="s">
        <v>1747</v>
      </c>
      <c r="C894" s="17" t="s">
        <v>30</v>
      </c>
      <c r="D894" s="14">
        <v>-26149.56</v>
      </c>
      <c r="E894" s="14">
        <v>-17584.330000000002</v>
      </c>
      <c r="F894" s="14">
        <v>-43142.14</v>
      </c>
      <c r="G894" s="14">
        <v>-83466.990000000005</v>
      </c>
      <c r="H894" s="14">
        <v>-41535.24</v>
      </c>
      <c r="I894" s="14">
        <v>-75748.95</v>
      </c>
      <c r="J894" s="14">
        <v>-105169.35</v>
      </c>
      <c r="K894" s="14">
        <v>-22084.98</v>
      </c>
      <c r="L894" s="14">
        <v>-35529.08</v>
      </c>
      <c r="M894" s="14">
        <v>-39925.07</v>
      </c>
      <c r="N894" s="14">
        <v>-8920.39</v>
      </c>
      <c r="O894" s="14">
        <v>-17049.900000000001</v>
      </c>
      <c r="P894" s="14">
        <v>-26109.94</v>
      </c>
      <c r="Q894" s="7">
        <v>-26109.94</v>
      </c>
    </row>
    <row r="895" spans="1:17" ht="15.75" thickBot="1" x14ac:dyDescent="0.3">
      <c r="A895" s="18" t="s">
        <v>1748</v>
      </c>
      <c r="B895" s="17" t="s">
        <v>1749</v>
      </c>
      <c r="C895" s="17" t="s">
        <v>30</v>
      </c>
      <c r="D895" s="10">
        <v>-2932.56</v>
      </c>
      <c r="E895" s="10">
        <v>-4353.66</v>
      </c>
      <c r="F895" s="10">
        <v>-3668.46</v>
      </c>
      <c r="G895" s="10">
        <v>-7111.48</v>
      </c>
      <c r="H895" s="10">
        <v>-10874.35</v>
      </c>
      <c r="I895" s="10">
        <v>-6772.6</v>
      </c>
      <c r="J895" s="10">
        <v>-9466.26</v>
      </c>
      <c r="K895" s="10">
        <v>-11465.93</v>
      </c>
      <c r="L895" s="10">
        <v>-3324.54</v>
      </c>
      <c r="M895" s="10">
        <v>-3840.37</v>
      </c>
      <c r="N895" s="10">
        <v>-4887.54</v>
      </c>
      <c r="O895" s="10">
        <v>-1963.05</v>
      </c>
      <c r="P895" s="10">
        <v>-2931.73</v>
      </c>
      <c r="Q895" s="7">
        <v>-2931.73</v>
      </c>
    </row>
    <row r="896" spans="1:17" ht="15.75" thickBot="1" x14ac:dyDescent="0.3">
      <c r="A896" s="18" t="s">
        <v>1750</v>
      </c>
      <c r="B896" s="17" t="s">
        <v>1751</v>
      </c>
      <c r="C896" s="17" t="s">
        <v>30</v>
      </c>
      <c r="D896" s="14">
        <v>-99512.31</v>
      </c>
      <c r="E896" s="14">
        <v>-145489.29</v>
      </c>
      <c r="F896" s="14">
        <v>-124603.49</v>
      </c>
      <c r="G896" s="14">
        <v>-236505.78</v>
      </c>
      <c r="H896" s="14">
        <v>-355455.19</v>
      </c>
      <c r="I896" s="14">
        <v>-226193.62</v>
      </c>
      <c r="J896" s="14">
        <v>-326306.59999999998</v>
      </c>
      <c r="K896" s="14">
        <v>-407854.2</v>
      </c>
      <c r="L896" s="14">
        <v>-136414.10999999999</v>
      </c>
      <c r="M896" s="14">
        <v>-157857.88</v>
      </c>
      <c r="N896" s="14">
        <v>-193269.65</v>
      </c>
      <c r="O896" s="14">
        <v>-67406.429999999993</v>
      </c>
      <c r="P896" s="14">
        <v>-99882.22</v>
      </c>
      <c r="Q896" s="7">
        <v>-99882.22</v>
      </c>
    </row>
    <row r="897" spans="1:17" ht="15.75" thickBot="1" x14ac:dyDescent="0.3">
      <c r="A897" s="18" t="s">
        <v>1752</v>
      </c>
      <c r="B897" s="17" t="s">
        <v>1753</v>
      </c>
      <c r="C897" s="17" t="s">
        <v>30</v>
      </c>
      <c r="D897" s="10">
        <v>-25291.64</v>
      </c>
      <c r="E897" s="10">
        <v>-39727.49</v>
      </c>
      <c r="F897" s="10">
        <v>-36415.97</v>
      </c>
      <c r="G897" s="10">
        <v>-65741.87</v>
      </c>
      <c r="H897" s="10">
        <v>-91805.04</v>
      </c>
      <c r="I897" s="10">
        <v>-50738.73</v>
      </c>
      <c r="J897" s="10">
        <v>-71758.429999999993</v>
      </c>
      <c r="K897" s="10">
        <v>-87010.94</v>
      </c>
      <c r="L897" s="10">
        <v>-25806.240000000002</v>
      </c>
      <c r="M897" s="10">
        <v>-29881.19</v>
      </c>
      <c r="N897" s="10">
        <v>-38158.99</v>
      </c>
      <c r="O897" s="10">
        <v>-15927.44</v>
      </c>
      <c r="P897" s="10">
        <v>-24549.83</v>
      </c>
      <c r="Q897" s="7">
        <v>-24549.83</v>
      </c>
    </row>
    <row r="898" spans="1:17" ht="15.75" thickBot="1" x14ac:dyDescent="0.3">
      <c r="A898" s="18" t="s">
        <v>1754</v>
      </c>
      <c r="B898" s="17" t="s">
        <v>1755</v>
      </c>
      <c r="C898" s="17" t="s">
        <v>30</v>
      </c>
      <c r="D898" s="14">
        <v>-8638.44</v>
      </c>
      <c r="E898" s="14">
        <v>-3330.46</v>
      </c>
      <c r="F898" s="14">
        <v>-9672.7099999999991</v>
      </c>
      <c r="G898" s="14">
        <v>-20535.07</v>
      </c>
      <c r="H898" s="14">
        <v>-13110.97</v>
      </c>
      <c r="I898" s="14">
        <v>-24369.81</v>
      </c>
      <c r="J898" s="14">
        <v>-33754.44</v>
      </c>
      <c r="K898" s="14">
        <v>-7294.68</v>
      </c>
      <c r="L898" s="14">
        <v>-11892.02</v>
      </c>
      <c r="M898" s="14">
        <v>-13037.52</v>
      </c>
      <c r="N898" s="14">
        <v>-2902.05</v>
      </c>
      <c r="O898" s="14">
        <v>-5787.57</v>
      </c>
      <c r="P898" s="14">
        <v>-8420.3799999999992</v>
      </c>
      <c r="Q898" s="7">
        <v>-8420.3799999999992</v>
      </c>
    </row>
    <row r="899" spans="1:17" ht="15.75" thickBot="1" x14ac:dyDescent="0.3">
      <c r="A899" s="18" t="s">
        <v>1756</v>
      </c>
      <c r="B899" s="17" t="s">
        <v>1757</v>
      </c>
      <c r="C899" s="17" t="s">
        <v>30</v>
      </c>
      <c r="D899" s="10">
        <v>-1763.85</v>
      </c>
      <c r="E899" s="10">
        <v>-2778.19</v>
      </c>
      <c r="F899" s="10">
        <v>-2533.4899999999998</v>
      </c>
      <c r="G899" s="10">
        <v>-4651.51</v>
      </c>
      <c r="H899" s="10">
        <v>-7387.02</v>
      </c>
      <c r="I899" s="10">
        <v>-5220.93</v>
      </c>
      <c r="J899" s="10">
        <v>-7152.21</v>
      </c>
      <c r="K899" s="10">
        <v>-8941.9500000000007</v>
      </c>
      <c r="L899" s="10">
        <v>-2972.38</v>
      </c>
      <c r="M899" s="10">
        <v>-3416.13</v>
      </c>
      <c r="N899" s="10">
        <v>-4166.71</v>
      </c>
      <c r="O899" s="10">
        <v>-1382.31</v>
      </c>
      <c r="P899" s="10">
        <v>-2119.83</v>
      </c>
      <c r="Q899" s="7">
        <v>-2119.83</v>
      </c>
    </row>
    <row r="900" spans="1:17" ht="15.75" thickBot="1" x14ac:dyDescent="0.3">
      <c r="A900" s="18" t="s">
        <v>1758</v>
      </c>
      <c r="B900" s="17" t="s">
        <v>1759</v>
      </c>
      <c r="C900" s="17" t="s">
        <v>30</v>
      </c>
      <c r="D900" s="14">
        <v>-14703.48</v>
      </c>
      <c r="E900" s="14">
        <v>-16256.95</v>
      </c>
      <c r="F900" s="14">
        <v>-18498.689999999999</v>
      </c>
      <c r="G900" s="14">
        <v>-21671.46</v>
      </c>
      <c r="H900" s="14">
        <v>-24467.71</v>
      </c>
      <c r="I900" s="14">
        <v>-5667.11</v>
      </c>
      <c r="J900" s="14">
        <v>-8068.07</v>
      </c>
      <c r="K900" s="14">
        <v>-9840.6200000000008</v>
      </c>
      <c r="L900" s="14">
        <v>-10932.29</v>
      </c>
      <c r="M900" s="14">
        <v>-11220.32</v>
      </c>
      <c r="N900" s="14">
        <v>-12127.89</v>
      </c>
      <c r="O900" s="14">
        <v>-12940.64</v>
      </c>
      <c r="P900" s="14">
        <v>-13798.48</v>
      </c>
      <c r="Q900" s="7">
        <v>-13798.48</v>
      </c>
    </row>
    <row r="901" spans="1:17" ht="15.75" thickBot="1" x14ac:dyDescent="0.3">
      <c r="A901" s="18" t="s">
        <v>1760</v>
      </c>
      <c r="B901" s="17" t="s">
        <v>1761</v>
      </c>
      <c r="C901" s="17" t="s">
        <v>30</v>
      </c>
      <c r="D901" s="10">
        <v>-9584.1299999999992</v>
      </c>
      <c r="E901" s="10">
        <v>-4919.99</v>
      </c>
      <c r="F901" s="10">
        <v>-12422.92</v>
      </c>
      <c r="G901" s="10">
        <v>-23049.53</v>
      </c>
      <c r="H901" s="10">
        <v>-12847.37</v>
      </c>
      <c r="I901" s="10">
        <v>-23376.49</v>
      </c>
      <c r="J901" s="10">
        <v>-33098.54</v>
      </c>
      <c r="K901" s="10">
        <v>-7691.31</v>
      </c>
      <c r="L901" s="10">
        <v>-13062.86</v>
      </c>
      <c r="M901" s="10">
        <v>-15243.3</v>
      </c>
      <c r="N901" s="10">
        <v>-3519.6</v>
      </c>
      <c r="O901" s="10">
        <v>-6398.22</v>
      </c>
      <c r="P901" s="10">
        <v>-9483.39</v>
      </c>
      <c r="Q901" s="7">
        <v>-9483.39</v>
      </c>
    </row>
    <row r="902" spans="1:17" ht="15.75" thickBot="1" x14ac:dyDescent="0.3">
      <c r="A902" s="18" t="s">
        <v>1762</v>
      </c>
      <c r="B902" s="17" t="s">
        <v>1763</v>
      </c>
      <c r="C902" s="17" t="s">
        <v>30</v>
      </c>
      <c r="D902" s="14">
        <v>-33870.410000000003</v>
      </c>
      <c r="E902" s="14">
        <v>-35977.01</v>
      </c>
      <c r="F902" s="14">
        <v>-40170.559999999998</v>
      </c>
      <c r="G902" s="14">
        <v>-46297.1</v>
      </c>
      <c r="H902" s="14">
        <v>-53787.55</v>
      </c>
      <c r="I902" s="14">
        <v>-13954.06</v>
      </c>
      <c r="J902" s="14">
        <v>-19733.23</v>
      </c>
      <c r="K902" s="14">
        <v>-24779.53</v>
      </c>
      <c r="L902" s="14">
        <v>-27758.73</v>
      </c>
      <c r="M902" s="14">
        <v>-28602.959999999999</v>
      </c>
      <c r="N902" s="14">
        <v>-30501.13</v>
      </c>
      <c r="O902" s="14">
        <v>-31941</v>
      </c>
      <c r="P902" s="14">
        <v>-33430.53</v>
      </c>
      <c r="Q902" s="7">
        <v>-33430.53</v>
      </c>
    </row>
    <row r="903" spans="1:17" ht="15.75" thickBot="1" x14ac:dyDescent="0.3">
      <c r="A903" s="18" t="s">
        <v>1764</v>
      </c>
      <c r="B903" s="17" t="s">
        <v>1765</v>
      </c>
      <c r="C903" s="17" t="s">
        <v>30</v>
      </c>
      <c r="D903" s="10">
        <v>-39311.68</v>
      </c>
      <c r="E903" s="10">
        <v>-62299.67</v>
      </c>
      <c r="F903" s="10">
        <v>-101850.98</v>
      </c>
      <c r="G903" s="10">
        <v>-162167.87</v>
      </c>
      <c r="H903" s="10">
        <v>-234210.88</v>
      </c>
      <c r="I903" s="10">
        <v>-129244.81</v>
      </c>
      <c r="J903" s="10">
        <v>-181001.2</v>
      </c>
      <c r="K903" s="10">
        <v>-222402.95</v>
      </c>
      <c r="L903" s="10">
        <v>-247151.68</v>
      </c>
      <c r="M903" s="10">
        <v>-254357.06</v>
      </c>
      <c r="N903" s="10">
        <v>-269490.45</v>
      </c>
      <c r="O903" s="10">
        <v>-27542.9</v>
      </c>
      <c r="P903" s="10">
        <v>-39906.9</v>
      </c>
      <c r="Q903" s="7">
        <v>-39906.9</v>
      </c>
    </row>
    <row r="904" spans="1:17" ht="15.75" thickBot="1" x14ac:dyDescent="0.3">
      <c r="A904" s="18" t="s">
        <v>1766</v>
      </c>
      <c r="B904" s="17" t="s">
        <v>1767</v>
      </c>
      <c r="C904" s="17" t="s">
        <v>30</v>
      </c>
      <c r="D904" s="14">
        <v>-4286.74</v>
      </c>
      <c r="E904" s="14">
        <v>-3073.24</v>
      </c>
      <c r="F904" s="14">
        <v>-7479.77</v>
      </c>
      <c r="G904" s="14">
        <v>-13447.45</v>
      </c>
      <c r="H904" s="14">
        <v>-7247.99</v>
      </c>
      <c r="I904" s="14">
        <v>-12809.42</v>
      </c>
      <c r="J904" s="14">
        <v>-17857.5</v>
      </c>
      <c r="K904" s="14">
        <v>-4201.6099999999997</v>
      </c>
      <c r="L904" s="14">
        <v>-6596.38</v>
      </c>
      <c r="M904" s="14">
        <v>-7597.7</v>
      </c>
      <c r="N904" s="14">
        <v>-1575.17</v>
      </c>
      <c r="O904" s="14">
        <v>-2919.03</v>
      </c>
      <c r="P904" s="14">
        <v>-4441.84</v>
      </c>
      <c r="Q904" s="7">
        <v>-4441.84</v>
      </c>
    </row>
    <row r="905" spans="1:17" ht="15.75" thickBot="1" x14ac:dyDescent="0.3">
      <c r="A905" s="18" t="s">
        <v>1768</v>
      </c>
      <c r="B905" s="17" t="s">
        <v>1769</v>
      </c>
      <c r="C905" s="17" t="s">
        <v>30</v>
      </c>
      <c r="D905" s="10">
        <v>-10225.6</v>
      </c>
      <c r="E905" s="10">
        <v>-5266.99</v>
      </c>
      <c r="F905" s="10">
        <v>-13013.95</v>
      </c>
      <c r="G905" s="10">
        <v>-23757.11</v>
      </c>
      <c r="H905" s="10">
        <v>-13107.02</v>
      </c>
      <c r="I905" s="10">
        <v>-22548.46</v>
      </c>
      <c r="J905" s="10">
        <v>-31409.53</v>
      </c>
      <c r="K905" s="10">
        <v>-6243.47</v>
      </c>
      <c r="L905" s="10">
        <v>-10626.51</v>
      </c>
      <c r="M905" s="10">
        <v>-12290.03</v>
      </c>
      <c r="N905" s="10">
        <v>-3502.08</v>
      </c>
      <c r="O905" s="10">
        <v>-6761.43</v>
      </c>
      <c r="P905" s="10">
        <v>-10250.75</v>
      </c>
      <c r="Q905" s="7">
        <v>-10250.75</v>
      </c>
    </row>
    <row r="906" spans="1:17" ht="15.75" thickBot="1" x14ac:dyDescent="0.3">
      <c r="A906" s="18" t="s">
        <v>1770</v>
      </c>
      <c r="B906" s="17" t="s">
        <v>1771</v>
      </c>
      <c r="C906" s="17" t="s">
        <v>30</v>
      </c>
      <c r="D906" s="14">
        <v>-6466.63</v>
      </c>
      <c r="E906" s="14">
        <v>-9561.2000000000007</v>
      </c>
      <c r="F906" s="14">
        <v>-8130.64</v>
      </c>
      <c r="G906" s="14">
        <v>-14873.4</v>
      </c>
      <c r="H906" s="14">
        <v>-23001.64</v>
      </c>
      <c r="I906" s="14">
        <v>-15302.64</v>
      </c>
      <c r="J906" s="14">
        <v>-21149.78</v>
      </c>
      <c r="K906" s="14">
        <v>-26208.58</v>
      </c>
      <c r="L906" s="14">
        <v>-7946.29</v>
      </c>
      <c r="M906" s="14">
        <v>-9252.9599999999991</v>
      </c>
      <c r="N906" s="14">
        <v>-11614.31</v>
      </c>
      <c r="O906" s="14">
        <v>-4295.8</v>
      </c>
      <c r="P906" s="14">
        <v>-6319.52</v>
      </c>
      <c r="Q906" s="7">
        <v>-6319.52</v>
      </c>
    </row>
    <row r="907" spans="1:17" ht="15.75" thickBot="1" x14ac:dyDescent="0.3">
      <c r="A907" s="18" t="s">
        <v>1772</v>
      </c>
      <c r="B907" s="17" t="s">
        <v>1773</v>
      </c>
      <c r="C907" s="17" t="s">
        <v>30</v>
      </c>
      <c r="D907" s="10">
        <v>-1392.3</v>
      </c>
      <c r="E907" s="10">
        <v>-739.95</v>
      </c>
      <c r="F907" s="10">
        <v>-2074.81</v>
      </c>
      <c r="G907" s="10">
        <v>-4003.15</v>
      </c>
      <c r="H907" s="10">
        <v>-2255.6999999999998</v>
      </c>
      <c r="I907" s="10">
        <v>-4388.4799999999996</v>
      </c>
      <c r="J907" s="10">
        <v>-6178.96</v>
      </c>
      <c r="K907" s="10">
        <v>-1446.02</v>
      </c>
      <c r="L907" s="10">
        <v>-2416.4</v>
      </c>
      <c r="M907" s="10">
        <v>-2745.9</v>
      </c>
      <c r="N907" s="10">
        <v>-570.30999999999995</v>
      </c>
      <c r="O907" s="10">
        <v>-1041.3</v>
      </c>
      <c r="P907" s="10">
        <v>-1544.81</v>
      </c>
      <c r="Q907" s="7">
        <v>-1544.81</v>
      </c>
    </row>
    <row r="908" spans="1:17" ht="15.75" thickBot="1" x14ac:dyDescent="0.3">
      <c r="A908" s="18" t="s">
        <v>1774</v>
      </c>
      <c r="B908" s="17" t="s">
        <v>1775</v>
      </c>
      <c r="C908" s="17" t="s">
        <v>30</v>
      </c>
      <c r="D908" s="14">
        <v>-5034.97</v>
      </c>
      <c r="E908" s="14">
        <v>-5375.46</v>
      </c>
      <c r="F908" s="14">
        <v>-6062.2</v>
      </c>
      <c r="G908" s="14">
        <v>-6962.49</v>
      </c>
      <c r="H908" s="14">
        <v>-8118.6</v>
      </c>
      <c r="I908" s="14">
        <v>-2139.31</v>
      </c>
      <c r="J908" s="14">
        <v>-2927.46</v>
      </c>
      <c r="K908" s="14">
        <v>-3683.77</v>
      </c>
      <c r="L908" s="14">
        <v>-4188.1099999999997</v>
      </c>
      <c r="M908" s="14">
        <v>-4362.1099999999997</v>
      </c>
      <c r="N908" s="14">
        <v>-4629.72</v>
      </c>
      <c r="O908" s="14">
        <v>-4833.82</v>
      </c>
      <c r="P908" s="14">
        <v>-5000.82</v>
      </c>
      <c r="Q908" s="7">
        <v>-5000.82</v>
      </c>
    </row>
    <row r="909" spans="1:17" ht="15.75" thickBot="1" x14ac:dyDescent="0.3">
      <c r="A909" s="18" t="s">
        <v>1776</v>
      </c>
      <c r="B909" s="17" t="s">
        <v>1777</v>
      </c>
      <c r="C909" s="17" t="s">
        <v>30</v>
      </c>
      <c r="D909" s="10">
        <v>-7122.98</v>
      </c>
      <c r="E909" s="10">
        <v>-7642.39</v>
      </c>
      <c r="F909" s="10">
        <v>-8624.17</v>
      </c>
      <c r="G909" s="10">
        <v>-9843.39</v>
      </c>
      <c r="H909" s="10">
        <v>-11499.93</v>
      </c>
      <c r="I909" s="10">
        <v>-3063.76</v>
      </c>
      <c r="J909" s="10">
        <v>-4201.9799999999996</v>
      </c>
      <c r="K909" s="10">
        <v>-5254.77</v>
      </c>
      <c r="L909" s="10">
        <v>-5970.45</v>
      </c>
      <c r="M909" s="10">
        <v>-6243.17</v>
      </c>
      <c r="N909" s="10">
        <v>-6629.02</v>
      </c>
      <c r="O909" s="10">
        <v>-6924.39</v>
      </c>
      <c r="P909" s="10">
        <v>-7192.46</v>
      </c>
      <c r="Q909" s="7">
        <v>-7192.46</v>
      </c>
    </row>
    <row r="910" spans="1:17" ht="15.75" thickBot="1" x14ac:dyDescent="0.3">
      <c r="A910" s="18" t="s">
        <v>1778</v>
      </c>
      <c r="B910" s="17" t="s">
        <v>1779</v>
      </c>
      <c r="C910" s="17" t="s">
        <v>30</v>
      </c>
      <c r="D910" s="14">
        <v>-25634.1</v>
      </c>
      <c r="E910" s="14">
        <v>-27360.39</v>
      </c>
      <c r="F910" s="14">
        <v>-30528</v>
      </c>
      <c r="G910" s="14">
        <v>-35300.01</v>
      </c>
      <c r="H910" s="14">
        <v>-40359</v>
      </c>
      <c r="I910" s="14">
        <v>-9747.6200000000008</v>
      </c>
      <c r="J910" s="14">
        <v>-13770.57</v>
      </c>
      <c r="K910" s="14">
        <v>-17011.990000000002</v>
      </c>
      <c r="L910" s="14">
        <v>-19038.080000000002</v>
      </c>
      <c r="M910" s="14">
        <v>-19653.830000000002</v>
      </c>
      <c r="N910" s="14">
        <v>-20963.46</v>
      </c>
      <c r="O910" s="14">
        <v>-22045.52</v>
      </c>
      <c r="P910" s="14">
        <v>-23198.76</v>
      </c>
      <c r="Q910" s="7">
        <v>-23198.76</v>
      </c>
    </row>
    <row r="911" spans="1:17" ht="15.75" thickBot="1" x14ac:dyDescent="0.3">
      <c r="A911" s="18" t="s">
        <v>1780</v>
      </c>
      <c r="B911" s="17" t="s">
        <v>1781</v>
      </c>
      <c r="C911" s="17" t="s">
        <v>30</v>
      </c>
      <c r="D911" s="10">
        <v>-4453.96</v>
      </c>
      <c r="E911" s="10">
        <v>-6868.66</v>
      </c>
      <c r="F911" s="10">
        <v>-6845.19</v>
      </c>
      <c r="G911" s="10">
        <v>-14263.86</v>
      </c>
      <c r="H911" s="10">
        <v>-22336.37</v>
      </c>
      <c r="I911" s="10">
        <v>-15557.18</v>
      </c>
      <c r="J911" s="10">
        <v>-23073.79</v>
      </c>
      <c r="K911" s="10">
        <v>-29658.41</v>
      </c>
      <c r="L911" s="10">
        <v>-10895.46</v>
      </c>
      <c r="M911" s="10">
        <v>-13872.97</v>
      </c>
      <c r="N911" s="10">
        <v>-14765.08</v>
      </c>
      <c r="O911" s="10">
        <v>-3003.6</v>
      </c>
      <c r="P911" s="10">
        <v>-4843.18</v>
      </c>
      <c r="Q911" s="7">
        <v>-4843.18</v>
      </c>
    </row>
    <row r="912" spans="1:17" ht="15.75" thickBot="1" x14ac:dyDescent="0.3">
      <c r="A912" s="18" t="s">
        <v>1782</v>
      </c>
      <c r="B912" s="17" t="s">
        <v>1783</v>
      </c>
      <c r="C912" s="17" t="s">
        <v>30</v>
      </c>
      <c r="D912" s="14">
        <v>-18335.810000000001</v>
      </c>
      <c r="E912" s="14">
        <v>-19418.82</v>
      </c>
      <c r="F912" s="14">
        <v>-21371.71</v>
      </c>
      <c r="G912" s="14">
        <v>-24599.03</v>
      </c>
      <c r="H912" s="14">
        <v>-28069.54</v>
      </c>
      <c r="I912" s="14">
        <v>-6789.87</v>
      </c>
      <c r="J912" s="14">
        <v>-10137.49</v>
      </c>
      <c r="K912" s="14">
        <v>-12709.25</v>
      </c>
      <c r="L912" s="14">
        <v>-14533.01</v>
      </c>
      <c r="M912" s="14">
        <v>-15795.92</v>
      </c>
      <c r="N912" s="14">
        <v>-16254.39</v>
      </c>
      <c r="O912" s="14">
        <v>-17145.009999999998</v>
      </c>
      <c r="P912" s="14">
        <v>-17971.91</v>
      </c>
      <c r="Q912" s="7">
        <v>-17971.91</v>
      </c>
    </row>
    <row r="913" spans="1:17" ht="15.75" thickBot="1" x14ac:dyDescent="0.3">
      <c r="A913" s="18" t="s">
        <v>1784</v>
      </c>
      <c r="B913" s="17" t="s">
        <v>1785</v>
      </c>
      <c r="C913" s="17" t="s">
        <v>30</v>
      </c>
      <c r="D913" s="10">
        <v>-10024.89</v>
      </c>
      <c r="E913" s="10">
        <v>-10901.37</v>
      </c>
      <c r="F913" s="10">
        <v>-12263</v>
      </c>
      <c r="G913" s="10">
        <v>-14152.68</v>
      </c>
      <c r="H913" s="10">
        <v>-16476.34</v>
      </c>
      <c r="I913" s="10">
        <v>-4220.54</v>
      </c>
      <c r="J913" s="10">
        <v>-5941.69</v>
      </c>
      <c r="K913" s="10">
        <v>-7298.3</v>
      </c>
      <c r="L913" s="10">
        <v>-8309.83</v>
      </c>
      <c r="M913" s="10">
        <v>-8744.09</v>
      </c>
      <c r="N913" s="10">
        <v>-9393.85</v>
      </c>
      <c r="O913" s="10">
        <v>-9910.99</v>
      </c>
      <c r="P913" s="10">
        <v>-10429.299999999999</v>
      </c>
      <c r="Q913" s="7">
        <v>-10429.299999999999</v>
      </c>
    </row>
    <row r="914" spans="1:17" ht="15.75" thickBot="1" x14ac:dyDescent="0.3">
      <c r="A914" s="18" t="s">
        <v>1786</v>
      </c>
      <c r="B914" s="17" t="s">
        <v>1787</v>
      </c>
      <c r="C914" s="17" t="s">
        <v>30</v>
      </c>
      <c r="D914" s="14">
        <v>-998.33</v>
      </c>
      <c r="E914" s="14">
        <v>-1664.8</v>
      </c>
      <c r="F914" s="14">
        <v>-2398.9899999999998</v>
      </c>
      <c r="G914" s="14">
        <v>-3448.49</v>
      </c>
      <c r="H914" s="14">
        <v>-4230.28</v>
      </c>
      <c r="I914" s="14">
        <v>-3305.8</v>
      </c>
      <c r="J914" s="14">
        <v>-3232.55</v>
      </c>
      <c r="K914" s="14">
        <v>-2073.56</v>
      </c>
      <c r="L914" s="14">
        <v>-3704.3</v>
      </c>
      <c r="M914" s="14">
        <v>-660.67</v>
      </c>
      <c r="N914" s="14">
        <v>-1162.69</v>
      </c>
      <c r="O914" s="14">
        <v>-929.79</v>
      </c>
      <c r="P914" s="14">
        <v>-978.62</v>
      </c>
      <c r="Q914" s="7">
        <v>-978.62</v>
      </c>
    </row>
    <row r="915" spans="1:17" ht="15.75" thickBot="1" x14ac:dyDescent="0.3">
      <c r="A915" s="18" t="s">
        <v>1788</v>
      </c>
      <c r="B915" s="17" t="s">
        <v>1789</v>
      </c>
      <c r="C915" s="17" t="s">
        <v>30</v>
      </c>
      <c r="D915" s="10">
        <v>-836.41</v>
      </c>
      <c r="E915" s="10">
        <v>-1261.8499999999999</v>
      </c>
      <c r="F915" s="10">
        <v>-1072.97</v>
      </c>
      <c r="G915" s="10">
        <v>-1707.92</v>
      </c>
      <c r="H915" s="10">
        <v>-2722.85</v>
      </c>
      <c r="I915" s="10">
        <v>-1865.4</v>
      </c>
      <c r="J915" s="10">
        <v>-2664.64</v>
      </c>
      <c r="K915" s="10">
        <v>-3325.03</v>
      </c>
      <c r="L915" s="10">
        <v>-1134.31</v>
      </c>
      <c r="M915" s="10">
        <v>-1256.01</v>
      </c>
      <c r="N915" s="10">
        <v>-1551.84</v>
      </c>
      <c r="O915" s="10">
        <v>-556.44000000000005</v>
      </c>
      <c r="P915" s="10">
        <v>-789.76</v>
      </c>
      <c r="Q915" s="7">
        <v>-789.76</v>
      </c>
    </row>
    <row r="916" spans="1:17" ht="15.75" thickBot="1" x14ac:dyDescent="0.3">
      <c r="A916" s="18" t="s">
        <v>1790</v>
      </c>
      <c r="B916" s="17" t="s">
        <v>1791</v>
      </c>
      <c r="C916" s="17" t="s">
        <v>30</v>
      </c>
      <c r="D916" s="14">
        <v>-89053.93</v>
      </c>
      <c r="E916" s="14">
        <v>-98617.27</v>
      </c>
      <c r="F916" s="14">
        <v>-111857.17</v>
      </c>
      <c r="G916" s="14">
        <v>-131676.99</v>
      </c>
      <c r="H916" s="14">
        <v>-148501.35</v>
      </c>
      <c r="I916" s="14">
        <v>-32081.29</v>
      </c>
      <c r="J916" s="14">
        <v>-45511.39</v>
      </c>
      <c r="K916" s="14">
        <v>-55385.21</v>
      </c>
      <c r="L916" s="14">
        <v>-63227.87</v>
      </c>
      <c r="M916" s="14">
        <v>-65567.62</v>
      </c>
      <c r="N916" s="14">
        <v>-71591.06</v>
      </c>
      <c r="O916" s="14">
        <v>-77004.03</v>
      </c>
      <c r="P916" s="14">
        <v>-83031.83</v>
      </c>
      <c r="Q916" s="7">
        <v>-83031.83</v>
      </c>
    </row>
    <row r="917" spans="1:17" ht="15.75" thickBot="1" x14ac:dyDescent="0.3">
      <c r="A917" s="18" t="s">
        <v>1792</v>
      </c>
      <c r="B917" s="17" t="s">
        <v>1793</v>
      </c>
      <c r="C917" s="17" t="s">
        <v>30</v>
      </c>
      <c r="D917" s="10">
        <v>-3948.92</v>
      </c>
      <c r="E917" s="10">
        <v>-4360.63</v>
      </c>
      <c r="F917" s="10">
        <v>-4999.2700000000004</v>
      </c>
      <c r="G917" s="10">
        <v>-5991.04</v>
      </c>
      <c r="H917" s="10">
        <v>-6907.46</v>
      </c>
      <c r="I917" s="10">
        <v>-1686.25</v>
      </c>
      <c r="J917" s="10">
        <v>-2395.9299999999998</v>
      </c>
      <c r="K917" s="10">
        <v>-2904.4</v>
      </c>
      <c r="L917" s="10">
        <v>-3228.63</v>
      </c>
      <c r="M917" s="10">
        <v>-3308.27</v>
      </c>
      <c r="N917" s="10">
        <v>-3503.21</v>
      </c>
      <c r="O917" s="10">
        <v>-3691.5</v>
      </c>
      <c r="P917" s="10">
        <v>-3878.3</v>
      </c>
      <c r="Q917" s="7">
        <v>-3878.3</v>
      </c>
    </row>
    <row r="918" spans="1:17" ht="15.75" thickBot="1" x14ac:dyDescent="0.3">
      <c r="A918" s="18" t="s">
        <v>1794</v>
      </c>
      <c r="B918" s="17" t="s">
        <v>1795</v>
      </c>
      <c r="C918" s="17" t="s">
        <v>30</v>
      </c>
      <c r="D918" s="14">
        <v>-3405.73</v>
      </c>
      <c r="E918" s="14">
        <v>-3633.29</v>
      </c>
      <c r="F918" s="14">
        <v>-4095.39</v>
      </c>
      <c r="G918" s="14">
        <v>-4817.26</v>
      </c>
      <c r="H918" s="14">
        <v>-5594.87</v>
      </c>
      <c r="I918" s="14">
        <v>-1450.13</v>
      </c>
      <c r="J918" s="14">
        <v>-2079.48</v>
      </c>
      <c r="K918" s="14">
        <v>-2584.11</v>
      </c>
      <c r="L918" s="14">
        <v>-2883.56</v>
      </c>
      <c r="M918" s="14">
        <v>-2978.61</v>
      </c>
      <c r="N918" s="14">
        <v>-3136.35</v>
      </c>
      <c r="O918" s="14">
        <v>-3267.47</v>
      </c>
      <c r="P918" s="14">
        <v>-3393.89</v>
      </c>
      <c r="Q918" s="7">
        <v>-3393.89</v>
      </c>
    </row>
    <row r="919" spans="1:17" ht="15.75" thickBot="1" x14ac:dyDescent="0.3">
      <c r="A919" s="18" t="s">
        <v>1796</v>
      </c>
      <c r="B919" s="17" t="s">
        <v>1797</v>
      </c>
      <c r="C919" s="17" t="s">
        <v>30</v>
      </c>
      <c r="D919" s="10">
        <v>-16284.24</v>
      </c>
      <c r="E919" s="10">
        <v>-17681.52</v>
      </c>
      <c r="F919" s="10">
        <v>-19752.73</v>
      </c>
      <c r="G919" s="10">
        <v>-22731.07</v>
      </c>
      <c r="H919" s="10">
        <v>-25741.48</v>
      </c>
      <c r="I919" s="10">
        <v>-6028.55</v>
      </c>
      <c r="J919" s="10">
        <v>-8697.2099999999991</v>
      </c>
      <c r="K919" s="10">
        <v>-10953.82</v>
      </c>
      <c r="L919" s="10">
        <v>-12580.52</v>
      </c>
      <c r="M919" s="10">
        <v>-13215.26</v>
      </c>
      <c r="N919" s="10">
        <v>-14433.15</v>
      </c>
      <c r="O919" s="10">
        <v>-15600.23</v>
      </c>
      <c r="P919" s="10">
        <v>-16848.64</v>
      </c>
      <c r="Q919" s="7">
        <v>-16848.64</v>
      </c>
    </row>
    <row r="920" spans="1:17" ht="15.75" thickBot="1" x14ac:dyDescent="0.3">
      <c r="A920" s="18" t="s">
        <v>1798</v>
      </c>
      <c r="B920" s="17" t="s">
        <v>1799</v>
      </c>
      <c r="C920" s="17" t="s">
        <v>30</v>
      </c>
      <c r="D920" s="14">
        <v>-6437.57</v>
      </c>
      <c r="E920" s="14">
        <v>-6913.29</v>
      </c>
      <c r="F920" s="14">
        <v>-7821.71</v>
      </c>
      <c r="G920" s="14">
        <v>-9270.66</v>
      </c>
      <c r="H920" s="14">
        <v>-10789.05</v>
      </c>
      <c r="I920" s="14">
        <v>-2802.26</v>
      </c>
      <c r="J920" s="14">
        <v>-4007.4</v>
      </c>
      <c r="K920" s="14">
        <v>-4974.9399999999996</v>
      </c>
      <c r="L920" s="14">
        <v>-5611.9</v>
      </c>
      <c r="M920" s="14">
        <v>-5849.44</v>
      </c>
      <c r="N920" s="14">
        <v>-6192.1</v>
      </c>
      <c r="O920" s="14">
        <v>-6467.58</v>
      </c>
      <c r="P920" s="14">
        <v>-6740.1</v>
      </c>
      <c r="Q920" s="7">
        <v>-6740.1</v>
      </c>
    </row>
    <row r="921" spans="1:17" ht="15.75" thickBot="1" x14ac:dyDescent="0.3">
      <c r="A921" s="18" t="s">
        <v>1800</v>
      </c>
      <c r="B921" s="17" t="s">
        <v>1801</v>
      </c>
      <c r="C921" s="17" t="s">
        <v>30</v>
      </c>
      <c r="D921" s="10">
        <v>-4024.54</v>
      </c>
      <c r="E921" s="10">
        <v>-6040.22</v>
      </c>
      <c r="F921" s="10">
        <v>-4885.53</v>
      </c>
      <c r="G921" s="10">
        <v>-8963.5499999999993</v>
      </c>
      <c r="H921" s="10">
        <v>-12980.01</v>
      </c>
      <c r="I921" s="10">
        <v>-7321.6</v>
      </c>
      <c r="J921" s="10">
        <v>-10407.11</v>
      </c>
      <c r="K921" s="10">
        <v>-12809.11</v>
      </c>
      <c r="L921" s="10">
        <v>-4129.07</v>
      </c>
      <c r="M921" s="10">
        <v>-4585.41</v>
      </c>
      <c r="N921" s="10">
        <v>-5834.76</v>
      </c>
      <c r="O921" s="10">
        <v>-2481.73</v>
      </c>
      <c r="P921" s="10">
        <v>-3627.32</v>
      </c>
      <c r="Q921" s="7">
        <v>-3627.32</v>
      </c>
    </row>
    <row r="922" spans="1:17" ht="15.75" thickBot="1" x14ac:dyDescent="0.3">
      <c r="A922" s="18" t="s">
        <v>1802</v>
      </c>
      <c r="B922" s="17" t="s">
        <v>1803</v>
      </c>
      <c r="C922" s="17" t="s">
        <v>30</v>
      </c>
      <c r="D922" s="14">
        <v>-71772.03</v>
      </c>
      <c r="E922" s="14">
        <v>-76815.509999999995</v>
      </c>
      <c r="F922" s="14">
        <v>-85211.37</v>
      </c>
      <c r="G922" s="14">
        <v>-97137.53</v>
      </c>
      <c r="H922" s="14">
        <v>-111353.64</v>
      </c>
      <c r="I922" s="14">
        <v>-27497.08</v>
      </c>
      <c r="J922" s="14">
        <v>-39308.550000000003</v>
      </c>
      <c r="K922" s="14">
        <v>-49105.95</v>
      </c>
      <c r="L922" s="14">
        <v>-55779.53</v>
      </c>
      <c r="M922" s="14">
        <v>-58213.64</v>
      </c>
      <c r="N922" s="14">
        <v>-62635.76</v>
      </c>
      <c r="O922" s="14">
        <v>-66340.08</v>
      </c>
      <c r="P922" s="14">
        <v>-70144.7</v>
      </c>
      <c r="Q922" s="7">
        <v>-70144.7</v>
      </c>
    </row>
    <row r="923" spans="1:17" ht="15.75" thickBot="1" x14ac:dyDescent="0.3">
      <c r="A923" s="18" t="s">
        <v>1804</v>
      </c>
      <c r="B923" s="17" t="s">
        <v>1805</v>
      </c>
      <c r="C923" s="17" t="s">
        <v>30</v>
      </c>
      <c r="D923" s="10">
        <v>-3383.88</v>
      </c>
      <c r="E923" s="10">
        <v>-3629.1</v>
      </c>
      <c r="F923" s="10">
        <v>-4068.02</v>
      </c>
      <c r="G923" s="10">
        <v>-4671.59</v>
      </c>
      <c r="H923" s="10">
        <v>-5312.14</v>
      </c>
      <c r="I923" s="10">
        <v>-1272.7</v>
      </c>
      <c r="J923" s="10">
        <v>-1805.7</v>
      </c>
      <c r="K923" s="10">
        <v>-2233.37</v>
      </c>
      <c r="L923" s="10">
        <v>-2515.92</v>
      </c>
      <c r="M923" s="10">
        <v>-2566.73</v>
      </c>
      <c r="N923" s="10">
        <v>-2784.48</v>
      </c>
      <c r="O923" s="10">
        <v>-2940.86</v>
      </c>
      <c r="P923" s="10">
        <v>-3099.09</v>
      </c>
      <c r="Q923" s="7">
        <v>-3099.09</v>
      </c>
    </row>
    <row r="924" spans="1:17" ht="15.75" thickBot="1" x14ac:dyDescent="0.3">
      <c r="A924" s="18" t="s">
        <v>1806</v>
      </c>
      <c r="B924" s="17" t="s">
        <v>1807</v>
      </c>
      <c r="C924" s="17" t="s">
        <v>30</v>
      </c>
      <c r="D924" s="14">
        <v>-7976.24</v>
      </c>
      <c r="E924" s="14">
        <v>-8690.98</v>
      </c>
      <c r="F924" s="14">
        <v>-9802.9</v>
      </c>
      <c r="G924" s="14">
        <v>-11545.73</v>
      </c>
      <c r="H924" s="14">
        <v>-13434.31</v>
      </c>
      <c r="I924" s="14">
        <v>-3371.51</v>
      </c>
      <c r="J924" s="14">
        <v>-4706.16</v>
      </c>
      <c r="K924" s="14">
        <v>-5746.2</v>
      </c>
      <c r="L924" s="14">
        <v>-6469.15</v>
      </c>
      <c r="M924" s="14">
        <v>-6765.92</v>
      </c>
      <c r="N924" s="14">
        <v>-7197.78</v>
      </c>
      <c r="O924" s="14">
        <v>-7612.39</v>
      </c>
      <c r="P924" s="14">
        <v>-8035.83</v>
      </c>
      <c r="Q924" s="7">
        <v>-8035.83</v>
      </c>
    </row>
    <row r="925" spans="1:17" ht="15.75" thickBot="1" x14ac:dyDescent="0.3">
      <c r="A925" s="18" t="s">
        <v>1808</v>
      </c>
      <c r="B925" s="17" t="s">
        <v>1809</v>
      </c>
      <c r="C925" s="17" t="s">
        <v>30</v>
      </c>
      <c r="D925" s="10">
        <v>-3940.5</v>
      </c>
      <c r="E925" s="10">
        <v>-4292.6499999999996</v>
      </c>
      <c r="F925" s="10">
        <v>-4881.12</v>
      </c>
      <c r="G925" s="10">
        <v>-5810.95</v>
      </c>
      <c r="H925" s="10">
        <v>-6775.69</v>
      </c>
      <c r="I925" s="10">
        <v>-1721.78</v>
      </c>
      <c r="J925" s="10">
        <v>-2430.3000000000002</v>
      </c>
      <c r="K925" s="10">
        <v>-2979.81</v>
      </c>
      <c r="L925" s="10">
        <v>-3281.06</v>
      </c>
      <c r="M925" s="10">
        <v>-3368.98</v>
      </c>
      <c r="N925" s="10">
        <v>-3534.74</v>
      </c>
      <c r="O925" s="10">
        <v>-3692.51</v>
      </c>
      <c r="P925" s="10">
        <v>-3861.38</v>
      </c>
      <c r="Q925" s="7">
        <v>-3861.38</v>
      </c>
    </row>
    <row r="926" spans="1:17" ht="15.75" thickBot="1" x14ac:dyDescent="0.3">
      <c r="A926" s="18" t="s">
        <v>1810</v>
      </c>
      <c r="B926" s="17" t="s">
        <v>1811</v>
      </c>
      <c r="C926" s="17" t="s">
        <v>30</v>
      </c>
      <c r="D926" s="14">
        <v>-13170.95</v>
      </c>
      <c r="E926" s="14">
        <v>-14101.25</v>
      </c>
      <c r="F926" s="14">
        <v>-15809.34</v>
      </c>
      <c r="G926" s="14">
        <v>-18171.439999999999</v>
      </c>
      <c r="H926" s="14">
        <v>-20907.96</v>
      </c>
      <c r="I926" s="14">
        <v>-5531.42</v>
      </c>
      <c r="J926" s="14">
        <v>-7646.96</v>
      </c>
      <c r="K926" s="14">
        <v>-9585.7099999999991</v>
      </c>
      <c r="L926" s="14">
        <v>-10855.92</v>
      </c>
      <c r="M926" s="14">
        <v>-11334.1</v>
      </c>
      <c r="N926" s="14">
        <v>-12134.51</v>
      </c>
      <c r="O926" s="14">
        <v>-12770.34</v>
      </c>
      <c r="P926" s="14">
        <v>-13458.62</v>
      </c>
      <c r="Q926" s="7">
        <v>-13458.62</v>
      </c>
    </row>
    <row r="927" spans="1:17" ht="15.75" thickBot="1" x14ac:dyDescent="0.3">
      <c r="A927" s="18" t="s">
        <v>1812</v>
      </c>
      <c r="B927" s="17" t="s">
        <v>1813</v>
      </c>
      <c r="C927" s="17" t="s">
        <v>30</v>
      </c>
      <c r="D927" s="10">
        <v>-32415.46</v>
      </c>
      <c r="E927" s="10">
        <v>-35364.910000000003</v>
      </c>
      <c r="F927" s="10">
        <v>-40419.79</v>
      </c>
      <c r="G927" s="10">
        <v>-46711.72</v>
      </c>
      <c r="H927" s="10">
        <v>-54603.07</v>
      </c>
      <c r="I927" s="10">
        <v>-14126.32</v>
      </c>
      <c r="J927" s="10">
        <v>-19690.12</v>
      </c>
      <c r="K927" s="10">
        <v>-24333.08</v>
      </c>
      <c r="L927" s="10">
        <v>-27180.52</v>
      </c>
      <c r="M927" s="10">
        <v>-28451.98</v>
      </c>
      <c r="N927" s="10">
        <v>-30108.51</v>
      </c>
      <c r="O927" s="10">
        <v>-31674.69</v>
      </c>
      <c r="P927" s="10">
        <v>-33214.25</v>
      </c>
      <c r="Q927" s="7">
        <v>-33214.25</v>
      </c>
    </row>
    <row r="928" spans="1:17" ht="15.75" thickBot="1" x14ac:dyDescent="0.3">
      <c r="A928" s="18" t="s">
        <v>1814</v>
      </c>
      <c r="B928" s="17" t="s">
        <v>1815</v>
      </c>
      <c r="C928" s="17" t="s">
        <v>30</v>
      </c>
      <c r="D928" s="14">
        <v>-529.98</v>
      </c>
      <c r="E928" s="14">
        <v>-554.38</v>
      </c>
      <c r="F928" s="14">
        <v>-616.41</v>
      </c>
      <c r="G928" s="14">
        <v>-698.9</v>
      </c>
      <c r="H928" s="14">
        <v>-805.23</v>
      </c>
      <c r="I928" s="14">
        <v>-205.3</v>
      </c>
      <c r="J928" s="14">
        <v>-289.94</v>
      </c>
      <c r="K928" s="14">
        <v>-360.15</v>
      </c>
      <c r="L928" s="14">
        <v>-407.55</v>
      </c>
      <c r="M928" s="14">
        <v>-415.7</v>
      </c>
      <c r="N928" s="14">
        <v>-436.15</v>
      </c>
      <c r="O928" s="14">
        <v>-454.6</v>
      </c>
      <c r="P928" s="14">
        <v>-471.59</v>
      </c>
      <c r="Q928" s="7">
        <v>-471.59</v>
      </c>
    </row>
    <row r="929" spans="1:17" ht="15.75" thickBot="1" x14ac:dyDescent="0.3">
      <c r="A929" s="18" t="s">
        <v>1816</v>
      </c>
      <c r="B929" s="17" t="s">
        <v>1817</v>
      </c>
      <c r="C929" s="17" t="s">
        <v>30</v>
      </c>
      <c r="D929" s="10">
        <v>-5116.4799999999996</v>
      </c>
      <c r="E929" s="10">
        <v>-5687.7</v>
      </c>
      <c r="F929" s="10">
        <v>-6521.04</v>
      </c>
      <c r="G929" s="10">
        <v>-7869.63</v>
      </c>
      <c r="H929" s="10">
        <v>-9120.6</v>
      </c>
      <c r="I929" s="10">
        <v>-2302.2399999999998</v>
      </c>
      <c r="J929" s="10">
        <v>-3192.15</v>
      </c>
      <c r="K929" s="10">
        <v>-3860.96</v>
      </c>
      <c r="L929" s="10">
        <v>-4274.57</v>
      </c>
      <c r="M929" s="10">
        <v>-4406.5600000000004</v>
      </c>
      <c r="N929" s="10">
        <v>-4658.67</v>
      </c>
      <c r="O929" s="10">
        <v>-4892.07</v>
      </c>
      <c r="P929" s="10">
        <v>-5139.22</v>
      </c>
      <c r="Q929" s="7">
        <v>-5139.22</v>
      </c>
    </row>
    <row r="930" spans="1:17" ht="15.75" thickBot="1" x14ac:dyDescent="0.3">
      <c r="A930" s="18" t="s">
        <v>1818</v>
      </c>
      <c r="B930" s="17" t="s">
        <v>1819</v>
      </c>
      <c r="C930" s="17" t="s">
        <v>30</v>
      </c>
      <c r="D930" s="14">
        <v>-425.41</v>
      </c>
      <c r="E930" s="14">
        <v>-473.07</v>
      </c>
      <c r="F930" s="14">
        <v>-543.17999999999995</v>
      </c>
      <c r="G930" s="14">
        <v>-634.16999999999996</v>
      </c>
      <c r="H930" s="14">
        <v>-735.52</v>
      </c>
      <c r="I930" s="14">
        <v>-183.27</v>
      </c>
      <c r="J930" s="14">
        <v>-253.7</v>
      </c>
      <c r="K930" s="14">
        <v>-311.61</v>
      </c>
      <c r="L930" s="14">
        <v>-343.36</v>
      </c>
      <c r="M930" s="14">
        <v>-355.14</v>
      </c>
      <c r="N930" s="14">
        <v>-375.64</v>
      </c>
      <c r="O930" s="14">
        <v>-394.03</v>
      </c>
      <c r="P930" s="14">
        <v>-414.68</v>
      </c>
      <c r="Q930" s="7">
        <v>-414.68</v>
      </c>
    </row>
    <row r="931" spans="1:17" ht="15.75" thickBot="1" x14ac:dyDescent="0.3">
      <c r="A931" s="18" t="s">
        <v>1820</v>
      </c>
      <c r="B931" s="17" t="s">
        <v>1821</v>
      </c>
      <c r="C931" s="17" t="s">
        <v>30</v>
      </c>
      <c r="D931" s="10">
        <v>-562.23</v>
      </c>
      <c r="E931" s="10">
        <v>-621.29</v>
      </c>
      <c r="F931" s="10">
        <v>-715.89</v>
      </c>
      <c r="G931" s="10">
        <v>-849.64</v>
      </c>
      <c r="H931" s="10">
        <v>-1002.2</v>
      </c>
      <c r="I931" s="10">
        <v>-267.83999999999997</v>
      </c>
      <c r="J931" s="10">
        <v>-375.21</v>
      </c>
      <c r="K931" s="10">
        <v>-458.88</v>
      </c>
      <c r="L931" s="10">
        <v>-501.11</v>
      </c>
      <c r="M931" s="10">
        <v>-514.45000000000005</v>
      </c>
      <c r="N931" s="10">
        <v>-538.98</v>
      </c>
      <c r="O931" s="10">
        <v>-559.27</v>
      </c>
      <c r="P931" s="10">
        <v>-582.75</v>
      </c>
      <c r="Q931" s="7">
        <v>-582.75</v>
      </c>
    </row>
    <row r="932" spans="1:17" ht="15.75" thickBot="1" x14ac:dyDescent="0.3">
      <c r="A932" s="18" t="s">
        <v>1822</v>
      </c>
      <c r="B932" s="17" t="s">
        <v>1823</v>
      </c>
      <c r="C932" s="17" t="s">
        <v>30</v>
      </c>
      <c r="D932" s="14">
        <v>-5737</v>
      </c>
      <c r="E932" s="14">
        <v>-6120.83</v>
      </c>
      <c r="F932" s="14">
        <v>-6836.02</v>
      </c>
      <c r="G932" s="14">
        <v>-8011.73</v>
      </c>
      <c r="H932" s="14">
        <v>-9274.7999999999993</v>
      </c>
      <c r="I932" s="14">
        <v>-2363.9899999999998</v>
      </c>
      <c r="J932" s="14">
        <v>-3440.86</v>
      </c>
      <c r="K932" s="14">
        <v>-4245.5</v>
      </c>
      <c r="L932" s="14">
        <v>-4775.32</v>
      </c>
      <c r="M932" s="14">
        <v>-4913.1400000000003</v>
      </c>
      <c r="N932" s="14">
        <v>-5249.39</v>
      </c>
      <c r="O932" s="14">
        <v>-5496.69</v>
      </c>
      <c r="P932" s="14">
        <v>-5745.53</v>
      </c>
      <c r="Q932" s="7">
        <v>-5745.53</v>
      </c>
    </row>
    <row r="933" spans="1:17" ht="15.75" thickBot="1" x14ac:dyDescent="0.3">
      <c r="A933" s="18" t="s">
        <v>1824</v>
      </c>
      <c r="B933" s="17" t="s">
        <v>1825</v>
      </c>
      <c r="C933" s="17" t="s">
        <v>30</v>
      </c>
      <c r="D933" s="10">
        <v>-16970.62</v>
      </c>
      <c r="E933" s="10">
        <v>-18577.189999999999</v>
      </c>
      <c r="F933" s="10">
        <v>-20934.59</v>
      </c>
      <c r="G933" s="10">
        <v>-24218.73</v>
      </c>
      <c r="H933" s="10">
        <v>-28134.41</v>
      </c>
      <c r="I933" s="10">
        <v>-6995.84</v>
      </c>
      <c r="J933" s="10">
        <v>-9843.07</v>
      </c>
      <c r="K933" s="10">
        <v>-12342.37</v>
      </c>
      <c r="L933" s="10">
        <v>-13793.11</v>
      </c>
      <c r="M933" s="10">
        <v>-14495.42</v>
      </c>
      <c r="N933" s="10">
        <v>-15705.2</v>
      </c>
      <c r="O933" s="10">
        <v>-16709.34</v>
      </c>
      <c r="P933" s="10">
        <v>-17796.939999999999</v>
      </c>
      <c r="Q933" s="7">
        <v>-17796.939999999999</v>
      </c>
    </row>
    <row r="934" spans="1:17" ht="15.75" thickBot="1" x14ac:dyDescent="0.3">
      <c r="A934" s="18" t="s">
        <v>1826</v>
      </c>
      <c r="B934" s="17" t="s">
        <v>1827</v>
      </c>
      <c r="C934" s="17" t="s">
        <v>30</v>
      </c>
      <c r="D934" s="14">
        <v>-7153.01</v>
      </c>
      <c r="E934" s="14">
        <v>-3257.28</v>
      </c>
      <c r="F934" s="14">
        <v>-7491.24</v>
      </c>
      <c r="G934" s="14">
        <v>-13600.92</v>
      </c>
      <c r="H934" s="14">
        <v>-7183.53</v>
      </c>
      <c r="I934" s="14">
        <v>-12750.26</v>
      </c>
      <c r="J934" s="14">
        <v>-18095.07</v>
      </c>
      <c r="K934" s="14">
        <v>-4180.5600000000004</v>
      </c>
      <c r="L934" s="14">
        <v>-7460.76</v>
      </c>
      <c r="M934" s="14">
        <v>-9416.5400000000009</v>
      </c>
      <c r="N934" s="14">
        <v>-3021.04</v>
      </c>
      <c r="O934" s="14">
        <v>-5667.16</v>
      </c>
      <c r="P934" s="14">
        <v>-8066.75</v>
      </c>
      <c r="Q934" s="7">
        <v>-8066.75</v>
      </c>
    </row>
    <row r="935" spans="1:17" ht="15.75" thickBot="1" x14ac:dyDescent="0.3">
      <c r="A935" s="18" t="s">
        <v>1828</v>
      </c>
      <c r="B935" s="17" t="s">
        <v>1829</v>
      </c>
      <c r="C935" s="17" t="s">
        <v>30</v>
      </c>
      <c r="D935" s="10">
        <v>-55781.59</v>
      </c>
      <c r="E935" s="10">
        <v>-61916.29</v>
      </c>
      <c r="F935" s="10">
        <v>-69113.17</v>
      </c>
      <c r="G935" s="10">
        <v>-79268.88</v>
      </c>
      <c r="H935" s="10">
        <v>-89983.28</v>
      </c>
      <c r="I935" s="10">
        <v>-20204.939999999999</v>
      </c>
      <c r="J935" s="10">
        <v>-28853.38</v>
      </c>
      <c r="K935" s="10">
        <v>-35534.06</v>
      </c>
      <c r="L935" s="10">
        <v>-40211.19</v>
      </c>
      <c r="M935" s="10">
        <v>-42891.65</v>
      </c>
      <c r="N935" s="10">
        <v>-47130.98</v>
      </c>
      <c r="O935" s="10">
        <v>-51442.32</v>
      </c>
      <c r="P935" s="10">
        <v>-55466.41</v>
      </c>
      <c r="Q935" s="7">
        <v>-55466.41</v>
      </c>
    </row>
    <row r="936" spans="1:17" ht="15.75" thickBot="1" x14ac:dyDescent="0.3">
      <c r="A936" s="18" t="s">
        <v>1830</v>
      </c>
      <c r="B936" s="17" t="s">
        <v>1831</v>
      </c>
      <c r="C936" s="17" t="s">
        <v>30</v>
      </c>
      <c r="D936" s="14">
        <v>-21960.85</v>
      </c>
      <c r="E936" s="14">
        <v>-24253.49</v>
      </c>
      <c r="F936" s="14">
        <v>-27268.34</v>
      </c>
      <c r="G936" s="14">
        <v>-31691.61</v>
      </c>
      <c r="H936" s="14">
        <v>-35745.56</v>
      </c>
      <c r="I936" s="14">
        <v>-7603.79</v>
      </c>
      <c r="J936" s="14">
        <v>-10820.9</v>
      </c>
      <c r="K936" s="14">
        <v>-13409.77</v>
      </c>
      <c r="L936" s="14">
        <v>-15117.38</v>
      </c>
      <c r="M936" s="14">
        <v>-15931.56</v>
      </c>
      <c r="N936" s="14">
        <v>-17161.36</v>
      </c>
      <c r="O936" s="14">
        <v>-18314.27</v>
      </c>
      <c r="P936" s="14">
        <v>-19528.669999999998</v>
      </c>
      <c r="Q936" s="7">
        <v>-19528.669999999998</v>
      </c>
    </row>
    <row r="937" spans="1:17" ht="15.75" thickBot="1" x14ac:dyDescent="0.3">
      <c r="A937" s="18" t="s">
        <v>1832</v>
      </c>
      <c r="B937" s="17" t="s">
        <v>1833</v>
      </c>
      <c r="C937" s="17" t="s">
        <v>30</v>
      </c>
      <c r="D937" s="10">
        <v>-6796.87</v>
      </c>
      <c r="E937" s="10">
        <v>-9722.84</v>
      </c>
      <c r="F937" s="10">
        <v>-5773.24</v>
      </c>
      <c r="G937" s="10">
        <v>-9055.66</v>
      </c>
      <c r="H937" s="10">
        <v>-12465.07</v>
      </c>
      <c r="I937" s="10">
        <v>-6107.03</v>
      </c>
      <c r="J937" s="10">
        <v>-9246.2000000000007</v>
      </c>
      <c r="K937" s="10">
        <v>-12097.6</v>
      </c>
      <c r="L937" s="10">
        <v>-5067.5200000000004</v>
      </c>
      <c r="M937" s="10">
        <v>-7244.92</v>
      </c>
      <c r="N937" s="10">
        <v>-9584.3799999999992</v>
      </c>
      <c r="O937" s="10">
        <v>-4823.6499999999996</v>
      </c>
      <c r="P937" s="10">
        <v>-6796.67</v>
      </c>
      <c r="Q937" s="7">
        <v>-6796.67</v>
      </c>
    </row>
    <row r="938" spans="1:17" ht="15.75" thickBot="1" x14ac:dyDescent="0.3">
      <c r="A938" s="18" t="s">
        <v>1834</v>
      </c>
      <c r="B938" s="17" t="s">
        <v>1835</v>
      </c>
      <c r="C938" s="17" t="s">
        <v>30</v>
      </c>
      <c r="D938" s="14">
        <v>-15366.8</v>
      </c>
      <c r="E938" s="14">
        <v>-21293.9</v>
      </c>
      <c r="F938" s="14">
        <v>-27728.81</v>
      </c>
      <c r="G938" s="14">
        <v>-36332.25</v>
      </c>
      <c r="H938" s="14">
        <v>-46283.77</v>
      </c>
      <c r="I938" s="14">
        <v>-18045.29</v>
      </c>
      <c r="J938" s="14">
        <v>-25646.29</v>
      </c>
      <c r="K938" s="14">
        <v>-31673.65</v>
      </c>
      <c r="L938" s="14">
        <v>-36790.120000000003</v>
      </c>
      <c r="M938" s="14">
        <v>-39652.31</v>
      </c>
      <c r="N938" s="14">
        <v>-44613.19</v>
      </c>
      <c r="O938" s="14">
        <v>-9771.01</v>
      </c>
      <c r="P938" s="14">
        <v>-14915</v>
      </c>
      <c r="Q938" s="7">
        <v>-14915</v>
      </c>
    </row>
    <row r="939" spans="1:17" ht="15.75" thickBot="1" x14ac:dyDescent="0.3">
      <c r="A939" s="18" t="s">
        <v>1836</v>
      </c>
      <c r="B939" s="17" t="s">
        <v>1837</v>
      </c>
      <c r="C939" s="17" t="s">
        <v>30</v>
      </c>
      <c r="D939" s="10">
        <v>-1034.22</v>
      </c>
      <c r="E939" s="10">
        <v>-1515</v>
      </c>
      <c r="F939" s="10">
        <v>-1487.04</v>
      </c>
      <c r="G939" s="10">
        <v>-2959.98</v>
      </c>
      <c r="H939" s="10">
        <v>-4783.25</v>
      </c>
      <c r="I939" s="10">
        <v>-3423.47</v>
      </c>
      <c r="J939" s="10">
        <v>-4963.04</v>
      </c>
      <c r="K939" s="10">
        <v>-6184.9</v>
      </c>
      <c r="L939" s="10">
        <v>-2064.4899999999998</v>
      </c>
      <c r="M939" s="10">
        <v>-2332.67</v>
      </c>
      <c r="N939" s="10">
        <v>-2741.22</v>
      </c>
      <c r="O939" s="10">
        <v>-781.81</v>
      </c>
      <c r="P939" s="10">
        <v>-1108.82</v>
      </c>
      <c r="Q939" s="7">
        <v>-1108.82</v>
      </c>
    </row>
    <row r="940" spans="1:17" ht="15.75" thickBot="1" x14ac:dyDescent="0.3">
      <c r="A940" s="18" t="s">
        <v>1838</v>
      </c>
      <c r="B940" s="17" t="s">
        <v>1839</v>
      </c>
      <c r="C940" s="17" t="s">
        <v>30</v>
      </c>
      <c r="D940" s="14">
        <v>-72670.850000000006</v>
      </c>
      <c r="E940" s="14">
        <v>-80076.58</v>
      </c>
      <c r="F940" s="14">
        <v>-89621.52</v>
      </c>
      <c r="G940" s="14">
        <v>-101992.75</v>
      </c>
      <c r="H940" s="14">
        <v>-116120.79</v>
      </c>
      <c r="I940" s="14">
        <v>-25819.95</v>
      </c>
      <c r="J940" s="14">
        <v>-36557.69</v>
      </c>
      <c r="K940" s="14">
        <v>-44761.599999999999</v>
      </c>
      <c r="L940" s="14">
        <v>-50616.639999999999</v>
      </c>
      <c r="M940" s="14">
        <v>-54164.79</v>
      </c>
      <c r="N940" s="14">
        <v>-59867.47</v>
      </c>
      <c r="O940" s="14">
        <v>-65103.13</v>
      </c>
      <c r="P940" s="14">
        <v>-70701.539999999994</v>
      </c>
      <c r="Q940" s="7">
        <v>-70701.539999999994</v>
      </c>
    </row>
    <row r="941" spans="1:17" ht="15.75" thickBot="1" x14ac:dyDescent="0.3">
      <c r="A941" s="18" t="s">
        <v>1840</v>
      </c>
      <c r="B941" s="17" t="s">
        <v>1841</v>
      </c>
      <c r="C941" s="17" t="s">
        <v>30</v>
      </c>
      <c r="D941" s="10">
        <v>-2041.55</v>
      </c>
      <c r="E941" s="10">
        <v>-2245.6</v>
      </c>
      <c r="F941" s="10">
        <v>-2523.08</v>
      </c>
      <c r="G941" s="10">
        <v>-2921.85</v>
      </c>
      <c r="H941" s="10">
        <v>-3332.17</v>
      </c>
      <c r="I941" s="10">
        <v>-769.85</v>
      </c>
      <c r="J941" s="10">
        <v>-1107.92</v>
      </c>
      <c r="K941" s="10">
        <v>-1406.51</v>
      </c>
      <c r="L941" s="10">
        <v>-1631.81</v>
      </c>
      <c r="M941" s="10">
        <v>-1729.61</v>
      </c>
      <c r="N941" s="10">
        <v>-1862.91</v>
      </c>
      <c r="O941" s="10">
        <v>-1959.02</v>
      </c>
      <c r="P941" s="10">
        <v>-2069.73</v>
      </c>
      <c r="Q941" s="7">
        <v>-2069.73</v>
      </c>
    </row>
    <row r="942" spans="1:17" ht="15.75" thickBot="1" x14ac:dyDescent="0.3">
      <c r="A942" s="18" t="s">
        <v>1842</v>
      </c>
      <c r="B942" s="17" t="s">
        <v>1843</v>
      </c>
      <c r="C942" s="17" t="s">
        <v>30</v>
      </c>
      <c r="D942" s="14">
        <v>-58106.58</v>
      </c>
      <c r="E942" s="14">
        <v>-63218.18</v>
      </c>
      <c r="F942" s="14">
        <v>-70714.62</v>
      </c>
      <c r="G942" s="14">
        <v>-81914.429999999993</v>
      </c>
      <c r="H942" s="14">
        <v>-94962.52</v>
      </c>
      <c r="I942" s="14">
        <v>-24343.16</v>
      </c>
      <c r="J942" s="14">
        <v>-34141.339999999997</v>
      </c>
      <c r="K942" s="14">
        <v>-41624.879999999997</v>
      </c>
      <c r="L942" s="14">
        <v>-46886.42</v>
      </c>
      <c r="M942" s="14">
        <v>-49298.18</v>
      </c>
      <c r="N942" s="14">
        <v>-52853.07</v>
      </c>
      <c r="O942" s="14">
        <v>-55711.75</v>
      </c>
      <c r="P942" s="14">
        <v>-58854.14</v>
      </c>
      <c r="Q942" s="7">
        <v>-58854.14</v>
      </c>
    </row>
    <row r="943" spans="1:17" ht="15.75" thickBot="1" x14ac:dyDescent="0.3">
      <c r="A943" s="18" t="s">
        <v>1844</v>
      </c>
      <c r="B943" s="17" t="s">
        <v>1845</v>
      </c>
      <c r="C943" s="17" t="s">
        <v>30</v>
      </c>
      <c r="D943" s="10">
        <v>-69106.289999999994</v>
      </c>
      <c r="E943" s="10">
        <v>-73390.28</v>
      </c>
      <c r="F943" s="10">
        <v>-82045.72</v>
      </c>
      <c r="G943" s="10">
        <v>-93287.22</v>
      </c>
      <c r="H943" s="10">
        <v>-107730.34</v>
      </c>
      <c r="I943" s="10">
        <v>-27420.959999999999</v>
      </c>
      <c r="J943" s="10">
        <v>-38625.56</v>
      </c>
      <c r="K943" s="10">
        <v>-48337.31</v>
      </c>
      <c r="L943" s="10">
        <v>-54989.35</v>
      </c>
      <c r="M943" s="10">
        <v>-57083.839999999997</v>
      </c>
      <c r="N943" s="10">
        <v>-60917.94</v>
      </c>
      <c r="O943" s="10">
        <v>-64397.760000000002</v>
      </c>
      <c r="P943" s="10">
        <v>-67585.350000000006</v>
      </c>
      <c r="Q943" s="7">
        <v>-67585.350000000006</v>
      </c>
    </row>
    <row r="944" spans="1:17" ht="15.75" thickBot="1" x14ac:dyDescent="0.3">
      <c r="A944" s="18" t="s">
        <v>1846</v>
      </c>
      <c r="B944" s="17" t="s">
        <v>1847</v>
      </c>
      <c r="C944" s="17" t="s">
        <v>30</v>
      </c>
      <c r="D944" s="14">
        <v>-23014.880000000001</v>
      </c>
      <c r="E944" s="14">
        <v>-25093.32</v>
      </c>
      <c r="F944" s="14">
        <v>-28313.18</v>
      </c>
      <c r="G944" s="14">
        <v>-33331.43</v>
      </c>
      <c r="H944" s="14">
        <v>-39013.67</v>
      </c>
      <c r="I944" s="14">
        <v>-10190.17</v>
      </c>
      <c r="J944" s="14">
        <v>-14098.89</v>
      </c>
      <c r="K944" s="14">
        <v>-17096.97</v>
      </c>
      <c r="L944" s="14">
        <v>-19014.43</v>
      </c>
      <c r="M944" s="14">
        <v>-19682.36</v>
      </c>
      <c r="N944" s="14">
        <v>-20896.25</v>
      </c>
      <c r="O944" s="14">
        <v>-21899.64</v>
      </c>
      <c r="P944" s="14">
        <v>-22998.09</v>
      </c>
      <c r="Q944" s="7">
        <v>-22998.09</v>
      </c>
    </row>
    <row r="945" spans="1:17" ht="15.75" thickBot="1" x14ac:dyDescent="0.3">
      <c r="A945" s="18" t="s">
        <v>1848</v>
      </c>
      <c r="B945" s="17" t="s">
        <v>1849</v>
      </c>
      <c r="C945" s="17" t="s">
        <v>30</v>
      </c>
      <c r="D945" s="10">
        <v>-17249.22</v>
      </c>
      <c r="E945" s="10">
        <v>-29254.89</v>
      </c>
      <c r="F945" s="10">
        <v>-29887.439999999999</v>
      </c>
      <c r="G945" s="10">
        <v>-58935.21</v>
      </c>
      <c r="H945" s="10">
        <v>-88613.17</v>
      </c>
      <c r="I945" s="10">
        <v>-54506.78</v>
      </c>
      <c r="J945" s="10">
        <v>-75817.070000000007</v>
      </c>
      <c r="K945" s="10">
        <v>-92236.75</v>
      </c>
      <c r="L945" s="10">
        <v>-26780.79</v>
      </c>
      <c r="M945" s="10">
        <v>-30329.86</v>
      </c>
      <c r="N945" s="10">
        <v>-37173.78</v>
      </c>
      <c r="O945" s="10">
        <v>-12477.24</v>
      </c>
      <c r="P945" s="10">
        <v>-18587.53</v>
      </c>
      <c r="Q945" s="7">
        <v>-18587.53</v>
      </c>
    </row>
    <row r="946" spans="1:17" ht="15.75" thickBot="1" x14ac:dyDescent="0.3">
      <c r="A946" s="18" t="s">
        <v>1850</v>
      </c>
      <c r="B946" s="17" t="s">
        <v>1851</v>
      </c>
      <c r="C946" s="17" t="s">
        <v>30</v>
      </c>
      <c r="D946" s="14">
        <v>-8092.73</v>
      </c>
      <c r="E946" s="14">
        <v>-8698.66</v>
      </c>
      <c r="F946" s="14">
        <v>-9812.16</v>
      </c>
      <c r="G946" s="14">
        <v>-11531.1</v>
      </c>
      <c r="H946" s="14">
        <v>-13577.36</v>
      </c>
      <c r="I946" s="14">
        <v>-3660.43</v>
      </c>
      <c r="J946" s="14">
        <v>-5162.84</v>
      </c>
      <c r="K946" s="14">
        <v>-6425.16</v>
      </c>
      <c r="L946" s="14">
        <v>-7111.12</v>
      </c>
      <c r="M946" s="14">
        <v>-7257.78</v>
      </c>
      <c r="N946" s="14">
        <v>-7603.22</v>
      </c>
      <c r="O946" s="14">
        <v>-7839.63</v>
      </c>
      <c r="P946" s="14">
        <v>-8072.13</v>
      </c>
      <c r="Q946" s="7">
        <v>-8072.13</v>
      </c>
    </row>
    <row r="947" spans="1:17" ht="15.75" thickBot="1" x14ac:dyDescent="0.3">
      <c r="A947" s="18" t="s">
        <v>1852</v>
      </c>
      <c r="B947" s="17" t="s">
        <v>1853</v>
      </c>
      <c r="C947" s="17" t="s">
        <v>30</v>
      </c>
      <c r="D947" s="10">
        <v>-2078.2199999999998</v>
      </c>
      <c r="E947" s="10">
        <v>-3383.49</v>
      </c>
      <c r="F947" s="10">
        <v>-3246.59</v>
      </c>
      <c r="G947" s="10">
        <v>-6013.58</v>
      </c>
      <c r="H947" s="10">
        <v>-9179.5</v>
      </c>
      <c r="I947" s="10">
        <v>-5653.37</v>
      </c>
      <c r="J947" s="10">
        <v>-7779.07</v>
      </c>
      <c r="K947" s="10">
        <v>-9449.3700000000008</v>
      </c>
      <c r="L947" s="10">
        <v>-2636.16</v>
      </c>
      <c r="M947" s="10">
        <v>-3054.15</v>
      </c>
      <c r="N947" s="10">
        <v>-3716.53</v>
      </c>
      <c r="O947" s="10">
        <v>-1286.01</v>
      </c>
      <c r="P947" s="10">
        <v>-1963.11</v>
      </c>
      <c r="Q947" s="7">
        <v>-1963.11</v>
      </c>
    </row>
    <row r="948" spans="1:17" ht="15.75" thickBot="1" x14ac:dyDescent="0.3">
      <c r="A948" s="18" t="s">
        <v>1854</v>
      </c>
      <c r="B948" s="17" t="s">
        <v>1855</v>
      </c>
      <c r="C948" s="17" t="s">
        <v>30</v>
      </c>
      <c r="D948" s="14">
        <v>-400.67</v>
      </c>
      <c r="E948" s="14">
        <v>-805.52</v>
      </c>
      <c r="F948" s="14">
        <v>-1365.02</v>
      </c>
      <c r="G948" s="14">
        <v>-2243.2800000000002</v>
      </c>
      <c r="H948" s="14">
        <v>-3137.88</v>
      </c>
      <c r="I948" s="14">
        <v>-1646.34</v>
      </c>
      <c r="J948" s="14">
        <v>-2267.71</v>
      </c>
      <c r="K948" s="14">
        <v>-2772.51</v>
      </c>
      <c r="L948" s="14">
        <v>-3025.7</v>
      </c>
      <c r="M948" s="14">
        <v>-3074.53</v>
      </c>
      <c r="N948" s="14">
        <v>-3222.44</v>
      </c>
      <c r="O948" s="14">
        <v>-274.60000000000002</v>
      </c>
      <c r="P948" s="14">
        <v>-411.45</v>
      </c>
      <c r="Q948" s="7">
        <v>-411.45</v>
      </c>
    </row>
    <row r="949" spans="1:17" ht="15.75" thickBot="1" x14ac:dyDescent="0.3">
      <c r="A949" s="18" t="s">
        <v>1856</v>
      </c>
      <c r="B949" s="17" t="s">
        <v>1857</v>
      </c>
      <c r="C949" s="17" t="s">
        <v>30</v>
      </c>
      <c r="D949" s="10">
        <v>-15718.22</v>
      </c>
      <c r="E949" s="10">
        <v>-7804.58</v>
      </c>
      <c r="F949" s="10">
        <v>-22648.31</v>
      </c>
      <c r="G949" s="10">
        <v>-44526.81</v>
      </c>
      <c r="H949" s="10">
        <v>-32895.550000000003</v>
      </c>
      <c r="I949" s="10">
        <v>-61088.61</v>
      </c>
      <c r="J949" s="10">
        <v>-86331.47</v>
      </c>
      <c r="K949" s="10">
        <v>-22096.97</v>
      </c>
      <c r="L949" s="10">
        <v>-35977.870000000003</v>
      </c>
      <c r="M949" s="10">
        <v>-43940.63</v>
      </c>
      <c r="N949" s="10">
        <v>-2969.14</v>
      </c>
      <c r="O949" s="10">
        <v>-9498.99</v>
      </c>
      <c r="P949" s="10">
        <v>-15222.89</v>
      </c>
      <c r="Q949" s="7">
        <v>-15222.89</v>
      </c>
    </row>
    <row r="950" spans="1:17" ht="15.75" thickBot="1" x14ac:dyDescent="0.3">
      <c r="A950" s="18" t="s">
        <v>1858</v>
      </c>
      <c r="B950" s="17" t="s">
        <v>1859</v>
      </c>
      <c r="C950" s="17" t="s">
        <v>30</v>
      </c>
      <c r="D950" s="14">
        <v>-93.02</v>
      </c>
      <c r="E950" s="14">
        <v>-103.2</v>
      </c>
      <c r="F950" s="14">
        <v>-117.55</v>
      </c>
      <c r="G950" s="14">
        <v>-139.16999999999999</v>
      </c>
      <c r="H950" s="14">
        <v>-165.17</v>
      </c>
      <c r="I950" s="14">
        <v>-45.69</v>
      </c>
      <c r="J950" s="14">
        <v>-62.62</v>
      </c>
      <c r="K950" s="14">
        <v>-76.13</v>
      </c>
      <c r="L950" s="14">
        <v>-84.04</v>
      </c>
      <c r="M950" s="14">
        <v>-87.19</v>
      </c>
      <c r="N950" s="14">
        <v>-92.33</v>
      </c>
      <c r="O950" s="14">
        <v>-96.84</v>
      </c>
      <c r="P950" s="14">
        <v>-102.46</v>
      </c>
      <c r="Q950" s="7">
        <v>-102.46</v>
      </c>
    </row>
    <row r="951" spans="1:17" ht="15.75" thickBot="1" x14ac:dyDescent="0.3">
      <c r="A951" s="18" t="s">
        <v>1860</v>
      </c>
      <c r="B951" s="17" t="s">
        <v>1861</v>
      </c>
      <c r="C951" s="17" t="s">
        <v>30</v>
      </c>
      <c r="D951" s="10">
        <v>-296.27999999999997</v>
      </c>
      <c r="E951" s="10">
        <v>-471.73</v>
      </c>
      <c r="F951" s="10">
        <v>-837.07</v>
      </c>
      <c r="G951" s="10">
        <v>-1417.68</v>
      </c>
      <c r="H951" s="10">
        <v>-2077.2800000000002</v>
      </c>
      <c r="I951" s="10">
        <v>-1246.73</v>
      </c>
      <c r="J951" s="10">
        <v>-1885.71</v>
      </c>
      <c r="K951" s="10">
        <v>-2367.19</v>
      </c>
      <c r="L951" s="10">
        <v>-2727.62</v>
      </c>
      <c r="M951" s="10">
        <v>-2947.89</v>
      </c>
      <c r="N951" s="10">
        <v>-3042.63</v>
      </c>
      <c r="O951" s="10">
        <v>-238.29</v>
      </c>
      <c r="P951" s="10">
        <v>-367.85</v>
      </c>
      <c r="Q951" s="7">
        <v>-367.85</v>
      </c>
    </row>
    <row r="952" spans="1:17" ht="15.75" thickBot="1" x14ac:dyDescent="0.3">
      <c r="A952" s="18" t="s">
        <v>1862</v>
      </c>
      <c r="B952" s="17" t="s">
        <v>1863</v>
      </c>
      <c r="C952" s="17" t="s">
        <v>30</v>
      </c>
      <c r="D952" s="14">
        <v>-363.88</v>
      </c>
      <c r="E952" s="14">
        <v>-561.76</v>
      </c>
      <c r="F952" s="14">
        <v>-943.48</v>
      </c>
      <c r="G952" s="14">
        <v>-1598.63</v>
      </c>
      <c r="H952" s="14">
        <v>-1650.91</v>
      </c>
      <c r="I952" s="14">
        <v>-1409.17</v>
      </c>
      <c r="J952" s="14">
        <v>-1251.96</v>
      </c>
      <c r="K952" s="14">
        <v>-1061.1199999999999</v>
      </c>
      <c r="L952" s="14">
        <v>-1684.92</v>
      </c>
      <c r="M952" s="14">
        <v>-151.75</v>
      </c>
      <c r="N952" s="14">
        <v>-386.86</v>
      </c>
      <c r="O952" s="14">
        <v>-349.61</v>
      </c>
      <c r="P952" s="14">
        <v>-362.46</v>
      </c>
      <c r="Q952" s="7">
        <v>-362.46</v>
      </c>
    </row>
    <row r="953" spans="1:17" ht="15.75" thickBot="1" x14ac:dyDescent="0.3">
      <c r="A953" s="18" t="s">
        <v>1864</v>
      </c>
      <c r="B953" s="17" t="s">
        <v>1865</v>
      </c>
      <c r="C953" s="17" t="s">
        <v>30</v>
      </c>
      <c r="D953" s="10">
        <v>-12317.01</v>
      </c>
      <c r="E953" s="10">
        <v>-13527.52</v>
      </c>
      <c r="F953" s="10">
        <v>-15138.38</v>
      </c>
      <c r="G953" s="10">
        <v>-17243.73</v>
      </c>
      <c r="H953" s="10">
        <v>-19728.77</v>
      </c>
      <c r="I953" s="10">
        <v>-4474.83</v>
      </c>
      <c r="J953" s="10">
        <v>-6327.51</v>
      </c>
      <c r="K953" s="10">
        <v>-7793.07</v>
      </c>
      <c r="L953" s="10">
        <v>-8726.67</v>
      </c>
      <c r="M953" s="10">
        <v>-9214.7800000000007</v>
      </c>
      <c r="N953" s="10">
        <v>-10209.65</v>
      </c>
      <c r="O953" s="10">
        <v>-11109.44</v>
      </c>
      <c r="P953" s="10">
        <v>-12078.56</v>
      </c>
      <c r="Q953" s="7">
        <v>-12078.56</v>
      </c>
    </row>
    <row r="954" spans="1:17" ht="15.75" thickBot="1" x14ac:dyDescent="0.3">
      <c r="A954" s="18" t="s">
        <v>1866</v>
      </c>
      <c r="B954" s="17" t="s">
        <v>1867</v>
      </c>
      <c r="C954" s="17" t="s">
        <v>30</v>
      </c>
      <c r="D954" s="14">
        <v>-20763.810000000001</v>
      </c>
      <c r="E954" s="14">
        <v>-22686.35</v>
      </c>
      <c r="F954" s="14">
        <v>-25276.29</v>
      </c>
      <c r="G954" s="14">
        <v>-29355.87</v>
      </c>
      <c r="H954" s="14">
        <v>-33673.879999999997</v>
      </c>
      <c r="I954" s="14">
        <v>-7862.47</v>
      </c>
      <c r="J954" s="14">
        <v>-11105.01</v>
      </c>
      <c r="K954" s="14">
        <v>-13742.38</v>
      </c>
      <c r="L954" s="14">
        <v>-15802.27</v>
      </c>
      <c r="M954" s="14">
        <v>-17069</v>
      </c>
      <c r="N954" s="14">
        <v>-18676.009999999998</v>
      </c>
      <c r="O954" s="14">
        <v>-20232.89</v>
      </c>
      <c r="P954" s="14">
        <v>-21742.2</v>
      </c>
      <c r="Q954" s="7">
        <v>-21742.2</v>
      </c>
    </row>
    <row r="955" spans="1:17" ht="15.75" thickBot="1" x14ac:dyDescent="0.3">
      <c r="A955" s="18" t="s">
        <v>1868</v>
      </c>
      <c r="B955" s="17" t="s">
        <v>1869</v>
      </c>
      <c r="C955" s="17" t="s">
        <v>30</v>
      </c>
      <c r="D955" s="10">
        <v>-2954.49</v>
      </c>
      <c r="E955" s="10">
        <v>-3356.69</v>
      </c>
      <c r="F955" s="10">
        <v>-3966.43</v>
      </c>
      <c r="G955" s="10">
        <v>-4850.33</v>
      </c>
      <c r="H955" s="10">
        <v>-5633.47</v>
      </c>
      <c r="I955" s="10">
        <v>-1503.22</v>
      </c>
      <c r="J955" s="10">
        <v>-2111.09</v>
      </c>
      <c r="K955" s="10">
        <v>-2574.85</v>
      </c>
      <c r="L955" s="10">
        <v>-2862.94</v>
      </c>
      <c r="M955" s="10">
        <v>-2938.2</v>
      </c>
      <c r="N955" s="10">
        <v>-3127.35</v>
      </c>
      <c r="O955" s="10">
        <v>-3301.72</v>
      </c>
      <c r="P955" s="10">
        <v>-3491.75</v>
      </c>
      <c r="Q955" s="7">
        <v>-3491.75</v>
      </c>
    </row>
    <row r="956" spans="1:17" ht="15.75" thickBot="1" x14ac:dyDescent="0.3">
      <c r="A956" s="18" t="s">
        <v>1870</v>
      </c>
      <c r="B956" s="17" t="s">
        <v>1871</v>
      </c>
      <c r="C956" s="17" t="s">
        <v>30</v>
      </c>
      <c r="D956" s="14">
        <v>-16661.63</v>
      </c>
      <c r="E956" s="14">
        <v>-25059.98</v>
      </c>
      <c r="F956" s="14">
        <v>-24141.74</v>
      </c>
      <c r="G956" s="14">
        <v>-50481.58</v>
      </c>
      <c r="H956" s="14">
        <v>-80548.61</v>
      </c>
      <c r="I956" s="14">
        <v>-59746.7</v>
      </c>
      <c r="J956" s="14">
        <v>-84524.66</v>
      </c>
      <c r="K956" s="14">
        <v>-105126.54</v>
      </c>
      <c r="L956" s="14">
        <v>-34831.129999999997</v>
      </c>
      <c r="M956" s="14">
        <v>-40005.56</v>
      </c>
      <c r="N956" s="14">
        <v>-47915.32</v>
      </c>
      <c r="O956" s="14">
        <v>-14884.76</v>
      </c>
      <c r="P956" s="14">
        <v>-21723.8</v>
      </c>
      <c r="Q956" s="7">
        <v>-21723.8</v>
      </c>
    </row>
    <row r="957" spans="1:17" ht="15.75" thickBot="1" x14ac:dyDescent="0.3">
      <c r="A957" s="18" t="s">
        <v>1872</v>
      </c>
      <c r="B957" s="17" t="s">
        <v>1873</v>
      </c>
      <c r="C957" s="17" t="s">
        <v>30</v>
      </c>
      <c r="D957" s="10">
        <v>-9908.9699999999993</v>
      </c>
      <c r="E957" s="10">
        <v>-10970.11</v>
      </c>
      <c r="F957" s="10">
        <v>-12616.15</v>
      </c>
      <c r="G957" s="10">
        <v>-15137.47</v>
      </c>
      <c r="H957" s="10">
        <v>-17290.03</v>
      </c>
      <c r="I957" s="10">
        <v>-4022.25</v>
      </c>
      <c r="J957" s="10">
        <v>-5606.81</v>
      </c>
      <c r="K957" s="10">
        <v>-6811.77</v>
      </c>
      <c r="L957" s="10">
        <v>-7678.55</v>
      </c>
      <c r="M957" s="10">
        <v>-7936.74</v>
      </c>
      <c r="N957" s="10">
        <v>-8548.9599999999991</v>
      </c>
      <c r="O957" s="10">
        <v>-9076.2999999999993</v>
      </c>
      <c r="P957" s="10">
        <v>-9647.9</v>
      </c>
      <c r="Q957" s="7">
        <v>-9647.9</v>
      </c>
    </row>
    <row r="958" spans="1:17" ht="15.75" thickBot="1" x14ac:dyDescent="0.3">
      <c r="A958" s="18" t="s">
        <v>1874</v>
      </c>
      <c r="B958" s="17" t="s">
        <v>1875</v>
      </c>
      <c r="C958" s="17" t="s">
        <v>30</v>
      </c>
      <c r="D958" s="14">
        <v>-26666.12</v>
      </c>
      <c r="E958" s="14">
        <v>-28648.87</v>
      </c>
      <c r="F958" s="14">
        <v>-31724.54</v>
      </c>
      <c r="G958" s="14">
        <v>-34894.83</v>
      </c>
      <c r="H958" s="14">
        <v>-39367.22</v>
      </c>
      <c r="I958" s="14">
        <v>-8718.7199999999993</v>
      </c>
      <c r="J958" s="14">
        <v>-12608.71</v>
      </c>
      <c r="K958" s="14">
        <v>-16260.09</v>
      </c>
      <c r="L958" s="14">
        <v>-18553.810000000001</v>
      </c>
      <c r="M958" s="14">
        <v>-20452.09</v>
      </c>
      <c r="N958" s="14">
        <v>-21659.48</v>
      </c>
      <c r="O958" s="14">
        <v>-24029.3</v>
      </c>
      <c r="P958" s="14">
        <v>-26085.73</v>
      </c>
      <c r="Q958" s="7">
        <v>-26085.73</v>
      </c>
    </row>
    <row r="959" spans="1:17" ht="15.75" thickBot="1" x14ac:dyDescent="0.3">
      <c r="A959" s="18" t="s">
        <v>1876</v>
      </c>
      <c r="B959" s="17" t="s">
        <v>1877</v>
      </c>
      <c r="C959" s="17" t="s">
        <v>30</v>
      </c>
      <c r="D959" s="10">
        <v>-1034.27</v>
      </c>
      <c r="E959" s="10">
        <v>-1665.56</v>
      </c>
      <c r="F959" s="10">
        <v>-1803.34</v>
      </c>
      <c r="G959" s="10">
        <v>-3677.69</v>
      </c>
      <c r="H959" s="10">
        <v>-5599.88</v>
      </c>
      <c r="I959" s="10">
        <v>-3984.98</v>
      </c>
      <c r="J959" s="10">
        <v>-5808.24</v>
      </c>
      <c r="K959" s="10">
        <v>-7371.39</v>
      </c>
      <c r="L959" s="10">
        <v>-2803.64</v>
      </c>
      <c r="M959" s="10">
        <v>-3278.82</v>
      </c>
      <c r="N959" s="10">
        <v>-3846.42</v>
      </c>
      <c r="O959" s="10">
        <v>-1078.78</v>
      </c>
      <c r="P959" s="10">
        <v>-1519.51</v>
      </c>
      <c r="Q959" s="7">
        <v>-1519.51</v>
      </c>
    </row>
    <row r="960" spans="1:17" ht="15.75" thickBot="1" x14ac:dyDescent="0.3">
      <c r="A960" s="18" t="s">
        <v>1878</v>
      </c>
      <c r="B960" s="17" t="s">
        <v>1879</v>
      </c>
      <c r="C960" s="17" t="s">
        <v>30</v>
      </c>
      <c r="D960" s="14">
        <v>-4757.2700000000004</v>
      </c>
      <c r="E960" s="14">
        <v>-6954.42</v>
      </c>
      <c r="F960" s="14">
        <v>-9924.42</v>
      </c>
      <c r="G960" s="14">
        <v>-13975.31</v>
      </c>
      <c r="H960" s="14">
        <v>-19017.12</v>
      </c>
      <c r="I960" s="14">
        <v>-9288.1200000000008</v>
      </c>
      <c r="J960" s="14">
        <v>-13250.93</v>
      </c>
      <c r="K960" s="14">
        <v>-16981.88</v>
      </c>
      <c r="L960" s="14">
        <v>-19457.990000000002</v>
      </c>
      <c r="M960" s="14">
        <v>-21178.67</v>
      </c>
      <c r="N960" s="14">
        <v>-22218.23</v>
      </c>
      <c r="O960" s="14">
        <v>-2662.1</v>
      </c>
      <c r="P960" s="14">
        <v>-4371.96</v>
      </c>
      <c r="Q960" s="7">
        <v>-4371.96</v>
      </c>
    </row>
    <row r="961" spans="1:17" ht="15.75" thickBot="1" x14ac:dyDescent="0.3">
      <c r="A961" s="18" t="s">
        <v>1880</v>
      </c>
      <c r="B961" s="17" t="s">
        <v>1881</v>
      </c>
      <c r="C961" s="17" t="s">
        <v>30</v>
      </c>
      <c r="D961" s="10">
        <v>-18739.45</v>
      </c>
      <c r="E961" s="10">
        <v>-20522.04</v>
      </c>
      <c r="F961" s="10">
        <v>-22860.87</v>
      </c>
      <c r="G961" s="10">
        <v>-25913.4</v>
      </c>
      <c r="H961" s="10">
        <v>-29492.42</v>
      </c>
      <c r="I961" s="10">
        <v>-6766.54</v>
      </c>
      <c r="J961" s="10">
        <v>-9685.6</v>
      </c>
      <c r="K961" s="10">
        <v>-12138.71</v>
      </c>
      <c r="L961" s="10">
        <v>-13913.49</v>
      </c>
      <c r="M961" s="10">
        <v>-14657.61</v>
      </c>
      <c r="N961" s="10">
        <v>-16044.17</v>
      </c>
      <c r="O961" s="10">
        <v>-17238.400000000001</v>
      </c>
      <c r="P961" s="10">
        <v>-18473.63</v>
      </c>
      <c r="Q961" s="7">
        <v>-18473.63</v>
      </c>
    </row>
    <row r="962" spans="1:17" ht="15.75" thickBot="1" x14ac:dyDescent="0.3">
      <c r="A962" s="18" t="s">
        <v>1882</v>
      </c>
      <c r="B962" s="17" t="s">
        <v>1883</v>
      </c>
      <c r="C962" s="17" t="s">
        <v>30</v>
      </c>
      <c r="D962" s="14">
        <v>-5855.32</v>
      </c>
      <c r="E962" s="14">
        <v>-6423.7</v>
      </c>
      <c r="F962" s="14">
        <v>-7065.23</v>
      </c>
      <c r="G962" s="14">
        <v>-7987.26</v>
      </c>
      <c r="H962" s="14">
        <v>-8894.25</v>
      </c>
      <c r="I962" s="14">
        <v>-1725.93</v>
      </c>
      <c r="J962" s="14">
        <v>-2613.1799999999998</v>
      </c>
      <c r="K962" s="14">
        <v>-3396.33</v>
      </c>
      <c r="L962" s="14">
        <v>-4024.94</v>
      </c>
      <c r="M962" s="14">
        <v>-4307.91</v>
      </c>
      <c r="N962" s="14">
        <v>-4816.67</v>
      </c>
      <c r="O962" s="14">
        <v>-5311.08</v>
      </c>
      <c r="P962" s="14">
        <v>-5894.99</v>
      </c>
      <c r="Q962" s="7">
        <v>-5894.99</v>
      </c>
    </row>
    <row r="963" spans="1:17" ht="15.75" thickBot="1" x14ac:dyDescent="0.3">
      <c r="A963" s="18" t="s">
        <v>1884</v>
      </c>
      <c r="B963" s="17" t="s">
        <v>1885</v>
      </c>
      <c r="C963" s="17" t="s">
        <v>30</v>
      </c>
      <c r="D963" s="10">
        <v>-6204.43</v>
      </c>
      <c r="E963" s="10">
        <v>-6742.32</v>
      </c>
      <c r="F963" s="10">
        <v>-7550.75</v>
      </c>
      <c r="G963" s="10">
        <v>-8820.48</v>
      </c>
      <c r="H963" s="10">
        <v>-10037.33</v>
      </c>
      <c r="I963" s="10">
        <v>-2317.52</v>
      </c>
      <c r="J963" s="10">
        <v>-3446.77</v>
      </c>
      <c r="K963" s="10">
        <v>-4311.3500000000004</v>
      </c>
      <c r="L963" s="10">
        <v>-4866.07</v>
      </c>
      <c r="M963" s="10">
        <v>-5017.2700000000004</v>
      </c>
      <c r="N963" s="10">
        <v>-5326.03</v>
      </c>
      <c r="O963" s="10">
        <v>-5570.83</v>
      </c>
      <c r="P963" s="10">
        <v>-5866.5</v>
      </c>
      <c r="Q963" s="7">
        <v>-5866.5</v>
      </c>
    </row>
    <row r="964" spans="1:17" ht="15.75" thickBot="1" x14ac:dyDescent="0.3">
      <c r="A964" s="18" t="s">
        <v>1886</v>
      </c>
      <c r="B964" s="17" t="s">
        <v>1887</v>
      </c>
      <c r="C964" s="17" t="s">
        <v>30</v>
      </c>
      <c r="D964" s="14">
        <v>0</v>
      </c>
      <c r="E964" s="14">
        <v>0</v>
      </c>
      <c r="F964" s="14">
        <v>0</v>
      </c>
      <c r="G964" s="14">
        <v>0</v>
      </c>
      <c r="H964" s="14">
        <v>0</v>
      </c>
      <c r="I964" s="14">
        <v>0</v>
      </c>
      <c r="J964" s="14">
        <v>0</v>
      </c>
      <c r="K964" s="14">
        <v>0</v>
      </c>
      <c r="L964" s="14">
        <v>0</v>
      </c>
      <c r="M964" s="14">
        <v>0</v>
      </c>
      <c r="N964" s="14">
        <v>0</v>
      </c>
      <c r="O964" s="14">
        <v>0</v>
      </c>
      <c r="P964" s="14">
        <v>0</v>
      </c>
      <c r="Q964" s="7">
        <v>0</v>
      </c>
    </row>
    <row r="965" spans="1:17" ht="15.75" thickBot="1" x14ac:dyDescent="0.3">
      <c r="A965" s="18" t="s">
        <v>1888</v>
      </c>
      <c r="B965" s="17" t="s">
        <v>1889</v>
      </c>
      <c r="C965" s="17" t="s">
        <v>30</v>
      </c>
      <c r="D965" s="10">
        <v>0</v>
      </c>
      <c r="E965" s="10">
        <v>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10">
        <v>0</v>
      </c>
      <c r="N965" s="10">
        <v>0</v>
      </c>
      <c r="O965" s="10">
        <v>0</v>
      </c>
      <c r="P965" s="10">
        <v>0</v>
      </c>
      <c r="Q965" s="7">
        <v>0</v>
      </c>
    </row>
    <row r="966" spans="1:17" ht="15.75" thickBot="1" x14ac:dyDescent="0.3">
      <c r="A966" s="18" t="s">
        <v>1890</v>
      </c>
      <c r="B966" s="17" t="s">
        <v>1891</v>
      </c>
      <c r="C966" s="17" t="s">
        <v>30</v>
      </c>
      <c r="D966" s="14">
        <v>2517901.19</v>
      </c>
      <c r="E966" s="14">
        <v>1204163.19</v>
      </c>
      <c r="F966" s="14">
        <v>5173620.1900000004</v>
      </c>
      <c r="G966" s="14">
        <v>9029155.1899999995</v>
      </c>
      <c r="H966" s="14">
        <v>13805069.189999999</v>
      </c>
      <c r="I966" s="14">
        <v>17692453.190000001</v>
      </c>
      <c r="J966" s="14">
        <v>25811228.190000001</v>
      </c>
      <c r="K966" s="14">
        <v>26970327.190000001</v>
      </c>
      <c r="L966" s="14">
        <v>25963290.190000001</v>
      </c>
      <c r="M966" s="14">
        <v>17585296.190000001</v>
      </c>
      <c r="N966" s="14">
        <v>13813459.189999999</v>
      </c>
      <c r="O966" s="14">
        <v>10688677.189999999</v>
      </c>
      <c r="P966" s="14">
        <v>8216977.1900000004</v>
      </c>
      <c r="Q966" s="7">
        <v>8216977.1900000004</v>
      </c>
    </row>
    <row r="967" spans="1:17" ht="15.75" thickBot="1" x14ac:dyDescent="0.3">
      <c r="A967" s="18" t="s">
        <v>1892</v>
      </c>
      <c r="B967" s="17" t="s">
        <v>1893</v>
      </c>
      <c r="C967" s="17" t="s">
        <v>30</v>
      </c>
      <c r="D967" s="10">
        <v>-98041.63</v>
      </c>
      <c r="E967" s="10">
        <v>-160326.25</v>
      </c>
      <c r="F967" s="10">
        <v>-269317.56</v>
      </c>
      <c r="G967" s="10">
        <v>-399121.68</v>
      </c>
      <c r="H967" s="10">
        <v>-441182.71999999997</v>
      </c>
      <c r="I967" s="10">
        <v>-360745.38</v>
      </c>
      <c r="J967" s="10">
        <v>-748730.34</v>
      </c>
      <c r="K967" s="10">
        <v>-1023776.51</v>
      </c>
      <c r="L967" s="10">
        <v>-555520.29</v>
      </c>
      <c r="M967" s="10">
        <v>-139464.28</v>
      </c>
      <c r="N967" s="10">
        <v>-120643.33</v>
      </c>
      <c r="O967" s="10">
        <v>-136069.09</v>
      </c>
      <c r="P967" s="10">
        <v>-107960.95</v>
      </c>
      <c r="Q967" s="7">
        <v>-107960.95</v>
      </c>
    </row>
    <row r="968" spans="1:17" ht="15.75" thickBot="1" x14ac:dyDescent="0.3">
      <c r="A968" s="15" t="s">
        <v>1894</v>
      </c>
      <c r="B968" s="17" t="s">
        <v>1895</v>
      </c>
      <c r="C968" s="16"/>
      <c r="D968" s="14">
        <v>-10404899.970000001</v>
      </c>
      <c r="E968" s="14">
        <v>-13867360.890000001</v>
      </c>
      <c r="F968" s="14">
        <v>-6678348.4100000001</v>
      </c>
      <c r="G968" s="14">
        <v>-7441255.8399999999</v>
      </c>
      <c r="H968" s="14">
        <v>-6737810.0199999996</v>
      </c>
      <c r="I968" s="14">
        <v>-8852822.5399999991</v>
      </c>
      <c r="J968" s="14">
        <v>-9368316.5800000001</v>
      </c>
      <c r="K968" s="14">
        <v>-12850689.300000001</v>
      </c>
      <c r="L968" s="14">
        <v>-4228662.1900000004</v>
      </c>
      <c r="M968" s="14">
        <v>-7156355.1200000001</v>
      </c>
      <c r="N968" s="14">
        <v>-8537810.1500000004</v>
      </c>
      <c r="O968" s="14">
        <v>-11104489.33</v>
      </c>
      <c r="P968" s="14">
        <v>-9552210.1799999997</v>
      </c>
      <c r="Q968" s="7">
        <v>-9552210.1799999997</v>
      </c>
    </row>
    <row r="969" spans="1:17" ht="15.75" thickBot="1" x14ac:dyDescent="0.3">
      <c r="A969" s="18" t="s">
        <v>1896</v>
      </c>
      <c r="B969" s="17" t="s">
        <v>1897</v>
      </c>
      <c r="C969" s="17" t="s">
        <v>30</v>
      </c>
      <c r="D969" s="10">
        <v>-301666.74</v>
      </c>
      <c r="E969" s="10">
        <v>-377083.41</v>
      </c>
      <c r="F969" s="10">
        <v>-0.08</v>
      </c>
      <c r="G969" s="10">
        <v>-75416.75</v>
      </c>
      <c r="H969" s="10">
        <v>-150833.42000000001</v>
      </c>
      <c r="I969" s="10">
        <v>-226250.09</v>
      </c>
      <c r="J969" s="10">
        <v>-301666.76</v>
      </c>
      <c r="K969" s="10">
        <v>-377083.43</v>
      </c>
      <c r="L969" s="10">
        <v>-0.1</v>
      </c>
      <c r="M969" s="10">
        <v>-75416.77</v>
      </c>
      <c r="N969" s="10">
        <v>-150833.44</v>
      </c>
      <c r="O969" s="10">
        <v>-226250.11</v>
      </c>
      <c r="P969" s="10">
        <v>-301666.78000000003</v>
      </c>
      <c r="Q969" s="7">
        <v>-301666.78000000003</v>
      </c>
    </row>
    <row r="970" spans="1:17" ht="15.75" thickBot="1" x14ac:dyDescent="0.3">
      <c r="A970" s="18" t="s">
        <v>1898</v>
      </c>
      <c r="B970" s="17" t="s">
        <v>1899</v>
      </c>
      <c r="C970" s="17" t="s">
        <v>30</v>
      </c>
      <c r="D970" s="14">
        <v>0.01</v>
      </c>
      <c r="E970" s="14">
        <v>-25833.32</v>
      </c>
      <c r="F970" s="14">
        <v>-50833.32</v>
      </c>
      <c r="G970" s="14">
        <v>0.02</v>
      </c>
      <c r="H970" s="14">
        <v>-25833.31</v>
      </c>
      <c r="I970" s="14">
        <v>-49999.98</v>
      </c>
      <c r="J970" s="14">
        <v>0.02</v>
      </c>
      <c r="K970" s="14">
        <v>-24999.99</v>
      </c>
      <c r="L970" s="14">
        <v>-50833.32</v>
      </c>
      <c r="M970" s="14">
        <v>0.01</v>
      </c>
      <c r="N970" s="14">
        <v>-25833.32</v>
      </c>
      <c r="O970" s="14">
        <v>-51666.65</v>
      </c>
      <c r="P970" s="14">
        <v>-76666.649999999994</v>
      </c>
      <c r="Q970" s="7">
        <v>-76666.649999999994</v>
      </c>
    </row>
    <row r="971" spans="1:17" ht="15.75" thickBot="1" x14ac:dyDescent="0.3">
      <c r="A971" s="18" t="s">
        <v>1900</v>
      </c>
      <c r="B971" s="17" t="s">
        <v>1901</v>
      </c>
      <c r="C971" s="17" t="s">
        <v>30</v>
      </c>
      <c r="D971" s="10">
        <v>0.01</v>
      </c>
      <c r="E971" s="10">
        <v>0.01</v>
      </c>
      <c r="F971" s="10">
        <v>0.01</v>
      </c>
      <c r="G971" s="10">
        <v>0.01</v>
      </c>
      <c r="H971" s="10">
        <v>0.01</v>
      </c>
      <c r="I971" s="10">
        <v>0.01</v>
      </c>
      <c r="J971" s="10">
        <v>0.01</v>
      </c>
      <c r="K971" s="10">
        <v>0.01</v>
      </c>
      <c r="L971" s="10">
        <v>0.01</v>
      </c>
      <c r="M971" s="10">
        <v>0.01</v>
      </c>
      <c r="N971" s="10">
        <v>0.01</v>
      </c>
      <c r="O971" s="10">
        <v>0.01</v>
      </c>
      <c r="P971" s="10">
        <v>0.01</v>
      </c>
      <c r="Q971" s="7">
        <v>0.01</v>
      </c>
    </row>
    <row r="972" spans="1:17" ht="15.75" thickBot="1" x14ac:dyDescent="0.3">
      <c r="A972" s="18" t="s">
        <v>1902</v>
      </c>
      <c r="B972" s="17" t="s">
        <v>1903</v>
      </c>
      <c r="C972" s="17" t="s">
        <v>30</v>
      </c>
      <c r="D972" s="14">
        <v>0</v>
      </c>
      <c r="E972" s="14">
        <v>0</v>
      </c>
      <c r="F972" s="14">
        <v>0</v>
      </c>
      <c r="G972" s="14">
        <v>0</v>
      </c>
      <c r="H972" s="14">
        <v>0</v>
      </c>
      <c r="I972" s="14">
        <v>0</v>
      </c>
      <c r="J972" s="14">
        <v>0</v>
      </c>
      <c r="K972" s="14">
        <v>0</v>
      </c>
      <c r="L972" s="14">
        <v>0</v>
      </c>
      <c r="M972" s="14">
        <v>0</v>
      </c>
      <c r="N972" s="14">
        <v>0</v>
      </c>
      <c r="O972" s="14">
        <v>0</v>
      </c>
      <c r="P972" s="14">
        <v>0</v>
      </c>
      <c r="Q972" s="7">
        <v>0</v>
      </c>
    </row>
    <row r="973" spans="1:17" ht="15.75" thickBot="1" x14ac:dyDescent="0.3">
      <c r="A973" s="18" t="s">
        <v>1904</v>
      </c>
      <c r="B973" s="17" t="s">
        <v>1905</v>
      </c>
      <c r="C973" s="17" t="s">
        <v>30</v>
      </c>
      <c r="D973" s="10">
        <v>-217333.26</v>
      </c>
      <c r="E973" s="10">
        <v>-271666.59000000003</v>
      </c>
      <c r="F973" s="10">
        <v>0.08</v>
      </c>
      <c r="G973" s="10">
        <v>-54333.25</v>
      </c>
      <c r="H973" s="10">
        <v>-108666.58</v>
      </c>
      <c r="I973" s="10">
        <v>-162999.91</v>
      </c>
      <c r="J973" s="10">
        <v>-217333.24</v>
      </c>
      <c r="K973" s="10">
        <v>-271666.57</v>
      </c>
      <c r="L973" s="10">
        <v>0.1</v>
      </c>
      <c r="M973" s="10">
        <v>-54333.23</v>
      </c>
      <c r="N973" s="10">
        <v>-108666.56</v>
      </c>
      <c r="O973" s="10">
        <v>-162999.89000000001</v>
      </c>
      <c r="P973" s="10">
        <v>-217333.22</v>
      </c>
      <c r="Q973" s="7">
        <v>-217333.22</v>
      </c>
    </row>
    <row r="974" spans="1:17" ht="15.75" thickBot="1" x14ac:dyDescent="0.3">
      <c r="A974" s="18" t="s">
        <v>1906</v>
      </c>
      <c r="B974" s="17" t="s">
        <v>1907</v>
      </c>
      <c r="C974" s="17" t="s">
        <v>30</v>
      </c>
      <c r="D974" s="14">
        <v>-470000</v>
      </c>
      <c r="E974" s="14">
        <v>-587500</v>
      </c>
      <c r="F974" s="14">
        <v>0</v>
      </c>
      <c r="G974" s="14">
        <v>-117500</v>
      </c>
      <c r="H974" s="14">
        <v>-235000</v>
      </c>
      <c r="I974" s="14">
        <v>-352500</v>
      </c>
      <c r="J974" s="14">
        <v>-470000</v>
      </c>
      <c r="K974" s="14">
        <v>-587500</v>
      </c>
      <c r="L974" s="14">
        <v>0</v>
      </c>
      <c r="M974" s="14">
        <v>-117500</v>
      </c>
      <c r="N974" s="14">
        <v>-235000</v>
      </c>
      <c r="O974" s="14">
        <v>-352500</v>
      </c>
      <c r="P974" s="14">
        <v>-470000</v>
      </c>
      <c r="Q974" s="7">
        <v>-470000</v>
      </c>
    </row>
    <row r="975" spans="1:17" ht="15.75" thickBot="1" x14ac:dyDescent="0.3">
      <c r="A975" s="18" t="s">
        <v>1908</v>
      </c>
      <c r="B975" s="17" t="s">
        <v>1909</v>
      </c>
      <c r="C975" s="17" t="s">
        <v>30</v>
      </c>
      <c r="D975" s="10">
        <v>-466666.74</v>
      </c>
      <c r="E975" s="10">
        <v>-583333.41</v>
      </c>
      <c r="F975" s="10">
        <v>-0.08</v>
      </c>
      <c r="G975" s="10">
        <v>-116666.75</v>
      </c>
      <c r="H975" s="10">
        <v>-233333.42</v>
      </c>
      <c r="I975" s="10">
        <v>-350000.09</v>
      </c>
      <c r="J975" s="10">
        <v>-466666.76</v>
      </c>
      <c r="K975" s="10">
        <v>-583333.43000000005</v>
      </c>
      <c r="L975" s="10">
        <v>-0.1</v>
      </c>
      <c r="M975" s="10">
        <v>-116666.77</v>
      </c>
      <c r="N975" s="10">
        <v>-233333.44</v>
      </c>
      <c r="O975" s="10">
        <v>-350000.11</v>
      </c>
      <c r="P975" s="10">
        <v>-466666.78</v>
      </c>
      <c r="Q975" s="7">
        <v>-466666.78</v>
      </c>
    </row>
    <row r="976" spans="1:17" ht="15.75" thickBot="1" x14ac:dyDescent="0.3">
      <c r="A976" s="18" t="s">
        <v>1908</v>
      </c>
      <c r="B976" s="17" t="s">
        <v>1910</v>
      </c>
      <c r="C976" s="17" t="s">
        <v>30</v>
      </c>
      <c r="D976" s="14">
        <v>0.01</v>
      </c>
      <c r="E976" s="14">
        <v>0.01</v>
      </c>
      <c r="F976" s="14">
        <v>0.01</v>
      </c>
      <c r="G976" s="14">
        <v>0.01</v>
      </c>
      <c r="H976" s="14">
        <v>0.01</v>
      </c>
      <c r="I976" s="14">
        <v>0.01</v>
      </c>
      <c r="J976" s="14">
        <v>0.01</v>
      </c>
      <c r="K976" s="14">
        <v>0.01</v>
      </c>
      <c r="L976" s="14">
        <v>0.01</v>
      </c>
      <c r="M976" s="14">
        <v>0.01</v>
      </c>
      <c r="N976" s="14">
        <v>0.01</v>
      </c>
      <c r="O976" s="14">
        <v>0.01</v>
      </c>
      <c r="P976" s="14">
        <v>0.01</v>
      </c>
      <c r="Q976" s="7">
        <v>0.01</v>
      </c>
    </row>
    <row r="977" spans="1:17" ht="15.75" thickBot="1" x14ac:dyDescent="0.3">
      <c r="A977" s="18" t="s">
        <v>1911</v>
      </c>
      <c r="B977" s="17" t="s">
        <v>1912</v>
      </c>
      <c r="C977" s="17" t="s">
        <v>30</v>
      </c>
      <c r="D977" s="10">
        <v>-436683.26</v>
      </c>
      <c r="E977" s="10">
        <v>-545854.09</v>
      </c>
      <c r="F977" s="10">
        <v>0.08</v>
      </c>
      <c r="G977" s="10">
        <v>-109170.75</v>
      </c>
      <c r="H977" s="10">
        <v>-218341.58</v>
      </c>
      <c r="I977" s="10">
        <v>-327512.40999999997</v>
      </c>
      <c r="J977" s="10">
        <v>-436683.24</v>
      </c>
      <c r="K977" s="10">
        <v>-545854.06999999995</v>
      </c>
      <c r="L977" s="10">
        <v>0.1</v>
      </c>
      <c r="M977" s="10">
        <v>-109170.73</v>
      </c>
      <c r="N977" s="10">
        <v>-218341.56</v>
      </c>
      <c r="O977" s="10">
        <v>-327512.39</v>
      </c>
      <c r="P977" s="10">
        <v>-436683.22</v>
      </c>
      <c r="Q977" s="7">
        <v>-436683.22</v>
      </c>
    </row>
    <row r="978" spans="1:17" ht="15.75" thickBot="1" x14ac:dyDescent="0.3">
      <c r="A978" s="18" t="s">
        <v>1913</v>
      </c>
      <c r="B978" s="17" t="s">
        <v>1914</v>
      </c>
      <c r="C978" s="17" t="s">
        <v>30</v>
      </c>
      <c r="D978" s="14">
        <v>0</v>
      </c>
      <c r="E978" s="14">
        <v>0</v>
      </c>
      <c r="F978" s="14">
        <v>0</v>
      </c>
      <c r="G978" s="14">
        <v>0</v>
      </c>
      <c r="H978" s="14">
        <v>0</v>
      </c>
      <c r="I978" s="14">
        <v>0</v>
      </c>
      <c r="J978" s="14">
        <v>0</v>
      </c>
      <c r="K978" s="14">
        <v>0</v>
      </c>
      <c r="L978" s="14">
        <v>0</v>
      </c>
      <c r="M978" s="14">
        <v>0</v>
      </c>
      <c r="N978" s="14">
        <v>0</v>
      </c>
      <c r="O978" s="14">
        <v>0</v>
      </c>
      <c r="P978" s="14">
        <v>0</v>
      </c>
      <c r="Q978" s="7">
        <v>0</v>
      </c>
    </row>
    <row r="979" spans="1:17" ht="15.75" thickBot="1" x14ac:dyDescent="0.3">
      <c r="A979" s="18" t="s">
        <v>1911</v>
      </c>
      <c r="B979" s="17" t="s">
        <v>1915</v>
      </c>
      <c r="C979" s="17" t="s">
        <v>30</v>
      </c>
      <c r="D979" s="10">
        <v>-221666.74</v>
      </c>
      <c r="E979" s="10">
        <v>-277083.40999999997</v>
      </c>
      <c r="F979" s="10">
        <v>-0.08</v>
      </c>
      <c r="G979" s="10">
        <v>-55416.75</v>
      </c>
      <c r="H979" s="10">
        <v>-110833.42</v>
      </c>
      <c r="I979" s="10">
        <v>-166250.09</v>
      </c>
      <c r="J979" s="10">
        <v>-221666.76</v>
      </c>
      <c r="K979" s="10">
        <v>-277083.43</v>
      </c>
      <c r="L979" s="10">
        <v>-0.1</v>
      </c>
      <c r="M979" s="10">
        <v>-55416.77</v>
      </c>
      <c r="N979" s="10">
        <v>-110833.44</v>
      </c>
      <c r="O979" s="10">
        <v>-166250.10999999999</v>
      </c>
      <c r="P979" s="10">
        <v>-221666.78</v>
      </c>
      <c r="Q979" s="7">
        <v>-221666.78</v>
      </c>
    </row>
    <row r="980" spans="1:17" ht="15.75" thickBot="1" x14ac:dyDescent="0.3">
      <c r="A980" s="18" t="s">
        <v>1916</v>
      </c>
      <c r="B980" s="17" t="s">
        <v>1917</v>
      </c>
      <c r="C980" s="17" t="s">
        <v>30</v>
      </c>
      <c r="D980" s="14">
        <v>-508666.74</v>
      </c>
      <c r="E980" s="14">
        <v>-635833.41</v>
      </c>
      <c r="F980" s="14">
        <v>-0.08</v>
      </c>
      <c r="G980" s="14">
        <v>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7">
        <v>0</v>
      </c>
    </row>
    <row r="981" spans="1:17" ht="15.75" thickBot="1" x14ac:dyDescent="0.3">
      <c r="A981" s="18" t="s">
        <v>1918</v>
      </c>
      <c r="B981" s="17" t="s">
        <v>1919</v>
      </c>
      <c r="C981" s="17" t="s">
        <v>30</v>
      </c>
      <c r="D981" s="10">
        <v>-516000</v>
      </c>
      <c r="E981" s="10">
        <v>-645000</v>
      </c>
      <c r="F981" s="10">
        <v>0</v>
      </c>
      <c r="G981" s="10">
        <v>-129000</v>
      </c>
      <c r="H981" s="10">
        <v>-258000</v>
      </c>
      <c r="I981" s="10">
        <v>-387000</v>
      </c>
      <c r="J981" s="10">
        <v>-516000</v>
      </c>
      <c r="K981" s="10">
        <v>-645000</v>
      </c>
      <c r="L981" s="10">
        <v>0</v>
      </c>
      <c r="M981" s="10">
        <v>-129000</v>
      </c>
      <c r="N981" s="10">
        <v>-258000</v>
      </c>
      <c r="O981" s="10">
        <v>-387000</v>
      </c>
      <c r="P981" s="10">
        <v>-516000</v>
      </c>
      <c r="Q981" s="7">
        <v>-516000</v>
      </c>
    </row>
    <row r="982" spans="1:17" ht="15.75" thickBot="1" x14ac:dyDescent="0.3">
      <c r="A982" s="18" t="s">
        <v>1920</v>
      </c>
      <c r="B982" s="17" t="s">
        <v>1921</v>
      </c>
      <c r="C982" s="17" t="s">
        <v>30</v>
      </c>
      <c r="D982" s="14">
        <v>-261666.74</v>
      </c>
      <c r="E982" s="14">
        <v>-327083.40999999997</v>
      </c>
      <c r="F982" s="14">
        <v>-0.08</v>
      </c>
      <c r="G982" s="14">
        <v>-65416.75</v>
      </c>
      <c r="H982" s="14">
        <v>-130833.42</v>
      </c>
      <c r="I982" s="14">
        <v>-196250.09</v>
      </c>
      <c r="J982" s="14">
        <v>-261666.76</v>
      </c>
      <c r="K982" s="14">
        <v>-327083.43</v>
      </c>
      <c r="L982" s="14">
        <v>-0.1</v>
      </c>
      <c r="M982" s="14">
        <v>-65416.77</v>
      </c>
      <c r="N982" s="14">
        <v>-130833.44</v>
      </c>
      <c r="O982" s="14">
        <v>-196250.11</v>
      </c>
      <c r="P982" s="14">
        <v>-261666.78</v>
      </c>
      <c r="Q982" s="7">
        <v>-261666.78</v>
      </c>
    </row>
    <row r="983" spans="1:17" ht="15.75" thickBot="1" x14ac:dyDescent="0.3">
      <c r="A983" s="18" t="s">
        <v>1922</v>
      </c>
      <c r="B983" s="17" t="s">
        <v>1923</v>
      </c>
      <c r="C983" s="17" t="s">
        <v>30</v>
      </c>
      <c r="D983" s="10">
        <v>-514666.74</v>
      </c>
      <c r="E983" s="10">
        <v>-643333.41</v>
      </c>
      <c r="F983" s="10">
        <v>-0.08</v>
      </c>
      <c r="G983" s="10">
        <v>-128666.75</v>
      </c>
      <c r="H983" s="10">
        <v>-257333.42</v>
      </c>
      <c r="I983" s="10">
        <v>-386000.09</v>
      </c>
      <c r="J983" s="10">
        <v>-514666.76</v>
      </c>
      <c r="K983" s="10">
        <v>-643333.43000000005</v>
      </c>
      <c r="L983" s="10">
        <v>-0.1</v>
      </c>
      <c r="M983" s="10">
        <v>-128666.77</v>
      </c>
      <c r="N983" s="10">
        <v>-257333.44</v>
      </c>
      <c r="O983" s="10">
        <v>-386000.11</v>
      </c>
      <c r="P983" s="10">
        <v>-514666.78</v>
      </c>
      <c r="Q983" s="7">
        <v>-514666.78</v>
      </c>
    </row>
    <row r="984" spans="1:17" ht="15.75" thickBot="1" x14ac:dyDescent="0.3">
      <c r="A984" s="18" t="s">
        <v>1924</v>
      </c>
      <c r="B984" s="17" t="s">
        <v>1925</v>
      </c>
      <c r="C984" s="17" t="s">
        <v>30</v>
      </c>
      <c r="D984" s="14">
        <v>-582000</v>
      </c>
      <c r="E984" s="14">
        <v>-727500</v>
      </c>
      <c r="F984" s="14">
        <v>0</v>
      </c>
      <c r="G984" s="14">
        <v>-145500</v>
      </c>
      <c r="H984" s="14">
        <v>-291000</v>
      </c>
      <c r="I984" s="14">
        <v>-436500</v>
      </c>
      <c r="J984" s="14">
        <v>-582000</v>
      </c>
      <c r="K984" s="14">
        <v>-727500</v>
      </c>
      <c r="L984" s="14">
        <v>0</v>
      </c>
      <c r="M984" s="14">
        <v>-145500</v>
      </c>
      <c r="N984" s="14">
        <v>-291000</v>
      </c>
      <c r="O984" s="14">
        <v>-436500</v>
      </c>
      <c r="P984" s="14">
        <v>-582000</v>
      </c>
      <c r="Q984" s="7">
        <v>-582000</v>
      </c>
    </row>
    <row r="985" spans="1:17" ht="15.75" thickBot="1" x14ac:dyDescent="0.3">
      <c r="A985" s="18" t="s">
        <v>1926</v>
      </c>
      <c r="B985" s="17" t="s">
        <v>1927</v>
      </c>
      <c r="C985" s="17" t="s">
        <v>30</v>
      </c>
      <c r="D985" s="10">
        <v>-754666.74</v>
      </c>
      <c r="E985" s="10">
        <v>-943333.41</v>
      </c>
      <c r="F985" s="10">
        <v>-0.08</v>
      </c>
      <c r="G985" s="10">
        <v>-188666.75</v>
      </c>
      <c r="H985" s="10">
        <v>-377333.42</v>
      </c>
      <c r="I985" s="10">
        <v>-566000.09</v>
      </c>
      <c r="J985" s="10">
        <v>-754666.76</v>
      </c>
      <c r="K985" s="10">
        <v>-943333.43</v>
      </c>
      <c r="L985" s="10">
        <v>-0.1</v>
      </c>
      <c r="M985" s="10">
        <v>-188666.77</v>
      </c>
      <c r="N985" s="10">
        <v>-377333.44</v>
      </c>
      <c r="O985" s="10">
        <v>-566000.11</v>
      </c>
      <c r="P985" s="10">
        <v>-754666.78</v>
      </c>
      <c r="Q985" s="7">
        <v>-754666.78</v>
      </c>
    </row>
    <row r="986" spans="1:17" ht="15.75" thickBot="1" x14ac:dyDescent="0.3">
      <c r="A986" s="18" t="s">
        <v>1928</v>
      </c>
      <c r="B986" s="17" t="s">
        <v>1929</v>
      </c>
      <c r="C986" s="17" t="s">
        <v>30</v>
      </c>
      <c r="D986" s="14">
        <v>-749333.26</v>
      </c>
      <c r="E986" s="14">
        <v>-936666.59</v>
      </c>
      <c r="F986" s="14">
        <v>0.08</v>
      </c>
      <c r="G986" s="14">
        <v>-187333.25</v>
      </c>
      <c r="H986" s="14">
        <v>-374666.58</v>
      </c>
      <c r="I986" s="14">
        <v>-561999.91</v>
      </c>
      <c r="J986" s="14">
        <v>-749333.24</v>
      </c>
      <c r="K986" s="14">
        <v>-936666.57</v>
      </c>
      <c r="L986" s="14">
        <v>0.1</v>
      </c>
      <c r="M986" s="14">
        <v>-187333.23</v>
      </c>
      <c r="N986" s="14">
        <v>-374666.56</v>
      </c>
      <c r="O986" s="14">
        <v>-561999.89</v>
      </c>
      <c r="P986" s="14">
        <v>-749333.22</v>
      </c>
      <c r="Q986" s="7">
        <v>-749333.22</v>
      </c>
    </row>
    <row r="987" spans="1:17" ht="15.75" thickBot="1" x14ac:dyDescent="0.3">
      <c r="A987" s="18" t="s">
        <v>1930</v>
      </c>
      <c r="B987" s="17" t="s">
        <v>1931</v>
      </c>
      <c r="C987" s="17" t="s">
        <v>30</v>
      </c>
      <c r="D987" s="10">
        <v>0.05</v>
      </c>
      <c r="E987" s="10">
        <v>0.05</v>
      </c>
      <c r="F987" s="10">
        <v>0.05</v>
      </c>
      <c r="G987" s="10">
        <v>0.05</v>
      </c>
      <c r="H987" s="10">
        <v>0.05</v>
      </c>
      <c r="I987" s="10">
        <v>0.05</v>
      </c>
      <c r="J987" s="10">
        <v>0.05</v>
      </c>
      <c r="K987" s="10">
        <v>0.05</v>
      </c>
      <c r="L987" s="10">
        <v>0.05</v>
      </c>
      <c r="M987" s="10">
        <v>0.05</v>
      </c>
      <c r="N987" s="10">
        <v>0.05</v>
      </c>
      <c r="O987" s="10">
        <v>0.05</v>
      </c>
      <c r="P987" s="10">
        <v>0.05</v>
      </c>
      <c r="Q987" s="7">
        <v>0.05</v>
      </c>
    </row>
    <row r="988" spans="1:17" ht="15.75" thickBot="1" x14ac:dyDescent="0.3">
      <c r="A988" s="18" t="s">
        <v>1932</v>
      </c>
      <c r="B988" s="17" t="s">
        <v>1933</v>
      </c>
      <c r="C988" s="17" t="s">
        <v>30</v>
      </c>
      <c r="D988" s="14">
        <v>-175000</v>
      </c>
      <c r="E988" s="14">
        <v>-218750</v>
      </c>
      <c r="F988" s="14">
        <v>0</v>
      </c>
      <c r="G988" s="14">
        <v>-43750</v>
      </c>
      <c r="H988" s="14">
        <v>-87500</v>
      </c>
      <c r="I988" s="14">
        <v>-131250</v>
      </c>
      <c r="J988" s="14">
        <v>-175000</v>
      </c>
      <c r="K988" s="14">
        <v>-218750</v>
      </c>
      <c r="L988" s="14">
        <v>0</v>
      </c>
      <c r="M988" s="14">
        <v>-43750</v>
      </c>
      <c r="N988" s="14">
        <v>-87500</v>
      </c>
      <c r="O988" s="14">
        <v>-131250</v>
      </c>
      <c r="P988" s="14">
        <v>-175000</v>
      </c>
      <c r="Q988" s="7">
        <v>-175000</v>
      </c>
    </row>
    <row r="989" spans="1:17" ht="15.75" thickBot="1" x14ac:dyDescent="0.3">
      <c r="A989" s="18" t="s">
        <v>1934</v>
      </c>
      <c r="B989" s="17" t="s">
        <v>1935</v>
      </c>
      <c r="C989" s="17" t="s">
        <v>30</v>
      </c>
      <c r="D989" s="10">
        <v>0</v>
      </c>
      <c r="E989" s="10">
        <v>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0</v>
      </c>
      <c r="P989" s="10">
        <v>0</v>
      </c>
      <c r="Q989" s="7">
        <v>0</v>
      </c>
    </row>
    <row r="990" spans="1:17" ht="15.75" thickBot="1" x14ac:dyDescent="0.3">
      <c r="A990" s="18" t="s">
        <v>1936</v>
      </c>
      <c r="B990" s="17" t="s">
        <v>1937</v>
      </c>
      <c r="C990" s="17" t="s">
        <v>30</v>
      </c>
      <c r="D990" s="14">
        <v>-671250</v>
      </c>
      <c r="E990" s="14">
        <v>-1006875</v>
      </c>
      <c r="F990" s="14">
        <v>-1342500</v>
      </c>
      <c r="G990" s="14">
        <v>-1678125</v>
      </c>
      <c r="H990" s="14">
        <v>0</v>
      </c>
      <c r="I990" s="14">
        <v>0</v>
      </c>
      <c r="J990" s="14">
        <v>0</v>
      </c>
      <c r="K990" s="14">
        <v>0</v>
      </c>
      <c r="L990" s="14">
        <v>0</v>
      </c>
      <c r="M990" s="14">
        <v>0</v>
      </c>
      <c r="N990" s="14">
        <v>0</v>
      </c>
      <c r="O990" s="14">
        <v>0</v>
      </c>
      <c r="P990" s="14">
        <v>0</v>
      </c>
      <c r="Q990" s="7">
        <v>0</v>
      </c>
    </row>
    <row r="991" spans="1:17" ht="15.75" thickBot="1" x14ac:dyDescent="0.3">
      <c r="A991" s="18" t="s">
        <v>1938</v>
      </c>
      <c r="B991" s="17" t="s">
        <v>1939</v>
      </c>
      <c r="C991" s="17" t="s">
        <v>30</v>
      </c>
      <c r="D991" s="10">
        <v>0</v>
      </c>
      <c r="E991" s="10">
        <v>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7">
        <v>0</v>
      </c>
    </row>
    <row r="992" spans="1:17" ht="15.75" thickBot="1" x14ac:dyDescent="0.3">
      <c r="A992" s="18" t="s">
        <v>1940</v>
      </c>
      <c r="B992" s="17" t="s">
        <v>1941</v>
      </c>
      <c r="C992" s="17" t="s">
        <v>30</v>
      </c>
      <c r="D992" s="14">
        <v>-66163.929999999993</v>
      </c>
      <c r="E992" s="14">
        <v>-198497.26</v>
      </c>
      <c r="F992" s="14">
        <v>-330830.59000000003</v>
      </c>
      <c r="G992" s="14">
        <v>-463163.92</v>
      </c>
      <c r="H992" s="14">
        <v>-595497.25</v>
      </c>
      <c r="I992" s="14">
        <v>-727830.58</v>
      </c>
      <c r="J992" s="14">
        <v>-66163.91</v>
      </c>
      <c r="K992" s="14">
        <v>-198497.24</v>
      </c>
      <c r="L992" s="14">
        <v>-330830.57</v>
      </c>
      <c r="M992" s="14">
        <v>-463163.9</v>
      </c>
      <c r="N992" s="14">
        <v>-595497.23</v>
      </c>
      <c r="O992" s="14">
        <v>-727830.56</v>
      </c>
      <c r="P992" s="14">
        <v>-66163.89</v>
      </c>
      <c r="Q992" s="7">
        <v>-66163.89</v>
      </c>
    </row>
    <row r="993" spans="1:17" ht="15.75" thickBot="1" x14ac:dyDescent="0.3">
      <c r="A993" s="18" t="s">
        <v>1942</v>
      </c>
      <c r="B993" s="17" t="s">
        <v>1943</v>
      </c>
      <c r="C993" s="17" t="s">
        <v>30</v>
      </c>
      <c r="D993" s="10">
        <v>-333333.40000000002</v>
      </c>
      <c r="E993" s="10">
        <v>-500000.07</v>
      </c>
      <c r="F993" s="10">
        <v>-666666.74</v>
      </c>
      <c r="G993" s="10">
        <v>-833333.41</v>
      </c>
      <c r="H993" s="10">
        <v>-0.08</v>
      </c>
      <c r="I993" s="10">
        <v>-166666.75</v>
      </c>
      <c r="J993" s="10">
        <v>-333333.42</v>
      </c>
      <c r="K993" s="10">
        <v>-500000.09</v>
      </c>
      <c r="L993" s="10">
        <v>-666666.76</v>
      </c>
      <c r="M993" s="10">
        <v>-833333.43</v>
      </c>
      <c r="N993" s="10">
        <v>-0.1</v>
      </c>
      <c r="O993" s="10">
        <v>-166666.76999999999</v>
      </c>
      <c r="P993" s="10">
        <v>-333333.44</v>
      </c>
      <c r="Q993" s="7">
        <v>-333333.44</v>
      </c>
    </row>
    <row r="994" spans="1:17" ht="15.75" thickBot="1" x14ac:dyDescent="0.3">
      <c r="A994" s="18" t="s">
        <v>1944</v>
      </c>
      <c r="B994" s="17" t="s">
        <v>1945</v>
      </c>
      <c r="C994" s="17" t="s">
        <v>30</v>
      </c>
      <c r="D994" s="14">
        <v>-295166.59999999998</v>
      </c>
      <c r="E994" s="14">
        <v>-442749.93</v>
      </c>
      <c r="F994" s="14">
        <v>-590333.26</v>
      </c>
      <c r="G994" s="14">
        <v>-737916.59</v>
      </c>
      <c r="H994" s="14">
        <v>-885499.92</v>
      </c>
      <c r="I994" s="14">
        <v>-147583.25</v>
      </c>
      <c r="J994" s="14">
        <v>-295166.58</v>
      </c>
      <c r="K994" s="14">
        <v>-442749.91</v>
      </c>
      <c r="L994" s="14">
        <v>-590333.24</v>
      </c>
      <c r="M994" s="14">
        <v>-737916.57</v>
      </c>
      <c r="N994" s="14">
        <v>-885499.9</v>
      </c>
      <c r="O994" s="14">
        <v>-147583.23000000001</v>
      </c>
      <c r="P994" s="14">
        <v>-295166.56</v>
      </c>
      <c r="Q994" s="7">
        <v>-295166.56</v>
      </c>
    </row>
    <row r="995" spans="1:17" ht="15.75" thickBot="1" x14ac:dyDescent="0.3">
      <c r="A995" s="18" t="s">
        <v>1946</v>
      </c>
      <c r="B995" s="17" t="s">
        <v>1947</v>
      </c>
      <c r="C995" s="17" t="s">
        <v>30</v>
      </c>
      <c r="D995" s="10">
        <v>0</v>
      </c>
      <c r="E995" s="10">
        <v>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0</v>
      </c>
      <c r="Q995" s="7">
        <v>0</v>
      </c>
    </row>
    <row r="996" spans="1:17" ht="15.75" thickBot="1" x14ac:dyDescent="0.3">
      <c r="A996" s="18" t="s">
        <v>1948</v>
      </c>
      <c r="B996" s="17" t="s">
        <v>1949</v>
      </c>
      <c r="C996" s="17" t="s">
        <v>30</v>
      </c>
      <c r="D996" s="14">
        <v>-362532.37</v>
      </c>
      <c r="E996" s="14">
        <v>-456186.54</v>
      </c>
      <c r="F996" s="14">
        <v>12084.29</v>
      </c>
      <c r="G996" s="14">
        <v>-81569.88</v>
      </c>
      <c r="H996" s="14">
        <v>-175224.05</v>
      </c>
      <c r="I996" s="14">
        <v>-268878.21999999997</v>
      </c>
      <c r="J996" s="14">
        <v>-362532.39</v>
      </c>
      <c r="K996" s="14">
        <v>-456186.56</v>
      </c>
      <c r="L996" s="14">
        <v>12084.27</v>
      </c>
      <c r="M996" s="14">
        <v>-81569.899999999994</v>
      </c>
      <c r="N996" s="14">
        <v>-175224.07</v>
      </c>
      <c r="O996" s="14">
        <v>-268878.24</v>
      </c>
      <c r="P996" s="14">
        <v>-362532.41</v>
      </c>
      <c r="Q996" s="7">
        <v>-362532.41</v>
      </c>
    </row>
    <row r="997" spans="1:17" ht="15.75" thickBot="1" x14ac:dyDescent="0.3">
      <c r="A997" s="18" t="s">
        <v>1950</v>
      </c>
      <c r="B997" s="17" t="s">
        <v>1951</v>
      </c>
      <c r="C997" s="17" t="s">
        <v>30</v>
      </c>
      <c r="D997" s="10">
        <v>-533677.53</v>
      </c>
      <c r="E997" s="10">
        <v>-671544.2</v>
      </c>
      <c r="F997" s="10">
        <v>17789.13</v>
      </c>
      <c r="G997" s="10">
        <v>-120077.54</v>
      </c>
      <c r="H997" s="10">
        <v>-257944.21</v>
      </c>
      <c r="I997" s="10">
        <v>-395810.88</v>
      </c>
      <c r="J997" s="10">
        <v>-533677.55000000005</v>
      </c>
      <c r="K997" s="10">
        <v>-671544.22</v>
      </c>
      <c r="L997" s="10">
        <v>17789.11</v>
      </c>
      <c r="M997" s="10">
        <v>-120077.56</v>
      </c>
      <c r="N997" s="10">
        <v>-257944.23</v>
      </c>
      <c r="O997" s="10">
        <v>-395810.9</v>
      </c>
      <c r="P997" s="10">
        <v>-533677.56999999995</v>
      </c>
      <c r="Q997" s="7">
        <v>-533677.56999999995</v>
      </c>
    </row>
    <row r="998" spans="1:17" ht="15.75" thickBot="1" x14ac:dyDescent="0.3">
      <c r="A998" s="18" t="s">
        <v>1952</v>
      </c>
      <c r="B998" s="17" t="s">
        <v>1953</v>
      </c>
      <c r="C998" s="17" t="s">
        <v>30</v>
      </c>
      <c r="D998" s="14">
        <v>-35275.08</v>
      </c>
      <c r="E998" s="14">
        <v>-94066.75</v>
      </c>
      <c r="F998" s="14">
        <v>-152858.42000000001</v>
      </c>
      <c r="G998" s="14">
        <v>-211650.09</v>
      </c>
      <c r="H998" s="14">
        <v>-270441.76</v>
      </c>
      <c r="I998" s="14">
        <v>-329233.43</v>
      </c>
      <c r="J998" s="14">
        <v>-35275.1</v>
      </c>
      <c r="K998" s="14">
        <v>-94066.77</v>
      </c>
      <c r="L998" s="14">
        <v>-152858.44</v>
      </c>
      <c r="M998" s="14">
        <v>-211650.11</v>
      </c>
      <c r="N998" s="14">
        <v>-270441.78000000003</v>
      </c>
      <c r="O998" s="14">
        <v>-329233.45</v>
      </c>
      <c r="P998" s="14">
        <v>-35275.120000000003</v>
      </c>
      <c r="Q998" s="7">
        <v>-35275.120000000003</v>
      </c>
    </row>
    <row r="999" spans="1:17" ht="15.75" thickBot="1" x14ac:dyDescent="0.3">
      <c r="A999" s="18" t="s">
        <v>1954</v>
      </c>
      <c r="B999" s="17" t="s">
        <v>1955</v>
      </c>
      <c r="C999" s="17" t="s">
        <v>30</v>
      </c>
      <c r="D999" s="10">
        <v>-138187.5</v>
      </c>
      <c r="E999" s="10">
        <v>-368500</v>
      </c>
      <c r="F999" s="10">
        <v>-598812.5</v>
      </c>
      <c r="G999" s="10">
        <v>-829125</v>
      </c>
      <c r="H999" s="10">
        <v>-1059437.5</v>
      </c>
      <c r="I999" s="10">
        <v>-1289750</v>
      </c>
      <c r="J999" s="10">
        <v>-138187.5</v>
      </c>
      <c r="K999" s="10">
        <v>-368500</v>
      </c>
      <c r="L999" s="10">
        <v>-598812.5</v>
      </c>
      <c r="M999" s="10">
        <v>-829125</v>
      </c>
      <c r="N999" s="10">
        <v>-1059437.5</v>
      </c>
      <c r="O999" s="10">
        <v>-1289750</v>
      </c>
      <c r="P999" s="10">
        <v>-138187.5</v>
      </c>
      <c r="Q999" s="7">
        <v>-138187.5</v>
      </c>
    </row>
    <row r="1000" spans="1:17" ht="15.75" thickBot="1" x14ac:dyDescent="0.3">
      <c r="A1000" s="18" t="s">
        <v>1956</v>
      </c>
      <c r="B1000" s="17" t="s">
        <v>1957</v>
      </c>
      <c r="C1000" s="17" t="s">
        <v>30</v>
      </c>
      <c r="D1000" s="14">
        <v>-336791.67</v>
      </c>
      <c r="E1000" s="14">
        <v>-508041.67</v>
      </c>
      <c r="F1000" s="14">
        <v>-679291.67</v>
      </c>
      <c r="G1000" s="14">
        <v>-850541.67</v>
      </c>
      <c r="H1000" s="14">
        <v>5708.33</v>
      </c>
      <c r="I1000" s="14">
        <v>-165541.67000000001</v>
      </c>
      <c r="J1000" s="14">
        <v>-336791.67</v>
      </c>
      <c r="K1000" s="14">
        <v>-508041.67</v>
      </c>
      <c r="L1000" s="14">
        <v>-679291.67</v>
      </c>
      <c r="M1000" s="14">
        <v>-850541.67</v>
      </c>
      <c r="N1000" s="14">
        <v>5708.33</v>
      </c>
      <c r="O1000" s="14">
        <v>-165541.67000000001</v>
      </c>
      <c r="P1000" s="14">
        <v>-336791.67</v>
      </c>
      <c r="Q1000" s="7">
        <v>-336791.67</v>
      </c>
    </row>
    <row r="1001" spans="1:17" ht="15.75" thickBot="1" x14ac:dyDescent="0.3">
      <c r="A1001" s="18" t="s">
        <v>1958</v>
      </c>
      <c r="B1001" s="17" t="s">
        <v>1959</v>
      </c>
      <c r="C1001" s="17" t="s">
        <v>30</v>
      </c>
      <c r="D1001" s="10">
        <v>-1005675</v>
      </c>
      <c r="E1001" s="10">
        <v>-1295850</v>
      </c>
      <c r="F1001" s="10">
        <v>-1586025</v>
      </c>
      <c r="G1001" s="10">
        <v>-154495</v>
      </c>
      <c r="H1001" s="10">
        <v>-444670</v>
      </c>
      <c r="I1001" s="10">
        <v>-734845</v>
      </c>
      <c r="J1001" s="10">
        <v>-1025020</v>
      </c>
      <c r="K1001" s="10">
        <v>-1315195</v>
      </c>
      <c r="L1001" s="10">
        <v>135680</v>
      </c>
      <c r="M1001" s="10">
        <v>-154495</v>
      </c>
      <c r="N1001" s="10">
        <v>-444670</v>
      </c>
      <c r="O1001" s="10">
        <v>-734845</v>
      </c>
      <c r="P1001" s="10">
        <v>-1025020</v>
      </c>
      <c r="Q1001" s="7">
        <v>-1025020</v>
      </c>
    </row>
    <row r="1002" spans="1:17" ht="15.75" thickBot="1" x14ac:dyDescent="0.3">
      <c r="A1002" s="18" t="s">
        <v>1960</v>
      </c>
      <c r="B1002" s="17" t="s">
        <v>1961</v>
      </c>
      <c r="C1002" s="17" t="s">
        <v>30</v>
      </c>
      <c r="D1002" s="14">
        <v>-450830.01</v>
      </c>
      <c r="E1002" s="14">
        <v>-579195.07999999996</v>
      </c>
      <c r="F1002" s="14">
        <v>-710070.08</v>
      </c>
      <c r="G1002" s="14">
        <v>-64420.08</v>
      </c>
      <c r="H1002" s="14">
        <v>-195295.08</v>
      </c>
      <c r="I1002" s="14">
        <v>-326170.08</v>
      </c>
      <c r="J1002" s="14">
        <v>-457045.08</v>
      </c>
      <c r="K1002" s="14">
        <v>-587920.07999999996</v>
      </c>
      <c r="L1002" s="14">
        <v>66454.92</v>
      </c>
      <c r="M1002" s="14">
        <v>-64420.08</v>
      </c>
      <c r="N1002" s="14">
        <v>-195295.08</v>
      </c>
      <c r="O1002" s="14">
        <v>-326170.08</v>
      </c>
      <c r="P1002" s="14">
        <v>-457045.08</v>
      </c>
      <c r="Q1002" s="7">
        <v>-457045.08</v>
      </c>
    </row>
    <row r="1003" spans="1:17" ht="15.75" thickBot="1" x14ac:dyDescent="0.3">
      <c r="A1003" s="18" t="s">
        <v>1962</v>
      </c>
      <c r="B1003" s="17" t="s">
        <v>1963</v>
      </c>
      <c r="C1003" s="17" t="s">
        <v>30</v>
      </c>
      <c r="D1003" s="21"/>
      <c r="E1003" s="21"/>
      <c r="F1003" s="21"/>
      <c r="G1003" s="21"/>
      <c r="H1003" s="10">
        <v>0</v>
      </c>
      <c r="I1003" s="10">
        <v>0</v>
      </c>
      <c r="J1003" s="10">
        <v>0</v>
      </c>
      <c r="K1003" s="10">
        <v>-450000</v>
      </c>
      <c r="L1003" s="10">
        <v>-900000</v>
      </c>
      <c r="M1003" s="10">
        <v>-1350000</v>
      </c>
      <c r="N1003" s="10">
        <v>-1800000</v>
      </c>
      <c r="O1003" s="10">
        <v>-2250000</v>
      </c>
      <c r="P1003" s="10">
        <v>-225000</v>
      </c>
      <c r="Q1003" s="7">
        <v>-225000</v>
      </c>
    </row>
    <row r="1004" spans="1:17" ht="15.75" thickBot="1" x14ac:dyDescent="0.3">
      <c r="A1004" s="18" t="s">
        <v>1964</v>
      </c>
      <c r="B1004" s="17" t="s">
        <v>1965</v>
      </c>
      <c r="C1004" s="17" t="s">
        <v>30</v>
      </c>
      <c r="D1004" s="22"/>
      <c r="E1004" s="22"/>
      <c r="F1004" s="22"/>
      <c r="G1004" s="22"/>
      <c r="H1004" s="14">
        <v>0</v>
      </c>
      <c r="I1004" s="14">
        <v>0</v>
      </c>
      <c r="J1004" s="14">
        <v>-86004.86</v>
      </c>
      <c r="K1004" s="14">
        <v>-108569.46</v>
      </c>
      <c r="L1004" s="14">
        <v>-438188.91</v>
      </c>
      <c r="M1004" s="14">
        <v>-0.02</v>
      </c>
      <c r="N1004" s="14">
        <v>-0.02</v>
      </c>
      <c r="O1004" s="14">
        <v>-0.02</v>
      </c>
      <c r="P1004" s="14">
        <v>-0.02</v>
      </c>
      <c r="Q1004" s="7">
        <v>-0.02</v>
      </c>
    </row>
    <row r="1005" spans="1:17" ht="15.75" thickBot="1" x14ac:dyDescent="0.3">
      <c r="A1005" s="18" t="s">
        <v>1966</v>
      </c>
      <c r="B1005" s="17" t="s">
        <v>1967</v>
      </c>
      <c r="C1005" s="17" t="s">
        <v>30</v>
      </c>
      <c r="D1005" s="21"/>
      <c r="E1005" s="21"/>
      <c r="F1005" s="21"/>
      <c r="G1005" s="21"/>
      <c r="H1005" s="10">
        <v>0</v>
      </c>
      <c r="I1005" s="10">
        <v>0</v>
      </c>
      <c r="J1005" s="10">
        <v>-31768.33</v>
      </c>
      <c r="K1005" s="10">
        <v>-40230.589999999997</v>
      </c>
      <c r="L1005" s="10">
        <v>-52854.85</v>
      </c>
      <c r="M1005" s="10">
        <v>-43224.15</v>
      </c>
      <c r="N1005" s="10">
        <v>0</v>
      </c>
      <c r="O1005" s="10">
        <v>0</v>
      </c>
      <c r="P1005" s="10">
        <v>0</v>
      </c>
      <c r="Q1005" s="7">
        <v>0</v>
      </c>
    </row>
    <row r="1006" spans="1:17" ht="15.75" thickBot="1" x14ac:dyDescent="0.3">
      <c r="A1006" s="15" t="s">
        <v>1968</v>
      </c>
      <c r="B1006" s="17" t="s">
        <v>1969</v>
      </c>
      <c r="C1006" s="16"/>
      <c r="D1006" s="14">
        <v>-37572897.909999996</v>
      </c>
      <c r="E1006" s="14">
        <v>-33230589.219999999</v>
      </c>
      <c r="F1006" s="14">
        <v>-34029967.43</v>
      </c>
      <c r="G1006" s="14">
        <v>-44657469.840000004</v>
      </c>
      <c r="H1006" s="14">
        <v>-31077641.510000002</v>
      </c>
      <c r="I1006" s="14">
        <v>-31216468.640000001</v>
      </c>
      <c r="J1006" s="14">
        <v>-47136810.469999999</v>
      </c>
      <c r="K1006" s="14">
        <v>-26194925.48</v>
      </c>
      <c r="L1006" s="14">
        <v>-26363271.719999999</v>
      </c>
      <c r="M1006" s="14">
        <v>-41126127.439999998</v>
      </c>
      <c r="N1006" s="14">
        <v>-27476793.59</v>
      </c>
      <c r="O1006" s="14">
        <v>-28734786.550000001</v>
      </c>
      <c r="P1006" s="14">
        <v>-59235599.509999998</v>
      </c>
      <c r="Q1006" s="7">
        <v>-59235599.509999998</v>
      </c>
    </row>
    <row r="1007" spans="1:17" ht="15.75" thickBot="1" x14ac:dyDescent="0.3">
      <c r="A1007" s="18" t="s">
        <v>1970</v>
      </c>
      <c r="B1007" s="17" t="s">
        <v>1971</v>
      </c>
      <c r="C1007" s="16"/>
      <c r="D1007" s="10">
        <v>-33428897.91</v>
      </c>
      <c r="E1007" s="10">
        <v>-29086589.219999999</v>
      </c>
      <c r="F1007" s="10">
        <v>-29885967.43</v>
      </c>
      <c r="G1007" s="10">
        <v>-39094463.840000004</v>
      </c>
      <c r="H1007" s="10">
        <v>-25514635.510000002</v>
      </c>
      <c r="I1007" s="10">
        <v>-25653462.640000001</v>
      </c>
      <c r="J1007" s="10">
        <v>-44880011.469999999</v>
      </c>
      <c r="K1007" s="10">
        <v>-23938126.48</v>
      </c>
      <c r="L1007" s="10">
        <v>-24106472.719999999</v>
      </c>
      <c r="M1007" s="10">
        <v>-35176120.439999998</v>
      </c>
      <c r="N1007" s="10">
        <v>-21526786.59</v>
      </c>
      <c r="O1007" s="10">
        <v>-22784779.550000001</v>
      </c>
      <c r="P1007" s="10">
        <v>-35684110.509999998</v>
      </c>
      <c r="Q1007" s="7">
        <v>-35684110.509999998</v>
      </c>
    </row>
    <row r="1008" spans="1:17" ht="15.75" thickBot="1" x14ac:dyDescent="0.3">
      <c r="A1008" s="19" t="s">
        <v>1972</v>
      </c>
      <c r="B1008" s="17" t="s">
        <v>1973</v>
      </c>
      <c r="C1008" s="17" t="s">
        <v>30</v>
      </c>
      <c r="D1008" s="14">
        <v>-7179660.0300000003</v>
      </c>
      <c r="E1008" s="14">
        <v>0</v>
      </c>
      <c r="F1008" s="14">
        <v>0</v>
      </c>
      <c r="G1008" s="14">
        <v>-10988979.859999999</v>
      </c>
      <c r="H1008" s="14">
        <v>0</v>
      </c>
      <c r="I1008" s="14">
        <v>0</v>
      </c>
      <c r="J1008" s="14">
        <v>-20140518.82</v>
      </c>
      <c r="K1008" s="14">
        <v>0</v>
      </c>
      <c r="L1008" s="14">
        <v>0</v>
      </c>
      <c r="M1008" s="14">
        <v>-12359590.109999999</v>
      </c>
      <c r="N1008" s="14">
        <v>0</v>
      </c>
      <c r="O1008" s="14">
        <v>0</v>
      </c>
      <c r="P1008" s="14">
        <v>-10211117.029999999</v>
      </c>
      <c r="Q1008" s="7">
        <v>-10211117.029999999</v>
      </c>
    </row>
    <row r="1009" spans="1:17" ht="15.75" thickBot="1" x14ac:dyDescent="0.3">
      <c r="A1009" s="19" t="s">
        <v>1974</v>
      </c>
      <c r="B1009" s="17" t="s">
        <v>1975</v>
      </c>
      <c r="C1009" s="17" t="s">
        <v>30</v>
      </c>
      <c r="D1009" s="10">
        <v>-3262597</v>
      </c>
      <c r="E1009" s="10">
        <v>-2398865</v>
      </c>
      <c r="F1009" s="10">
        <v>-2398865</v>
      </c>
      <c r="G1009" s="10">
        <v>-2398865</v>
      </c>
      <c r="H1009" s="10">
        <v>-2398865</v>
      </c>
      <c r="I1009" s="10">
        <v>-2398865</v>
      </c>
      <c r="J1009" s="10">
        <v>-2398865</v>
      </c>
      <c r="K1009" s="10">
        <v>-2398865</v>
      </c>
      <c r="L1009" s="10">
        <v>-2398865</v>
      </c>
      <c r="M1009" s="10">
        <v>-2398865</v>
      </c>
      <c r="N1009" s="10">
        <v>-2398865</v>
      </c>
      <c r="O1009" s="10">
        <v>-2398865</v>
      </c>
      <c r="P1009" s="10">
        <v>-2398865</v>
      </c>
      <c r="Q1009" s="7">
        <v>-2398865</v>
      </c>
    </row>
    <row r="1010" spans="1:17" ht="15.75" thickBot="1" x14ac:dyDescent="0.3">
      <c r="A1010" s="19" t="s">
        <v>1976</v>
      </c>
      <c r="B1010" s="17" t="s">
        <v>1977</v>
      </c>
      <c r="C1010" s="17" t="s">
        <v>30</v>
      </c>
      <c r="D1010" s="14">
        <v>0</v>
      </c>
      <c r="E1010" s="14">
        <v>-400000</v>
      </c>
      <c r="F1010" s="14">
        <v>-400000</v>
      </c>
      <c r="G1010" s="14">
        <v>-400000</v>
      </c>
      <c r="H1010" s="14">
        <v>-400000</v>
      </c>
      <c r="I1010" s="14">
        <v>-400000</v>
      </c>
      <c r="J1010" s="14">
        <v>-400000</v>
      </c>
      <c r="K1010" s="14">
        <v>-400000</v>
      </c>
      <c r="L1010" s="14">
        <v>-400000</v>
      </c>
      <c r="M1010" s="14">
        <v>-400000</v>
      </c>
      <c r="N1010" s="14">
        <v>-400000</v>
      </c>
      <c r="O1010" s="14">
        <v>-400000</v>
      </c>
      <c r="P1010" s="14">
        <v>-400000</v>
      </c>
      <c r="Q1010" s="7">
        <v>-400000</v>
      </c>
    </row>
    <row r="1011" spans="1:17" ht="15.75" thickBot="1" x14ac:dyDescent="0.3">
      <c r="A1011" s="19" t="s">
        <v>1978</v>
      </c>
      <c r="B1011" s="17" t="s">
        <v>1979</v>
      </c>
      <c r="C1011" s="17" t="s">
        <v>30</v>
      </c>
      <c r="D1011" s="10">
        <v>0</v>
      </c>
      <c r="E1011" s="10">
        <v>-2737525</v>
      </c>
      <c r="F1011" s="10">
        <v>-2737525</v>
      </c>
      <c r="G1011" s="10">
        <v>-1783055</v>
      </c>
      <c r="H1011" s="10">
        <v>-1783055</v>
      </c>
      <c r="I1011" s="10">
        <v>-1783055</v>
      </c>
      <c r="J1011" s="10">
        <v>-1783055</v>
      </c>
      <c r="K1011" s="10">
        <v>-1783055</v>
      </c>
      <c r="L1011" s="10">
        <v>-1783055</v>
      </c>
      <c r="M1011" s="10">
        <v>-1783055</v>
      </c>
      <c r="N1011" s="10">
        <v>-1783055</v>
      </c>
      <c r="O1011" s="10">
        <v>-1783055</v>
      </c>
      <c r="P1011" s="10">
        <v>-1783055</v>
      </c>
      <c r="Q1011" s="7">
        <v>-1783055</v>
      </c>
    </row>
    <row r="1012" spans="1:17" ht="15.75" thickBot="1" x14ac:dyDescent="0.3">
      <c r="A1012" s="19" t="s">
        <v>1980</v>
      </c>
      <c r="B1012" s="17" t="s">
        <v>1981</v>
      </c>
      <c r="C1012" s="17" t="s">
        <v>30</v>
      </c>
      <c r="D1012" s="14">
        <v>-1572007</v>
      </c>
      <c r="E1012" s="14">
        <v>-2622369</v>
      </c>
      <c r="F1012" s="14">
        <v>-2622369</v>
      </c>
      <c r="G1012" s="14">
        <v>0</v>
      </c>
      <c r="H1012" s="14">
        <v>0</v>
      </c>
      <c r="I1012" s="14">
        <v>0</v>
      </c>
      <c r="J1012" s="14">
        <v>0</v>
      </c>
      <c r="K1012" s="14">
        <v>0</v>
      </c>
      <c r="L1012" s="14">
        <v>0</v>
      </c>
      <c r="M1012" s="14">
        <v>0</v>
      </c>
      <c r="N1012" s="14">
        <v>0</v>
      </c>
      <c r="O1012" s="14">
        <v>0</v>
      </c>
      <c r="P1012" s="14">
        <v>0</v>
      </c>
      <c r="Q1012" s="7">
        <v>0</v>
      </c>
    </row>
    <row r="1013" spans="1:17" ht="15.75" thickBot="1" x14ac:dyDescent="0.3">
      <c r="A1013" s="19" t="s">
        <v>1982</v>
      </c>
      <c r="B1013" s="17" t="s">
        <v>1983</v>
      </c>
      <c r="C1013" s="17" t="s">
        <v>30</v>
      </c>
      <c r="D1013" s="10">
        <v>-2928560</v>
      </c>
      <c r="E1013" s="10">
        <v>-2153260</v>
      </c>
      <c r="F1013" s="10">
        <v>-2153260</v>
      </c>
      <c r="G1013" s="10">
        <v>-2153260</v>
      </c>
      <c r="H1013" s="10">
        <v>-2153260</v>
      </c>
      <c r="I1013" s="10">
        <v>-2153260</v>
      </c>
      <c r="J1013" s="10">
        <v>-2153260</v>
      </c>
      <c r="K1013" s="10">
        <v>-2153260</v>
      </c>
      <c r="L1013" s="10">
        <v>-2153260</v>
      </c>
      <c r="M1013" s="10">
        <v>-2153260</v>
      </c>
      <c r="N1013" s="10">
        <v>-2153260</v>
      </c>
      <c r="O1013" s="10">
        <v>-2153260</v>
      </c>
      <c r="P1013" s="10">
        <v>-2153260</v>
      </c>
      <c r="Q1013" s="7">
        <v>-2153260</v>
      </c>
    </row>
    <row r="1014" spans="1:17" ht="15.75" thickBot="1" x14ac:dyDescent="0.3">
      <c r="A1014" s="19" t="s">
        <v>1984</v>
      </c>
      <c r="B1014" s="17" t="s">
        <v>1985</v>
      </c>
      <c r="C1014" s="17" t="s">
        <v>30</v>
      </c>
      <c r="D1014" s="14">
        <v>-14325689.17</v>
      </c>
      <c r="E1014" s="14">
        <v>-15746966.619999999</v>
      </c>
      <c r="F1014" s="14">
        <v>-16451130.9</v>
      </c>
      <c r="G1014" s="14">
        <v>-17130007.609999999</v>
      </c>
      <c r="H1014" s="14">
        <v>-17130007.609999999</v>
      </c>
      <c r="I1014" s="14">
        <v>-17130007.609999999</v>
      </c>
      <c r="J1014" s="14">
        <v>-17130007.609999999</v>
      </c>
      <c r="K1014" s="14">
        <v>-17130007.609999999</v>
      </c>
      <c r="L1014" s="14">
        <v>-17130007.609999999</v>
      </c>
      <c r="M1014" s="14">
        <v>-6633340.7699999996</v>
      </c>
      <c r="N1014" s="14">
        <v>-6127467.3799999999</v>
      </c>
      <c r="O1014" s="14">
        <v>-7151997.1500000004</v>
      </c>
      <c r="P1014" s="14">
        <v>-8209607.8799999999</v>
      </c>
      <c r="Q1014" s="7">
        <v>-8209607.8799999999</v>
      </c>
    </row>
    <row r="1015" spans="1:17" ht="15.75" thickBot="1" x14ac:dyDescent="0.3">
      <c r="A1015" s="19" t="s">
        <v>1986</v>
      </c>
      <c r="B1015" s="17" t="s">
        <v>1987</v>
      </c>
      <c r="C1015" s="17" t="s">
        <v>30</v>
      </c>
      <c r="D1015" s="10">
        <v>-1303147.55</v>
      </c>
      <c r="E1015" s="10">
        <v>-1452066.43</v>
      </c>
      <c r="F1015" s="10">
        <v>-1547280.36</v>
      </c>
      <c r="G1015" s="10">
        <v>-1643319.28</v>
      </c>
      <c r="H1015" s="10">
        <v>-2939.66</v>
      </c>
      <c r="I1015" s="10">
        <v>-40915.589999999997</v>
      </c>
      <c r="J1015" s="10">
        <v>-110756.66</v>
      </c>
      <c r="K1015" s="10">
        <v>-234042.04</v>
      </c>
      <c r="L1015" s="10">
        <v>-359606.51</v>
      </c>
      <c r="M1015" s="10">
        <v>-482850.35</v>
      </c>
      <c r="N1015" s="10">
        <v>-609554.53</v>
      </c>
      <c r="O1015" s="10">
        <v>-738148.33</v>
      </c>
      <c r="P1015" s="10">
        <v>-868284.75</v>
      </c>
      <c r="Q1015" s="7">
        <v>-868284.75</v>
      </c>
    </row>
    <row r="1016" spans="1:17" ht="15.75" thickBot="1" x14ac:dyDescent="0.3">
      <c r="A1016" s="19" t="s">
        <v>1988</v>
      </c>
      <c r="B1016" s="17" t="s">
        <v>1989</v>
      </c>
      <c r="C1016" s="17" t="s">
        <v>30</v>
      </c>
      <c r="D1016" s="14">
        <v>-1575537.17</v>
      </c>
      <c r="E1016" s="14">
        <v>-1575537.17</v>
      </c>
      <c r="F1016" s="14">
        <v>-1575537.17</v>
      </c>
      <c r="G1016" s="14">
        <v>-1058847.31</v>
      </c>
      <c r="H1016" s="14">
        <v>-1058847.31</v>
      </c>
      <c r="I1016" s="14">
        <v>-1058847.31</v>
      </c>
      <c r="J1016" s="14">
        <v>1002836.67</v>
      </c>
      <c r="K1016" s="14">
        <v>1002836.67</v>
      </c>
      <c r="L1016" s="14">
        <v>1002836.67</v>
      </c>
      <c r="M1016" s="14">
        <v>375968.59</v>
      </c>
      <c r="N1016" s="14">
        <v>375968.59</v>
      </c>
      <c r="O1016" s="14">
        <v>375968.59</v>
      </c>
      <c r="P1016" s="14">
        <v>-186017.2</v>
      </c>
      <c r="Q1016" s="7">
        <v>-186017.2</v>
      </c>
    </row>
    <row r="1017" spans="1:17" ht="15.75" thickBot="1" x14ac:dyDescent="0.3">
      <c r="A1017" s="19" t="s">
        <v>1990</v>
      </c>
      <c r="B1017" s="17" t="s">
        <v>1991</v>
      </c>
      <c r="C1017" s="17" t="s">
        <v>30</v>
      </c>
      <c r="D1017" s="21"/>
      <c r="E1017" s="21"/>
      <c r="F1017" s="21"/>
      <c r="G1017" s="21"/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10">
        <v>0</v>
      </c>
      <c r="N1017" s="10">
        <v>0</v>
      </c>
      <c r="O1017" s="10">
        <v>-3359139.62</v>
      </c>
      <c r="P1017" s="10">
        <v>-3379621.97</v>
      </c>
      <c r="Q1017" s="7">
        <v>-3379621.97</v>
      </c>
    </row>
    <row r="1018" spans="1:17" ht="15.75" thickBot="1" x14ac:dyDescent="0.3">
      <c r="A1018" s="19" t="s">
        <v>1992</v>
      </c>
      <c r="B1018" s="17" t="s">
        <v>1993</v>
      </c>
      <c r="C1018" s="17" t="s">
        <v>30</v>
      </c>
      <c r="D1018" s="14">
        <v>0</v>
      </c>
      <c r="E1018" s="14">
        <v>0</v>
      </c>
      <c r="F1018" s="14">
        <v>0</v>
      </c>
      <c r="G1018" s="14">
        <v>-469627.36</v>
      </c>
      <c r="H1018" s="14">
        <v>-587660.93000000005</v>
      </c>
      <c r="I1018" s="14">
        <v>-688512.13</v>
      </c>
      <c r="J1018" s="14">
        <v>-776253.04</v>
      </c>
      <c r="K1018" s="14">
        <v>-841733.5</v>
      </c>
      <c r="L1018" s="14">
        <v>-884515.27</v>
      </c>
      <c r="M1018" s="14">
        <v>-914125.02</v>
      </c>
      <c r="N1018" s="14">
        <v>-937945.52</v>
      </c>
      <c r="O1018" s="14">
        <v>-961628.79</v>
      </c>
      <c r="P1018" s="14">
        <v>-987083.99</v>
      </c>
      <c r="Q1018" s="7">
        <v>-987083.99</v>
      </c>
    </row>
    <row r="1019" spans="1:17" ht="15.75" thickBot="1" x14ac:dyDescent="0.3">
      <c r="A1019" s="19" t="s">
        <v>1994</v>
      </c>
      <c r="B1019" s="17" t="s">
        <v>1995</v>
      </c>
      <c r="C1019" s="17" t="s">
        <v>30</v>
      </c>
      <c r="D1019" s="21"/>
      <c r="E1019" s="21"/>
      <c r="F1019" s="21"/>
      <c r="G1019" s="21"/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10">
        <v>-7475045.75</v>
      </c>
      <c r="N1019" s="10">
        <v>-7475045.75</v>
      </c>
      <c r="O1019" s="10">
        <v>-3359139.62</v>
      </c>
      <c r="P1019" s="10">
        <v>-3379621.97</v>
      </c>
      <c r="Q1019" s="7">
        <v>-3379621.97</v>
      </c>
    </row>
    <row r="1020" spans="1:17" ht="15.75" thickBot="1" x14ac:dyDescent="0.3">
      <c r="A1020" s="19" t="s">
        <v>1996</v>
      </c>
      <c r="B1020" s="17" t="s">
        <v>1997</v>
      </c>
      <c r="C1020" s="17" t="s">
        <v>30</v>
      </c>
      <c r="D1020" s="22"/>
      <c r="E1020" s="22"/>
      <c r="F1020" s="22"/>
      <c r="G1020" s="22"/>
      <c r="H1020" s="14">
        <v>0</v>
      </c>
      <c r="I1020" s="14">
        <v>0</v>
      </c>
      <c r="J1020" s="14">
        <v>0</v>
      </c>
      <c r="K1020" s="14">
        <v>0</v>
      </c>
      <c r="L1020" s="14">
        <v>0</v>
      </c>
      <c r="M1020" s="14">
        <v>0</v>
      </c>
      <c r="N1020" s="14">
        <v>0</v>
      </c>
      <c r="O1020" s="14">
        <v>-837952.63</v>
      </c>
      <c r="P1020" s="14">
        <v>-837952.63</v>
      </c>
      <c r="Q1020" s="7">
        <v>-837952.63</v>
      </c>
    </row>
    <row r="1021" spans="1:17" ht="15.75" thickBot="1" x14ac:dyDescent="0.3">
      <c r="A1021" s="19" t="s">
        <v>1998</v>
      </c>
      <c r="B1021" s="17" t="s">
        <v>1999</v>
      </c>
      <c r="C1021" s="17" t="s">
        <v>30</v>
      </c>
      <c r="D1021" s="21"/>
      <c r="E1021" s="21"/>
      <c r="F1021" s="21"/>
      <c r="G1021" s="21"/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10">
        <v>-17562</v>
      </c>
      <c r="N1021" s="10">
        <v>-17562</v>
      </c>
      <c r="O1021" s="10">
        <v>-17562</v>
      </c>
      <c r="P1021" s="10">
        <v>-19629</v>
      </c>
      <c r="Q1021" s="7">
        <v>-19629</v>
      </c>
    </row>
    <row r="1022" spans="1:17" ht="15.75" thickBot="1" x14ac:dyDescent="0.3">
      <c r="A1022" s="19" t="s">
        <v>2000</v>
      </c>
      <c r="B1022" s="17" t="s">
        <v>2001</v>
      </c>
      <c r="C1022" s="17" t="s">
        <v>30</v>
      </c>
      <c r="D1022" s="14">
        <v>-1281699.99</v>
      </c>
      <c r="E1022" s="14">
        <v>0</v>
      </c>
      <c r="F1022" s="14">
        <v>0</v>
      </c>
      <c r="G1022" s="14">
        <v>-1068502.42</v>
      </c>
      <c r="H1022" s="14">
        <v>0</v>
      </c>
      <c r="I1022" s="14">
        <v>0</v>
      </c>
      <c r="J1022" s="14">
        <v>-990132.01</v>
      </c>
      <c r="K1022" s="14">
        <v>0</v>
      </c>
      <c r="L1022" s="14">
        <v>0</v>
      </c>
      <c r="M1022" s="14">
        <v>-934395.03</v>
      </c>
      <c r="N1022" s="14">
        <v>0</v>
      </c>
      <c r="O1022" s="14">
        <v>0</v>
      </c>
      <c r="P1022" s="14">
        <v>-869994.09</v>
      </c>
      <c r="Q1022" s="7">
        <v>-869994.09</v>
      </c>
    </row>
    <row r="1023" spans="1:17" ht="15.75" thickBot="1" x14ac:dyDescent="0.3">
      <c r="A1023" s="18" t="s">
        <v>2002</v>
      </c>
      <c r="B1023" s="17" t="s">
        <v>2003</v>
      </c>
      <c r="C1023" s="16"/>
      <c r="D1023" s="10">
        <v>-4144000</v>
      </c>
      <c r="E1023" s="10">
        <v>-4144000</v>
      </c>
      <c r="F1023" s="10">
        <v>-4144000</v>
      </c>
      <c r="G1023" s="10">
        <v>-5563006</v>
      </c>
      <c r="H1023" s="10">
        <v>-5563006</v>
      </c>
      <c r="I1023" s="10">
        <v>-5563006</v>
      </c>
      <c r="J1023" s="10">
        <v>-2256799</v>
      </c>
      <c r="K1023" s="10">
        <v>-2256799</v>
      </c>
      <c r="L1023" s="10">
        <v>-2256799</v>
      </c>
      <c r="M1023" s="10">
        <v>-5950007</v>
      </c>
      <c r="N1023" s="10">
        <v>-5950007</v>
      </c>
      <c r="O1023" s="10">
        <v>-5950007</v>
      </c>
      <c r="P1023" s="10">
        <v>-23551489</v>
      </c>
      <c r="Q1023" s="7">
        <v>-23551489</v>
      </c>
    </row>
    <row r="1024" spans="1:17" ht="15.75" thickBot="1" x14ac:dyDescent="0.3">
      <c r="A1024" s="19" t="s">
        <v>2004</v>
      </c>
      <c r="B1024" s="17" t="s">
        <v>2005</v>
      </c>
      <c r="C1024" s="17" t="s">
        <v>30</v>
      </c>
      <c r="D1024" s="14">
        <v>-2689000</v>
      </c>
      <c r="E1024" s="14">
        <v>-2689000</v>
      </c>
      <c r="F1024" s="14">
        <v>-2689000</v>
      </c>
      <c r="G1024" s="14">
        <v>-4313553</v>
      </c>
      <c r="H1024" s="14">
        <v>-4313553</v>
      </c>
      <c r="I1024" s="14">
        <v>-4313553</v>
      </c>
      <c r="J1024" s="14">
        <v>-1444539</v>
      </c>
      <c r="K1024" s="14">
        <v>-1444539</v>
      </c>
      <c r="L1024" s="14">
        <v>-1444539</v>
      </c>
      <c r="M1024" s="14">
        <v>-4810619</v>
      </c>
      <c r="N1024" s="14">
        <v>-4810619</v>
      </c>
      <c r="O1024" s="14">
        <v>-4810619</v>
      </c>
      <c r="P1024" s="14">
        <v>-22216948</v>
      </c>
      <c r="Q1024" s="7">
        <v>-22216948</v>
      </c>
    </row>
    <row r="1025" spans="1:17" ht="15.75" thickBot="1" x14ac:dyDescent="0.3">
      <c r="A1025" s="19" t="s">
        <v>2004</v>
      </c>
      <c r="B1025" s="17" t="s">
        <v>2006</v>
      </c>
      <c r="C1025" s="17" t="s">
        <v>30</v>
      </c>
      <c r="D1025" s="10">
        <v>-1380000</v>
      </c>
      <c r="E1025" s="10">
        <v>-1380000</v>
      </c>
      <c r="F1025" s="10">
        <v>-1380000</v>
      </c>
      <c r="G1025" s="10">
        <v>-1159201</v>
      </c>
      <c r="H1025" s="10">
        <v>-1159201</v>
      </c>
      <c r="I1025" s="10">
        <v>-1159201</v>
      </c>
      <c r="J1025" s="10">
        <v>-812260</v>
      </c>
      <c r="K1025" s="10">
        <v>-812260</v>
      </c>
      <c r="L1025" s="10">
        <v>-812260</v>
      </c>
      <c r="M1025" s="10">
        <v>-1067466</v>
      </c>
      <c r="N1025" s="10">
        <v>-1067466</v>
      </c>
      <c r="O1025" s="10">
        <v>-1067466</v>
      </c>
      <c r="P1025" s="10">
        <v>-1221967</v>
      </c>
      <c r="Q1025" s="7">
        <v>-1221967</v>
      </c>
    </row>
    <row r="1026" spans="1:17" ht="15.75" thickBot="1" x14ac:dyDescent="0.3">
      <c r="A1026" s="19" t="s">
        <v>2007</v>
      </c>
      <c r="B1026" s="17" t="s">
        <v>2008</v>
      </c>
      <c r="C1026" s="17" t="s">
        <v>30</v>
      </c>
      <c r="D1026" s="14">
        <v>-75000</v>
      </c>
      <c r="E1026" s="14">
        <v>-75000</v>
      </c>
      <c r="F1026" s="14">
        <v>-75000</v>
      </c>
      <c r="G1026" s="14">
        <v>-90252</v>
      </c>
      <c r="H1026" s="14">
        <v>-90252</v>
      </c>
      <c r="I1026" s="14">
        <v>-90252</v>
      </c>
      <c r="J1026" s="14">
        <v>0</v>
      </c>
      <c r="K1026" s="14">
        <v>0</v>
      </c>
      <c r="L1026" s="14">
        <v>0</v>
      </c>
      <c r="M1026" s="14">
        <v>-71922</v>
      </c>
      <c r="N1026" s="14">
        <v>-71922</v>
      </c>
      <c r="O1026" s="14">
        <v>-71922</v>
      </c>
      <c r="P1026" s="14">
        <v>-112574</v>
      </c>
      <c r="Q1026" s="7">
        <v>-112574</v>
      </c>
    </row>
    <row r="1027" spans="1:17" ht="15.75" thickBot="1" x14ac:dyDescent="0.3">
      <c r="A1027" s="15" t="s">
        <v>308</v>
      </c>
      <c r="B1027" s="17" t="s">
        <v>2009</v>
      </c>
      <c r="C1027" s="16"/>
      <c r="D1027" s="10">
        <v>-4156000</v>
      </c>
      <c r="E1027" s="10">
        <v>-4156000</v>
      </c>
      <c r="F1027" s="10">
        <v>-4156000</v>
      </c>
      <c r="G1027" s="10">
        <v>-1999795</v>
      </c>
      <c r="H1027" s="10">
        <v>-1999795</v>
      </c>
      <c r="I1027" s="10">
        <v>-1999795</v>
      </c>
      <c r="J1027" s="10">
        <v>-5036145</v>
      </c>
      <c r="K1027" s="10">
        <v>-5036145</v>
      </c>
      <c r="L1027" s="10">
        <v>-5036145</v>
      </c>
      <c r="M1027" s="10">
        <v>-3066541</v>
      </c>
      <c r="N1027" s="10">
        <v>-3066541</v>
      </c>
      <c r="O1027" s="10">
        <v>-3066541</v>
      </c>
      <c r="P1027" s="10">
        <v>-1783841</v>
      </c>
      <c r="Q1027" s="7">
        <v>-1783841</v>
      </c>
    </row>
    <row r="1028" spans="1:17" ht="15.75" thickBot="1" x14ac:dyDescent="0.3">
      <c r="A1028" s="18" t="s">
        <v>2010</v>
      </c>
      <c r="B1028" s="17" t="s">
        <v>2011</v>
      </c>
      <c r="C1028" s="17" t="s">
        <v>30</v>
      </c>
      <c r="D1028" s="14">
        <v>-3131000</v>
      </c>
      <c r="E1028" s="14">
        <v>-3131000</v>
      </c>
      <c r="F1028" s="14">
        <v>-3131000</v>
      </c>
      <c r="G1028" s="14">
        <v>-1038649</v>
      </c>
      <c r="H1028" s="14">
        <v>-1038649</v>
      </c>
      <c r="I1028" s="14">
        <v>-1038649</v>
      </c>
      <c r="J1028" s="14">
        <v>-3324058</v>
      </c>
      <c r="K1028" s="14">
        <v>-3324058</v>
      </c>
      <c r="L1028" s="14">
        <v>-3324058</v>
      </c>
      <c r="M1028" s="14">
        <v>-1842658</v>
      </c>
      <c r="N1028" s="14">
        <v>-1842658</v>
      </c>
      <c r="O1028" s="14">
        <v>-1842658</v>
      </c>
      <c r="P1028" s="14">
        <v>-79738</v>
      </c>
      <c r="Q1028" s="7">
        <v>-79738</v>
      </c>
    </row>
    <row r="1029" spans="1:17" ht="15.75" thickBot="1" x14ac:dyDescent="0.3">
      <c r="A1029" s="18" t="s">
        <v>2012</v>
      </c>
      <c r="B1029" s="17" t="s">
        <v>2013</v>
      </c>
      <c r="C1029" s="17" t="s">
        <v>30</v>
      </c>
      <c r="D1029" s="10">
        <v>-841000</v>
      </c>
      <c r="E1029" s="10">
        <v>-841000</v>
      </c>
      <c r="F1029" s="10">
        <v>-841000</v>
      </c>
      <c r="G1029" s="10">
        <v>-580266</v>
      </c>
      <c r="H1029" s="10">
        <v>-580266</v>
      </c>
      <c r="I1029" s="10">
        <v>-580266</v>
      </c>
      <c r="J1029" s="10">
        <v>-128487</v>
      </c>
      <c r="K1029" s="10">
        <v>-128487</v>
      </c>
      <c r="L1029" s="10">
        <v>-128487</v>
      </c>
      <c r="M1029" s="10">
        <v>-521142</v>
      </c>
      <c r="N1029" s="10">
        <v>-521142</v>
      </c>
      <c r="O1029" s="10">
        <v>-521142</v>
      </c>
      <c r="P1029" s="10">
        <v>-1117140</v>
      </c>
      <c r="Q1029" s="7">
        <v>-1117140</v>
      </c>
    </row>
    <row r="1030" spans="1:17" ht="15.75" thickBot="1" x14ac:dyDescent="0.3">
      <c r="A1030" s="18" t="s">
        <v>2014</v>
      </c>
      <c r="B1030" s="17" t="s">
        <v>2015</v>
      </c>
      <c r="C1030" s="17" t="s">
        <v>30</v>
      </c>
      <c r="D1030" s="14">
        <v>-184000</v>
      </c>
      <c r="E1030" s="14">
        <v>-184000</v>
      </c>
      <c r="F1030" s="14">
        <v>-184000</v>
      </c>
      <c r="G1030" s="14">
        <v>-380880</v>
      </c>
      <c r="H1030" s="14">
        <v>-380880</v>
      </c>
      <c r="I1030" s="14">
        <v>-380880</v>
      </c>
      <c r="J1030" s="14">
        <v>-1583600</v>
      </c>
      <c r="K1030" s="14">
        <v>-1583600</v>
      </c>
      <c r="L1030" s="14">
        <v>-1583600</v>
      </c>
      <c r="M1030" s="14">
        <v>-702741</v>
      </c>
      <c r="N1030" s="14">
        <v>-702741</v>
      </c>
      <c r="O1030" s="14">
        <v>-702741</v>
      </c>
      <c r="P1030" s="14">
        <v>-586963</v>
      </c>
      <c r="Q1030" s="7">
        <v>-586963</v>
      </c>
    </row>
    <row r="1031" spans="1:17" ht="15.75" thickBot="1" x14ac:dyDescent="0.3">
      <c r="A1031" s="15" t="s">
        <v>2016</v>
      </c>
      <c r="B1031" s="17" t="s">
        <v>2017</v>
      </c>
      <c r="C1031" s="16"/>
      <c r="D1031" s="10">
        <v>0</v>
      </c>
      <c r="E1031" s="10">
        <v>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0</v>
      </c>
      <c r="M1031" s="10">
        <v>0</v>
      </c>
      <c r="N1031" s="10">
        <v>0</v>
      </c>
      <c r="O1031" s="10">
        <v>0</v>
      </c>
      <c r="P1031" s="10">
        <v>0</v>
      </c>
      <c r="Q1031" s="7">
        <v>0</v>
      </c>
    </row>
    <row r="1032" spans="1:17" ht="15.75" thickBot="1" x14ac:dyDescent="0.3">
      <c r="A1032" s="18" t="s">
        <v>2016</v>
      </c>
      <c r="B1032" s="17" t="s">
        <v>2018</v>
      </c>
      <c r="C1032" s="17" t="s">
        <v>30</v>
      </c>
      <c r="D1032" s="14">
        <v>0</v>
      </c>
      <c r="E1032" s="14">
        <v>0</v>
      </c>
      <c r="F1032" s="14">
        <v>0</v>
      </c>
      <c r="G1032" s="14">
        <v>0</v>
      </c>
      <c r="H1032" s="14">
        <v>0</v>
      </c>
      <c r="I1032" s="14">
        <v>0</v>
      </c>
      <c r="J1032" s="14">
        <v>0</v>
      </c>
      <c r="K1032" s="14">
        <v>0</v>
      </c>
      <c r="L1032" s="14">
        <v>0</v>
      </c>
      <c r="M1032" s="14">
        <v>0</v>
      </c>
      <c r="N1032" s="14">
        <v>0</v>
      </c>
      <c r="O1032" s="14">
        <v>0</v>
      </c>
      <c r="P1032" s="14">
        <v>0</v>
      </c>
      <c r="Q1032" s="7">
        <v>0</v>
      </c>
    </row>
    <row r="1033" spans="1:17" ht="15.75" thickBot="1" x14ac:dyDescent="0.3">
      <c r="A1033" s="15" t="s">
        <v>2019</v>
      </c>
      <c r="B1033" s="17" t="s">
        <v>2020</v>
      </c>
      <c r="C1033" s="16"/>
      <c r="D1033" s="10">
        <v>-38328033.439999998</v>
      </c>
      <c r="E1033" s="10">
        <v>-39365819.950000003</v>
      </c>
      <c r="F1033" s="10">
        <v>-40650937.289999999</v>
      </c>
      <c r="G1033" s="10">
        <v>-61245927.579999998</v>
      </c>
      <c r="H1033" s="10">
        <v>-64857878.93</v>
      </c>
      <c r="I1033" s="10">
        <v>-62797181.719999999</v>
      </c>
      <c r="J1033" s="10">
        <v>-60947877.630000003</v>
      </c>
      <c r="K1033" s="10">
        <v>-62016308.649999999</v>
      </c>
      <c r="L1033" s="10">
        <v>-59152664.880000003</v>
      </c>
      <c r="M1033" s="10">
        <v>-52494791.079999998</v>
      </c>
      <c r="N1033" s="10">
        <v>-53816599.509999998</v>
      </c>
      <c r="O1033" s="10">
        <v>-52537401.619999997</v>
      </c>
      <c r="P1033" s="10">
        <v>-47649251.890000001</v>
      </c>
      <c r="Q1033" s="7">
        <v>-47649251.890000001</v>
      </c>
    </row>
    <row r="1034" spans="1:17" ht="15.75" thickBot="1" x14ac:dyDescent="0.3">
      <c r="A1034" s="18" t="s">
        <v>2021</v>
      </c>
      <c r="B1034" s="17" t="s">
        <v>2022</v>
      </c>
      <c r="C1034" s="16"/>
      <c r="D1034" s="14">
        <v>-4746930.58</v>
      </c>
      <c r="E1034" s="14">
        <v>-4828037.26</v>
      </c>
      <c r="F1034" s="14">
        <v>-4788212.9000000004</v>
      </c>
      <c r="G1034" s="14">
        <v>-4855551.79</v>
      </c>
      <c r="H1034" s="14">
        <v>-4844874.8099999996</v>
      </c>
      <c r="I1034" s="14">
        <v>-4785128.3</v>
      </c>
      <c r="J1034" s="14">
        <v>-4718043.83</v>
      </c>
      <c r="K1034" s="14">
        <v>-4625695.41</v>
      </c>
      <c r="L1034" s="14">
        <v>-4429572.97</v>
      </c>
      <c r="M1034" s="14">
        <v>-4220874.07</v>
      </c>
      <c r="N1034" s="14">
        <v>-4007466.52</v>
      </c>
      <c r="O1034" s="14">
        <v>-3868003.54</v>
      </c>
      <c r="P1034" s="14">
        <v>-3687457.28</v>
      </c>
      <c r="Q1034" s="7">
        <v>-3687457.28</v>
      </c>
    </row>
    <row r="1035" spans="1:17" ht="15.75" thickBot="1" x14ac:dyDescent="0.3">
      <c r="A1035" s="19" t="s">
        <v>2023</v>
      </c>
      <c r="B1035" s="17" t="s">
        <v>2024</v>
      </c>
      <c r="C1035" s="17" t="s">
        <v>30</v>
      </c>
      <c r="D1035" s="10">
        <v>-4543503.74</v>
      </c>
      <c r="E1035" s="10">
        <v>-4616529.51</v>
      </c>
      <c r="F1035" s="10">
        <v>-4579748.2</v>
      </c>
      <c r="G1035" s="10">
        <v>-4644957.1900000004</v>
      </c>
      <c r="H1035" s="10">
        <v>-4637296.46</v>
      </c>
      <c r="I1035" s="10">
        <v>-4576770.3899999997</v>
      </c>
      <c r="J1035" s="10">
        <v>-4520183.8600000003</v>
      </c>
      <c r="K1035" s="10">
        <v>-4432128.29</v>
      </c>
      <c r="L1035" s="10">
        <v>-4240688.38</v>
      </c>
      <c r="M1035" s="10">
        <v>-4031867.29</v>
      </c>
      <c r="N1035" s="10">
        <v>-3818624.56</v>
      </c>
      <c r="O1035" s="10">
        <v>-3677513.35</v>
      </c>
      <c r="P1035" s="10">
        <v>-3495713.64</v>
      </c>
      <c r="Q1035" s="7">
        <v>-3495713.64</v>
      </c>
    </row>
    <row r="1036" spans="1:17" ht="15.75" thickBot="1" x14ac:dyDescent="0.3">
      <c r="A1036" s="19" t="s">
        <v>2025</v>
      </c>
      <c r="B1036" s="17" t="s">
        <v>2026</v>
      </c>
      <c r="C1036" s="17" t="s">
        <v>30</v>
      </c>
      <c r="D1036" s="14">
        <v>-49914.41</v>
      </c>
      <c r="E1036" s="14">
        <v>-50801.05</v>
      </c>
      <c r="F1036" s="14">
        <v>-51696.39</v>
      </c>
      <c r="G1036" s="14">
        <v>-51904.99</v>
      </c>
      <c r="H1036" s="14">
        <v>-47895.06</v>
      </c>
      <c r="I1036" s="14">
        <v>-44752.13</v>
      </c>
      <c r="J1036" s="14">
        <v>-41539.410000000003</v>
      </c>
      <c r="K1036" s="14">
        <v>-38352.28</v>
      </c>
      <c r="L1036" s="14">
        <v>-35671.24</v>
      </c>
      <c r="M1036" s="14">
        <v>-33136.6</v>
      </c>
      <c r="N1036" s="14">
        <v>-31667.16</v>
      </c>
      <c r="O1036" s="14">
        <v>-29862.68</v>
      </c>
      <c r="P1036" s="14">
        <v>-27957.34</v>
      </c>
      <c r="Q1036" s="7">
        <v>-27957.34</v>
      </c>
    </row>
    <row r="1037" spans="1:17" ht="15.75" thickBot="1" x14ac:dyDescent="0.3">
      <c r="A1037" s="19" t="s">
        <v>2027</v>
      </c>
      <c r="B1037" s="17" t="s">
        <v>2028</v>
      </c>
      <c r="C1037" s="17" t="s">
        <v>30</v>
      </c>
      <c r="D1037" s="10">
        <v>-153512.43</v>
      </c>
      <c r="E1037" s="10">
        <v>-160706.70000000001</v>
      </c>
      <c r="F1037" s="10">
        <v>-156768.31</v>
      </c>
      <c r="G1037" s="10">
        <v>-158689.60999999999</v>
      </c>
      <c r="H1037" s="10">
        <v>-159683.29</v>
      </c>
      <c r="I1037" s="10">
        <v>-163605.78</v>
      </c>
      <c r="J1037" s="10">
        <v>-156320.56</v>
      </c>
      <c r="K1037" s="10">
        <v>-155214.84</v>
      </c>
      <c r="L1037" s="10">
        <v>-153213.35</v>
      </c>
      <c r="M1037" s="10">
        <v>-155870.18</v>
      </c>
      <c r="N1037" s="10">
        <v>-157174.79999999999</v>
      </c>
      <c r="O1037" s="10">
        <v>-160627.51</v>
      </c>
      <c r="P1037" s="10">
        <v>-163786.29999999999</v>
      </c>
      <c r="Q1037" s="7">
        <v>-163786.29999999999</v>
      </c>
    </row>
    <row r="1038" spans="1:17" ht="15.75" thickBot="1" x14ac:dyDescent="0.3">
      <c r="A1038" s="18" t="s">
        <v>2029</v>
      </c>
      <c r="B1038" s="17" t="s">
        <v>2030</v>
      </c>
      <c r="C1038" s="16"/>
      <c r="D1038" s="14">
        <v>-2184728.4</v>
      </c>
      <c r="E1038" s="14">
        <v>-2567530.36</v>
      </c>
      <c r="F1038" s="14">
        <v>-2979505.7</v>
      </c>
      <c r="G1038" s="14">
        <v>-4636885.43</v>
      </c>
      <c r="H1038" s="14">
        <v>-5648561.2000000002</v>
      </c>
      <c r="I1038" s="14">
        <v>-3473019.9</v>
      </c>
      <c r="J1038" s="14">
        <v>-4879247.2699999996</v>
      </c>
      <c r="K1038" s="14">
        <v>-4751748.41</v>
      </c>
      <c r="L1038" s="14">
        <v>-2763421.03</v>
      </c>
      <c r="M1038" s="14">
        <v>-3030165.28</v>
      </c>
      <c r="N1038" s="14">
        <v>-2836525.39</v>
      </c>
      <c r="O1038" s="14">
        <v>-1700222.81</v>
      </c>
      <c r="P1038" s="14">
        <v>-2147466.04</v>
      </c>
      <c r="Q1038" s="7">
        <v>-2147466.04</v>
      </c>
    </row>
    <row r="1039" spans="1:17" ht="15.75" thickBot="1" x14ac:dyDescent="0.3">
      <c r="A1039" s="19" t="s">
        <v>1690</v>
      </c>
      <c r="B1039" s="17" t="s">
        <v>2031</v>
      </c>
      <c r="C1039" s="17" t="s">
        <v>30</v>
      </c>
      <c r="D1039" s="10">
        <v>-342138.36</v>
      </c>
      <c r="E1039" s="10">
        <v>-532094.24</v>
      </c>
      <c r="F1039" s="10">
        <v>-489231.55</v>
      </c>
      <c r="G1039" s="10">
        <v>-943299.56</v>
      </c>
      <c r="H1039" s="10">
        <v>-1464167.9</v>
      </c>
      <c r="I1039" s="10">
        <v>-961393.79</v>
      </c>
      <c r="J1039" s="10">
        <v>-1346730.58</v>
      </c>
      <c r="K1039" s="10">
        <v>-1647967.9</v>
      </c>
      <c r="L1039" s="10">
        <v>-491694.17</v>
      </c>
      <c r="M1039" s="10">
        <v>-562975.80000000005</v>
      </c>
      <c r="N1039" s="10">
        <v>-673587.87</v>
      </c>
      <c r="O1039" s="10">
        <v>-216428.97</v>
      </c>
      <c r="P1039" s="10">
        <v>-323457.88</v>
      </c>
      <c r="Q1039" s="7">
        <v>-323457.88</v>
      </c>
    </row>
    <row r="1040" spans="1:17" ht="15.75" thickBot="1" x14ac:dyDescent="0.3">
      <c r="A1040" s="19" t="s">
        <v>1692</v>
      </c>
      <c r="B1040" s="17" t="s">
        <v>2032</v>
      </c>
      <c r="C1040" s="17" t="s">
        <v>30</v>
      </c>
      <c r="D1040" s="14">
        <v>-8755.17</v>
      </c>
      <c r="E1040" s="14">
        <v>-14770.1</v>
      </c>
      <c r="F1040" s="14">
        <v>-22566.35</v>
      </c>
      <c r="G1040" s="14">
        <v>-34779.120000000003</v>
      </c>
      <c r="H1040" s="14">
        <v>-38365.07</v>
      </c>
      <c r="I1040" s="14">
        <v>-31423.56</v>
      </c>
      <c r="J1040" s="14">
        <v>-27756.67</v>
      </c>
      <c r="K1040" s="14">
        <v>-21636.52</v>
      </c>
      <c r="L1040" s="14">
        <v>-35483.9</v>
      </c>
      <c r="M1040" s="14">
        <v>-4630.33</v>
      </c>
      <c r="N1040" s="14">
        <v>-17872.88</v>
      </c>
      <c r="O1040" s="14">
        <v>-15420.05</v>
      </c>
      <c r="P1040" s="14">
        <v>-16404.34</v>
      </c>
      <c r="Q1040" s="7">
        <v>-16404.34</v>
      </c>
    </row>
    <row r="1041" spans="1:17" ht="15.75" thickBot="1" x14ac:dyDescent="0.3">
      <c r="A1041" s="19" t="s">
        <v>1694</v>
      </c>
      <c r="B1041" s="17" t="s">
        <v>2033</v>
      </c>
      <c r="C1041" s="17" t="s">
        <v>30</v>
      </c>
      <c r="D1041" s="10">
        <v>-5131.42</v>
      </c>
      <c r="E1041" s="10">
        <v>-5439.52</v>
      </c>
      <c r="F1041" s="10">
        <v>-6062.98</v>
      </c>
      <c r="G1041" s="10">
        <v>-6985.39</v>
      </c>
      <c r="H1041" s="10">
        <v>-8110.45</v>
      </c>
      <c r="I1041" s="10">
        <v>-2056.98</v>
      </c>
      <c r="J1041" s="10">
        <v>-2886.07</v>
      </c>
      <c r="K1041" s="10">
        <v>-3576.25</v>
      </c>
      <c r="L1041" s="10">
        <v>-4058.55</v>
      </c>
      <c r="M1041" s="10">
        <v>-4175.26</v>
      </c>
      <c r="N1041" s="10">
        <v>-4450.3900000000003</v>
      </c>
      <c r="O1041" s="10">
        <v>-4689.07</v>
      </c>
      <c r="P1041" s="10">
        <v>-4919.03</v>
      </c>
      <c r="Q1041" s="7">
        <v>-4919.03</v>
      </c>
    </row>
    <row r="1042" spans="1:17" ht="15.75" thickBot="1" x14ac:dyDescent="0.3">
      <c r="A1042" s="19" t="s">
        <v>1696</v>
      </c>
      <c r="B1042" s="17" t="s">
        <v>2034</v>
      </c>
      <c r="C1042" s="17" t="s">
        <v>30</v>
      </c>
      <c r="D1042" s="14">
        <v>-8601.58</v>
      </c>
      <c r="E1042" s="14">
        <v>-15176.5</v>
      </c>
      <c r="F1042" s="14">
        <v>-22254.34</v>
      </c>
      <c r="G1042" s="14">
        <v>-32036.93</v>
      </c>
      <c r="H1042" s="14">
        <v>-36192.31</v>
      </c>
      <c r="I1042" s="14">
        <v>-29284.37</v>
      </c>
      <c r="J1042" s="14">
        <v>-27604.87</v>
      </c>
      <c r="K1042" s="14">
        <v>-20421.810000000001</v>
      </c>
      <c r="L1042" s="14">
        <v>-34321.57</v>
      </c>
      <c r="M1042" s="14">
        <v>-5347.16</v>
      </c>
      <c r="N1042" s="14">
        <v>-9292.35</v>
      </c>
      <c r="O1042" s="14">
        <v>-8086.28</v>
      </c>
      <c r="P1042" s="14">
        <v>-8305.7900000000009</v>
      </c>
      <c r="Q1042" s="7">
        <v>-8305.7900000000009</v>
      </c>
    </row>
    <row r="1043" spans="1:17" ht="15.75" thickBot="1" x14ac:dyDescent="0.3">
      <c r="A1043" s="19" t="s">
        <v>1698</v>
      </c>
      <c r="B1043" s="17" t="s">
        <v>2035</v>
      </c>
      <c r="C1043" s="17" t="s">
        <v>30</v>
      </c>
      <c r="D1043" s="10">
        <v>-30938.28</v>
      </c>
      <c r="E1043" s="10">
        <v>-33524.11</v>
      </c>
      <c r="F1043" s="10">
        <v>-37828.51</v>
      </c>
      <c r="G1043" s="10">
        <v>-44638.39</v>
      </c>
      <c r="H1043" s="10">
        <v>-52202.91</v>
      </c>
      <c r="I1043" s="10">
        <v>-13474.71</v>
      </c>
      <c r="J1043" s="10">
        <v>-18569.36</v>
      </c>
      <c r="K1043" s="10">
        <v>-22566.18</v>
      </c>
      <c r="L1043" s="10">
        <v>-24812.43</v>
      </c>
      <c r="M1043" s="10">
        <v>-25551.79</v>
      </c>
      <c r="N1043" s="10">
        <v>-27175.439999999999</v>
      </c>
      <c r="O1043" s="10">
        <v>-28541.84</v>
      </c>
      <c r="P1043" s="10">
        <v>-29925.37</v>
      </c>
      <c r="Q1043" s="7">
        <v>-29925.37</v>
      </c>
    </row>
    <row r="1044" spans="1:17" ht="15.75" thickBot="1" x14ac:dyDescent="0.3">
      <c r="A1044" s="19" t="s">
        <v>1702</v>
      </c>
      <c r="B1044" s="17" t="s">
        <v>2036</v>
      </c>
      <c r="C1044" s="17" t="s">
        <v>30</v>
      </c>
      <c r="D1044" s="14">
        <v>-1104.21</v>
      </c>
      <c r="E1044" s="14">
        <v>-1569.42</v>
      </c>
      <c r="F1044" s="14">
        <v>-1363.16</v>
      </c>
      <c r="G1044" s="14">
        <v>-2731.7</v>
      </c>
      <c r="H1044" s="14">
        <v>-4471.17</v>
      </c>
      <c r="I1044" s="14">
        <v>-3241.84</v>
      </c>
      <c r="J1044" s="14">
        <v>-4563.8100000000004</v>
      </c>
      <c r="K1044" s="14">
        <v>-5654.88</v>
      </c>
      <c r="L1044" s="14">
        <v>-1860.76</v>
      </c>
      <c r="M1044" s="14">
        <v>-2100.33</v>
      </c>
      <c r="N1044" s="14">
        <v>-2543.67</v>
      </c>
      <c r="O1044" s="14">
        <v>-852.61</v>
      </c>
      <c r="P1044" s="14">
        <v>-1216.28</v>
      </c>
      <c r="Q1044" s="7">
        <v>-1216.28</v>
      </c>
    </row>
    <row r="1045" spans="1:17" ht="15.75" thickBot="1" x14ac:dyDescent="0.3">
      <c r="A1045" s="19" t="s">
        <v>1704</v>
      </c>
      <c r="B1045" s="17" t="s">
        <v>2037</v>
      </c>
      <c r="C1045" s="17" t="s">
        <v>30</v>
      </c>
      <c r="D1045" s="10">
        <v>-3954.89</v>
      </c>
      <c r="E1045" s="10">
        <v>-7432.36</v>
      </c>
      <c r="F1045" s="10">
        <v>-10713.43</v>
      </c>
      <c r="G1045" s="10">
        <v>-15323.22</v>
      </c>
      <c r="H1045" s="10">
        <v>-16010.28</v>
      </c>
      <c r="I1045" s="10">
        <v>-13068.88</v>
      </c>
      <c r="J1045" s="10">
        <v>-11721.77</v>
      </c>
      <c r="K1045" s="10">
        <v>-8706.9</v>
      </c>
      <c r="L1045" s="10">
        <v>-14095.43</v>
      </c>
      <c r="M1045" s="10">
        <v>-1999.73</v>
      </c>
      <c r="N1045" s="10">
        <v>-3827.92</v>
      </c>
      <c r="O1045" s="10">
        <v>-3596.68</v>
      </c>
      <c r="P1045" s="10">
        <v>-4202.97</v>
      </c>
      <c r="Q1045" s="7">
        <v>-4202.97</v>
      </c>
    </row>
    <row r="1046" spans="1:17" ht="15.75" thickBot="1" x14ac:dyDescent="0.3">
      <c r="A1046" s="19" t="s">
        <v>1706</v>
      </c>
      <c r="B1046" s="17" t="s">
        <v>2038</v>
      </c>
      <c r="C1046" s="17" t="s">
        <v>30</v>
      </c>
      <c r="D1046" s="14">
        <v>-9477.8700000000008</v>
      </c>
      <c r="E1046" s="14">
        <v>-16390.13</v>
      </c>
      <c r="F1046" s="14">
        <v>-26799.89</v>
      </c>
      <c r="G1046" s="14">
        <v>-43680.11</v>
      </c>
      <c r="H1046" s="14">
        <v>-59149.04</v>
      </c>
      <c r="I1046" s="14">
        <v>-29020.38</v>
      </c>
      <c r="J1046" s="14">
        <v>-40185.25</v>
      </c>
      <c r="K1046" s="14">
        <v>-48144.35</v>
      </c>
      <c r="L1046" s="14">
        <v>-52983.33</v>
      </c>
      <c r="M1046" s="14">
        <v>-54354.29</v>
      </c>
      <c r="N1046" s="14">
        <v>-57427.14</v>
      </c>
      <c r="O1046" s="14">
        <v>-6137.85</v>
      </c>
      <c r="P1046" s="14">
        <v>-9279.93</v>
      </c>
      <c r="Q1046" s="7">
        <v>-9279.93</v>
      </c>
    </row>
    <row r="1047" spans="1:17" ht="15.75" thickBot="1" x14ac:dyDescent="0.3">
      <c r="A1047" s="19" t="s">
        <v>2039</v>
      </c>
      <c r="B1047" s="17" t="s">
        <v>2040</v>
      </c>
      <c r="C1047" s="17" t="s">
        <v>30</v>
      </c>
      <c r="D1047" s="10">
        <v>-1473.85</v>
      </c>
      <c r="E1047" s="10">
        <v>-2109.5100000000002</v>
      </c>
      <c r="F1047" s="10">
        <v>-1960.38</v>
      </c>
      <c r="G1047" s="10">
        <v>-3770.05</v>
      </c>
      <c r="H1047" s="10">
        <v>-5999.84</v>
      </c>
      <c r="I1047" s="10">
        <v>-4180.2299999999996</v>
      </c>
      <c r="J1047" s="10">
        <v>-6061.49</v>
      </c>
      <c r="K1047" s="10">
        <v>-7423.33</v>
      </c>
      <c r="L1047" s="10">
        <v>-2292.62</v>
      </c>
      <c r="M1047" s="10">
        <v>-2575.7800000000002</v>
      </c>
      <c r="N1047" s="10">
        <v>-3203.56</v>
      </c>
      <c r="O1047" s="10">
        <v>-1095.4000000000001</v>
      </c>
      <c r="P1047" s="10">
        <v>-1570.89</v>
      </c>
      <c r="Q1047" s="7">
        <v>-1570.89</v>
      </c>
    </row>
    <row r="1048" spans="1:17" ht="15.75" thickBot="1" x14ac:dyDescent="0.3">
      <c r="A1048" s="19" t="s">
        <v>1710</v>
      </c>
      <c r="B1048" s="17" t="s">
        <v>2041</v>
      </c>
      <c r="C1048" s="17" t="s">
        <v>30</v>
      </c>
      <c r="D1048" s="14">
        <v>-78693.039999999994</v>
      </c>
      <c r="E1048" s="14">
        <v>-119298.02</v>
      </c>
      <c r="F1048" s="14">
        <v>-109204.56</v>
      </c>
      <c r="G1048" s="14">
        <v>-206553.87</v>
      </c>
      <c r="H1048" s="14">
        <v>-323889.12</v>
      </c>
      <c r="I1048" s="14">
        <v>-221792.25</v>
      </c>
      <c r="J1048" s="14">
        <v>-315647</v>
      </c>
      <c r="K1048" s="14">
        <v>-392385.61</v>
      </c>
      <c r="L1048" s="14">
        <v>-127497.71</v>
      </c>
      <c r="M1048" s="14">
        <v>-147145.93</v>
      </c>
      <c r="N1048" s="14">
        <v>-174470.59</v>
      </c>
      <c r="O1048" s="14">
        <v>-56676.08</v>
      </c>
      <c r="P1048" s="14">
        <v>-83861.58</v>
      </c>
      <c r="Q1048" s="7">
        <v>-83861.58</v>
      </c>
    </row>
    <row r="1049" spans="1:17" ht="15.75" thickBot="1" x14ac:dyDescent="0.3">
      <c r="A1049" s="19" t="s">
        <v>2042</v>
      </c>
      <c r="B1049" s="17" t="s">
        <v>2043</v>
      </c>
      <c r="C1049" s="17" t="s">
        <v>30</v>
      </c>
      <c r="D1049" s="10">
        <v>-5984.92</v>
      </c>
      <c r="E1049" s="10">
        <v>-2501.13</v>
      </c>
      <c r="F1049" s="10">
        <v>-7260.92</v>
      </c>
      <c r="G1049" s="10">
        <v>-13496.78</v>
      </c>
      <c r="H1049" s="10">
        <v>-7537.81</v>
      </c>
      <c r="I1049" s="10">
        <v>-14157.81</v>
      </c>
      <c r="J1049" s="10">
        <v>-20719.29</v>
      </c>
      <c r="K1049" s="10">
        <v>-4925.8100000000004</v>
      </c>
      <c r="L1049" s="10">
        <v>-8411.4699999999993</v>
      </c>
      <c r="M1049" s="10">
        <v>-9534.1299999999992</v>
      </c>
      <c r="N1049" s="10">
        <v>-2358.42</v>
      </c>
      <c r="O1049" s="10">
        <v>-4346.3900000000003</v>
      </c>
      <c r="P1049" s="10">
        <v>-6324.78</v>
      </c>
      <c r="Q1049" s="7">
        <v>-6324.78</v>
      </c>
    </row>
    <row r="1050" spans="1:17" ht="15.75" thickBot="1" x14ac:dyDescent="0.3">
      <c r="A1050" s="19" t="s">
        <v>1714</v>
      </c>
      <c r="B1050" s="17" t="s">
        <v>2044</v>
      </c>
      <c r="C1050" s="17" t="s">
        <v>30</v>
      </c>
      <c r="D1050" s="14">
        <v>-12251.98</v>
      </c>
      <c r="E1050" s="14">
        <v>-19219.93</v>
      </c>
      <c r="F1050" s="14">
        <v>-18112.63</v>
      </c>
      <c r="G1050" s="14">
        <v>-34920.68</v>
      </c>
      <c r="H1050" s="14">
        <v>-54253.84</v>
      </c>
      <c r="I1050" s="14">
        <v>-34060.400000000001</v>
      </c>
      <c r="J1050" s="14">
        <v>-47366.53</v>
      </c>
      <c r="K1050" s="14">
        <v>-57764.82</v>
      </c>
      <c r="L1050" s="14">
        <v>-16797.759999999998</v>
      </c>
      <c r="M1050" s="14">
        <v>-18913.599999999999</v>
      </c>
      <c r="N1050" s="14">
        <v>-23335.89</v>
      </c>
      <c r="O1050" s="14">
        <v>-8186.55</v>
      </c>
      <c r="P1050" s="14">
        <v>-12124.05</v>
      </c>
      <c r="Q1050" s="7">
        <v>-12124.05</v>
      </c>
    </row>
    <row r="1051" spans="1:17" ht="15.75" thickBot="1" x14ac:dyDescent="0.3">
      <c r="A1051" s="19" t="s">
        <v>1716</v>
      </c>
      <c r="B1051" s="17" t="s">
        <v>2045</v>
      </c>
      <c r="C1051" s="17" t="s">
        <v>30</v>
      </c>
      <c r="D1051" s="10">
        <v>-21983.93</v>
      </c>
      <c r="E1051" s="10">
        <v>-33362.879999999997</v>
      </c>
      <c r="F1051" s="10">
        <v>-50247.03</v>
      </c>
      <c r="G1051" s="10">
        <v>-76873.210000000006</v>
      </c>
      <c r="H1051" s="10">
        <v>-101144.2</v>
      </c>
      <c r="I1051" s="10">
        <v>-44805.06</v>
      </c>
      <c r="J1051" s="10">
        <v>-63045.64</v>
      </c>
      <c r="K1051" s="10">
        <v>-76728.570000000007</v>
      </c>
      <c r="L1051" s="10">
        <v>-85345.72</v>
      </c>
      <c r="M1051" s="10">
        <v>-87296.19</v>
      </c>
      <c r="N1051" s="10">
        <v>-92872.83</v>
      </c>
      <c r="O1051" s="10">
        <v>-10316.24</v>
      </c>
      <c r="P1051" s="10">
        <v>-15633.27</v>
      </c>
      <c r="Q1051" s="7">
        <v>-15633.27</v>
      </c>
    </row>
    <row r="1052" spans="1:17" ht="15.75" thickBot="1" x14ac:dyDescent="0.3">
      <c r="A1052" s="19" t="s">
        <v>1718</v>
      </c>
      <c r="B1052" s="17" t="s">
        <v>2046</v>
      </c>
      <c r="C1052" s="17" t="s">
        <v>30</v>
      </c>
      <c r="D1052" s="14">
        <v>-9724.1200000000008</v>
      </c>
      <c r="E1052" s="14">
        <v>-3891.21</v>
      </c>
      <c r="F1052" s="14">
        <v>-10727.76</v>
      </c>
      <c r="G1052" s="14">
        <v>-21764.22</v>
      </c>
      <c r="H1052" s="14">
        <v>-14040.32</v>
      </c>
      <c r="I1052" s="14">
        <v>-25728.07</v>
      </c>
      <c r="J1052" s="14">
        <v>-36395.17</v>
      </c>
      <c r="K1052" s="14">
        <v>-8829.24</v>
      </c>
      <c r="L1052" s="14">
        <v>-14686.36</v>
      </c>
      <c r="M1052" s="14">
        <v>-16746.53</v>
      </c>
      <c r="N1052" s="14">
        <v>-3481.24</v>
      </c>
      <c r="O1052" s="14">
        <v>-6731.42</v>
      </c>
      <c r="P1052" s="14">
        <v>-9633.76</v>
      </c>
      <c r="Q1052" s="7">
        <v>-9633.76</v>
      </c>
    </row>
    <row r="1053" spans="1:17" ht="15.75" thickBot="1" x14ac:dyDescent="0.3">
      <c r="A1053" s="19" t="s">
        <v>1720</v>
      </c>
      <c r="B1053" s="17" t="s">
        <v>2047</v>
      </c>
      <c r="C1053" s="17" t="s">
        <v>30</v>
      </c>
      <c r="D1053" s="10">
        <v>-43568.1</v>
      </c>
      <c r="E1053" s="10">
        <v>-70318.070000000007</v>
      </c>
      <c r="F1053" s="10">
        <v>-67767.58</v>
      </c>
      <c r="G1053" s="10">
        <v>-129941.26</v>
      </c>
      <c r="H1053" s="10">
        <v>-202578.54</v>
      </c>
      <c r="I1053" s="10">
        <v>-130614.14</v>
      </c>
      <c r="J1053" s="10">
        <v>-182878.79</v>
      </c>
      <c r="K1053" s="10">
        <v>-221553.56</v>
      </c>
      <c r="L1053" s="10">
        <v>-62228.58</v>
      </c>
      <c r="M1053" s="10">
        <v>-69052.62</v>
      </c>
      <c r="N1053" s="10">
        <v>-83756.61</v>
      </c>
      <c r="O1053" s="10">
        <v>-27492.18</v>
      </c>
      <c r="P1053" s="10">
        <v>-40707.699999999997</v>
      </c>
      <c r="Q1053" s="7">
        <v>-40707.699999999997</v>
      </c>
    </row>
    <row r="1054" spans="1:17" ht="15.75" thickBot="1" x14ac:dyDescent="0.3">
      <c r="A1054" s="19" t="s">
        <v>1722</v>
      </c>
      <c r="B1054" s="17" t="s">
        <v>2048</v>
      </c>
      <c r="C1054" s="17" t="s">
        <v>30</v>
      </c>
      <c r="D1054" s="14">
        <v>-70934.720000000001</v>
      </c>
      <c r="E1054" s="14">
        <v>-74386.460000000006</v>
      </c>
      <c r="F1054" s="14">
        <v>-81997.91</v>
      </c>
      <c r="G1054" s="14">
        <v>-92318.87</v>
      </c>
      <c r="H1054" s="14">
        <v>-107861.82</v>
      </c>
      <c r="I1054" s="14">
        <v>-28889.61</v>
      </c>
      <c r="J1054" s="14">
        <v>-40615.089999999997</v>
      </c>
      <c r="K1054" s="14">
        <v>-51224.26</v>
      </c>
      <c r="L1054" s="14">
        <v>-58509.919999999998</v>
      </c>
      <c r="M1054" s="14">
        <v>-63426.5</v>
      </c>
      <c r="N1054" s="14">
        <v>-65203.23</v>
      </c>
      <c r="O1054" s="14">
        <v>-68502.880000000005</v>
      </c>
      <c r="P1054" s="14">
        <v>-71524.350000000006</v>
      </c>
      <c r="Q1054" s="7">
        <v>-71524.350000000006</v>
      </c>
    </row>
    <row r="1055" spans="1:17" ht="15.75" thickBot="1" x14ac:dyDescent="0.3">
      <c r="A1055" s="19" t="s">
        <v>1724</v>
      </c>
      <c r="B1055" s="17" t="s">
        <v>2049</v>
      </c>
      <c r="C1055" s="17" t="s">
        <v>30</v>
      </c>
      <c r="D1055" s="10">
        <v>-2928.3</v>
      </c>
      <c r="E1055" s="10">
        <v>-1736.66</v>
      </c>
      <c r="F1055" s="10">
        <v>-4052.76</v>
      </c>
      <c r="G1055" s="10">
        <v>-7407.59</v>
      </c>
      <c r="H1055" s="10">
        <v>-3914.09</v>
      </c>
      <c r="I1055" s="10">
        <v>-7093.23</v>
      </c>
      <c r="J1055" s="10">
        <v>-10023.77</v>
      </c>
      <c r="K1055" s="10">
        <v>-2377.11</v>
      </c>
      <c r="L1055" s="10">
        <v>-3970.33</v>
      </c>
      <c r="M1055" s="10">
        <v>-4387.68</v>
      </c>
      <c r="N1055" s="10">
        <v>-1101.8599999999999</v>
      </c>
      <c r="O1055" s="10">
        <v>-1997.14</v>
      </c>
      <c r="P1055" s="10">
        <v>-2957.41</v>
      </c>
      <c r="Q1055" s="7">
        <v>-2957.41</v>
      </c>
    </row>
    <row r="1056" spans="1:17" ht="15.75" thickBot="1" x14ac:dyDescent="0.3">
      <c r="A1056" s="19" t="s">
        <v>1726</v>
      </c>
      <c r="B1056" s="17" t="s">
        <v>2050</v>
      </c>
      <c r="C1056" s="17" t="s">
        <v>30</v>
      </c>
      <c r="D1056" s="14">
        <v>-27978.73</v>
      </c>
      <c r="E1056" s="14">
        <v>-30208.97</v>
      </c>
      <c r="F1056" s="14">
        <v>-33816.11</v>
      </c>
      <c r="G1056" s="14">
        <v>-39329.279999999999</v>
      </c>
      <c r="H1056" s="14">
        <v>-46023</v>
      </c>
      <c r="I1056" s="14">
        <v>-12010.31</v>
      </c>
      <c r="J1056" s="14">
        <v>-16733.099999999999</v>
      </c>
      <c r="K1056" s="14">
        <v>-20763.77</v>
      </c>
      <c r="L1056" s="14">
        <v>-23293.47</v>
      </c>
      <c r="M1056" s="14">
        <v>-24232.92</v>
      </c>
      <c r="N1056" s="14">
        <v>-25842.720000000001</v>
      </c>
      <c r="O1056" s="14">
        <v>-27148.03</v>
      </c>
      <c r="P1056" s="14">
        <v>-28594.16</v>
      </c>
      <c r="Q1056" s="7">
        <v>-28594.16</v>
      </c>
    </row>
    <row r="1057" spans="1:17" ht="15.75" thickBot="1" x14ac:dyDescent="0.3">
      <c r="A1057" s="19" t="s">
        <v>2051</v>
      </c>
      <c r="B1057" s="17" t="s">
        <v>2052</v>
      </c>
      <c r="C1057" s="17" t="s">
        <v>30</v>
      </c>
      <c r="D1057" s="10">
        <v>-137861.01999999999</v>
      </c>
      <c r="E1057" s="10">
        <v>-148355.39000000001</v>
      </c>
      <c r="F1057" s="10">
        <v>-166011.35</v>
      </c>
      <c r="G1057" s="10">
        <v>-191946.84</v>
      </c>
      <c r="H1057" s="10">
        <v>-222525.59</v>
      </c>
      <c r="I1057" s="10">
        <v>-55653.86</v>
      </c>
      <c r="J1057" s="10">
        <v>-78709.600000000006</v>
      </c>
      <c r="K1057" s="10">
        <v>-98243.27</v>
      </c>
      <c r="L1057" s="10">
        <v>-110645.7</v>
      </c>
      <c r="M1057" s="10">
        <v>-115532.61</v>
      </c>
      <c r="N1057" s="10">
        <v>-46003.05</v>
      </c>
      <c r="O1057" s="10">
        <v>-16106.38</v>
      </c>
      <c r="P1057" s="10">
        <v>-22949.57</v>
      </c>
      <c r="Q1057" s="7">
        <v>-22949.57</v>
      </c>
    </row>
    <row r="1058" spans="1:17" ht="15.75" thickBot="1" x14ac:dyDescent="0.3">
      <c r="A1058" s="19" t="s">
        <v>1730</v>
      </c>
      <c r="B1058" s="17" t="s">
        <v>2053</v>
      </c>
      <c r="C1058" s="17" t="s">
        <v>30</v>
      </c>
      <c r="D1058" s="14">
        <v>0</v>
      </c>
      <c r="E1058" s="14">
        <v>0</v>
      </c>
      <c r="F1058" s="14">
        <v>0</v>
      </c>
      <c r="G1058" s="14">
        <v>0</v>
      </c>
      <c r="H1058" s="14">
        <v>0</v>
      </c>
      <c r="I1058" s="14">
        <v>0</v>
      </c>
      <c r="J1058" s="14">
        <v>0</v>
      </c>
      <c r="K1058" s="14">
        <v>0</v>
      </c>
      <c r="L1058" s="14">
        <v>0</v>
      </c>
      <c r="M1058" s="14">
        <v>0</v>
      </c>
      <c r="N1058" s="14">
        <v>0</v>
      </c>
      <c r="O1058" s="14">
        <v>0</v>
      </c>
      <c r="P1058" s="14">
        <v>0</v>
      </c>
      <c r="Q1058" s="7">
        <v>0</v>
      </c>
    </row>
    <row r="1059" spans="1:17" ht="15.75" thickBot="1" x14ac:dyDescent="0.3">
      <c r="A1059" s="19" t="s">
        <v>1732</v>
      </c>
      <c r="B1059" s="17" t="s">
        <v>2054</v>
      </c>
      <c r="C1059" s="17" t="s">
        <v>30</v>
      </c>
      <c r="D1059" s="10">
        <v>-60693.88</v>
      </c>
      <c r="E1059" s="10">
        <v>-66549.279999999999</v>
      </c>
      <c r="F1059" s="10">
        <v>-75410.66</v>
      </c>
      <c r="G1059" s="10">
        <v>-88485.88</v>
      </c>
      <c r="H1059" s="10">
        <v>-103264.52</v>
      </c>
      <c r="I1059" s="10">
        <v>-26738.21</v>
      </c>
      <c r="J1059" s="10">
        <v>-37127.599999999999</v>
      </c>
      <c r="K1059" s="10">
        <v>-45222.96</v>
      </c>
      <c r="L1059" s="10">
        <v>-49750.34</v>
      </c>
      <c r="M1059" s="10">
        <v>-51316.69</v>
      </c>
      <c r="N1059" s="10">
        <v>-54608.61</v>
      </c>
      <c r="O1059" s="10">
        <v>-57532.59</v>
      </c>
      <c r="P1059" s="10">
        <v>-60661.71</v>
      </c>
      <c r="Q1059" s="7">
        <v>-60661.71</v>
      </c>
    </row>
    <row r="1060" spans="1:17" ht="15.75" thickBot="1" x14ac:dyDescent="0.3">
      <c r="A1060" s="19" t="s">
        <v>1734</v>
      </c>
      <c r="B1060" s="17" t="s">
        <v>2055</v>
      </c>
      <c r="C1060" s="17" t="s">
        <v>30</v>
      </c>
      <c r="D1060" s="14">
        <v>-66679.14</v>
      </c>
      <c r="E1060" s="14">
        <v>-72902.009999999995</v>
      </c>
      <c r="F1060" s="14">
        <v>-82791.86</v>
      </c>
      <c r="G1060" s="14">
        <v>-97951.83</v>
      </c>
      <c r="H1060" s="14">
        <v>-115025.88</v>
      </c>
      <c r="I1060" s="14">
        <v>-30557.26</v>
      </c>
      <c r="J1060" s="14">
        <v>-42648.55</v>
      </c>
      <c r="K1060" s="14">
        <v>-51593.919999999998</v>
      </c>
      <c r="L1060" s="14">
        <v>-57656.53</v>
      </c>
      <c r="M1060" s="14">
        <v>-59885.120000000003</v>
      </c>
      <c r="N1060" s="14">
        <v>-63833.59</v>
      </c>
      <c r="O1060" s="14">
        <v>-67359.87</v>
      </c>
      <c r="P1060" s="14">
        <v>-70949.320000000007</v>
      </c>
      <c r="Q1060" s="7">
        <v>-70949.320000000007</v>
      </c>
    </row>
    <row r="1061" spans="1:17" ht="15.75" thickBot="1" x14ac:dyDescent="0.3">
      <c r="A1061" s="19" t="s">
        <v>1738</v>
      </c>
      <c r="B1061" s="17" t="s">
        <v>2056</v>
      </c>
      <c r="C1061" s="17" t="s">
        <v>30</v>
      </c>
      <c r="D1061" s="10">
        <v>-61584.53</v>
      </c>
      <c r="E1061" s="10">
        <v>-66332.820000000007</v>
      </c>
      <c r="F1061" s="10">
        <v>-74419.679999999993</v>
      </c>
      <c r="G1061" s="10">
        <v>-84419.94</v>
      </c>
      <c r="H1061" s="10">
        <v>-96433.49</v>
      </c>
      <c r="I1061" s="10">
        <v>-22724.65</v>
      </c>
      <c r="J1061" s="10">
        <v>-32650.19</v>
      </c>
      <c r="K1061" s="10">
        <v>-41056.71</v>
      </c>
      <c r="L1061" s="10">
        <v>-47006.559999999998</v>
      </c>
      <c r="M1061" s="10">
        <v>-48534.13</v>
      </c>
      <c r="N1061" s="10">
        <v>-52171.97</v>
      </c>
      <c r="O1061" s="10">
        <v>-56132.03</v>
      </c>
      <c r="P1061" s="10">
        <v>-59851.99</v>
      </c>
      <c r="Q1061" s="7">
        <v>-59851.99</v>
      </c>
    </row>
    <row r="1062" spans="1:17" ht="15.75" thickBot="1" x14ac:dyDescent="0.3">
      <c r="A1062" s="19" t="s">
        <v>1740</v>
      </c>
      <c r="B1062" s="17" t="s">
        <v>2057</v>
      </c>
      <c r="C1062" s="17" t="s">
        <v>30</v>
      </c>
      <c r="D1062" s="14">
        <v>-3922.58</v>
      </c>
      <c r="E1062" s="14">
        <v>-5470.83</v>
      </c>
      <c r="F1062" s="14">
        <v>-4479.68</v>
      </c>
      <c r="G1062" s="14">
        <v>-8905.1299999999992</v>
      </c>
      <c r="H1062" s="14">
        <v>-14455.67</v>
      </c>
      <c r="I1062" s="14">
        <v>-10443.82</v>
      </c>
      <c r="J1062" s="14">
        <v>-14917.04</v>
      </c>
      <c r="K1062" s="14">
        <v>-18611.3</v>
      </c>
      <c r="L1062" s="14">
        <v>-6213.83</v>
      </c>
      <c r="M1062" s="14">
        <v>-7102.72</v>
      </c>
      <c r="N1062" s="14">
        <v>-8538.01</v>
      </c>
      <c r="O1062" s="14">
        <v>-2775.66</v>
      </c>
      <c r="P1062" s="14">
        <v>-3992.25</v>
      </c>
      <c r="Q1062" s="7">
        <v>-3992.25</v>
      </c>
    </row>
    <row r="1063" spans="1:17" ht="15.75" thickBot="1" x14ac:dyDescent="0.3">
      <c r="A1063" s="19" t="s">
        <v>1742</v>
      </c>
      <c r="B1063" s="17" t="s">
        <v>2058</v>
      </c>
      <c r="C1063" s="17" t="s">
        <v>30</v>
      </c>
      <c r="D1063" s="10">
        <v>-84257.88</v>
      </c>
      <c r="E1063" s="10">
        <v>-136819.56</v>
      </c>
      <c r="F1063" s="10">
        <v>-133250.84</v>
      </c>
      <c r="G1063" s="10">
        <v>-259100.92</v>
      </c>
      <c r="H1063" s="10">
        <v>-394123.26</v>
      </c>
      <c r="I1063" s="10">
        <v>-247216.67</v>
      </c>
      <c r="J1063" s="10">
        <v>-343177.41</v>
      </c>
      <c r="K1063" s="10">
        <v>-416144.07</v>
      </c>
      <c r="L1063" s="10">
        <v>-117630.5</v>
      </c>
      <c r="M1063" s="10">
        <v>-134015</v>
      </c>
      <c r="N1063" s="10">
        <v>-186923.4</v>
      </c>
      <c r="O1063" s="10">
        <v>-99065.68</v>
      </c>
      <c r="P1063" s="10">
        <v>-147232.72</v>
      </c>
      <c r="Q1063" s="7">
        <v>-147232.72</v>
      </c>
    </row>
    <row r="1064" spans="1:17" ht="15.75" thickBot="1" x14ac:dyDescent="0.3">
      <c r="A1064" s="19" t="s">
        <v>2059</v>
      </c>
      <c r="B1064" s="17" t="s">
        <v>2060</v>
      </c>
      <c r="C1064" s="17" t="s">
        <v>30</v>
      </c>
      <c r="D1064" s="14">
        <v>-3842.9</v>
      </c>
      <c r="E1064" s="14">
        <v>-6808.63</v>
      </c>
      <c r="F1064" s="14">
        <v>-7350.1</v>
      </c>
      <c r="G1064" s="14">
        <v>-14031.79</v>
      </c>
      <c r="H1064" s="14">
        <v>-21709.8</v>
      </c>
      <c r="I1064" s="14">
        <v>-13627.03</v>
      </c>
      <c r="J1064" s="14">
        <v>-19069.91</v>
      </c>
      <c r="K1064" s="14">
        <v>-22873.39</v>
      </c>
      <c r="L1064" s="14">
        <v>-5947.57</v>
      </c>
      <c r="M1064" s="14">
        <v>-6635.48</v>
      </c>
      <c r="N1064" s="14">
        <v>-7995.82</v>
      </c>
      <c r="O1064" s="14">
        <v>-2568.84</v>
      </c>
      <c r="P1064" s="14">
        <v>-3906.7</v>
      </c>
      <c r="Q1064" s="7">
        <v>-3906.7</v>
      </c>
    </row>
    <row r="1065" spans="1:17" ht="15.75" thickBot="1" x14ac:dyDescent="0.3">
      <c r="A1065" s="19" t="s">
        <v>1746</v>
      </c>
      <c r="B1065" s="17" t="s">
        <v>2061</v>
      </c>
      <c r="C1065" s="17" t="s">
        <v>30</v>
      </c>
      <c r="D1065" s="10">
        <v>-17569.2</v>
      </c>
      <c r="E1065" s="10">
        <v>-11699.9</v>
      </c>
      <c r="F1065" s="10">
        <v>-28721.8</v>
      </c>
      <c r="G1065" s="10">
        <v>-55600.94</v>
      </c>
      <c r="H1065" s="10">
        <v>-27699.93</v>
      </c>
      <c r="I1065" s="10">
        <v>-50509.16</v>
      </c>
      <c r="J1065" s="10">
        <v>-70116.740000000005</v>
      </c>
      <c r="K1065" s="10">
        <v>-14709.29</v>
      </c>
      <c r="L1065" s="10">
        <v>-23665.37</v>
      </c>
      <c r="M1065" s="10">
        <v>-26572.65</v>
      </c>
      <c r="N1065" s="10">
        <v>-5927.83</v>
      </c>
      <c r="O1065" s="10">
        <v>-11332</v>
      </c>
      <c r="P1065" s="10">
        <v>-17359.099999999999</v>
      </c>
      <c r="Q1065" s="7">
        <v>-17359.099999999999</v>
      </c>
    </row>
    <row r="1066" spans="1:17" ht="15.75" thickBot="1" x14ac:dyDescent="0.3">
      <c r="A1066" s="19" t="s">
        <v>1748</v>
      </c>
      <c r="B1066" s="17" t="s">
        <v>2062</v>
      </c>
      <c r="C1066" s="17" t="s">
        <v>30</v>
      </c>
      <c r="D1066" s="14">
        <v>-2919.27</v>
      </c>
      <c r="E1066" s="14">
        <v>-4381.33</v>
      </c>
      <c r="F1066" s="14">
        <v>-3664.59</v>
      </c>
      <c r="G1066" s="14">
        <v>-7041.4</v>
      </c>
      <c r="H1066" s="14">
        <v>-10723.7</v>
      </c>
      <c r="I1066" s="14">
        <v>-6637.39</v>
      </c>
      <c r="J1066" s="14">
        <v>-9275.61</v>
      </c>
      <c r="K1066" s="14">
        <v>-11235.42</v>
      </c>
      <c r="L1066" s="14">
        <v>-3255.41</v>
      </c>
      <c r="M1066" s="14">
        <v>-3761.13</v>
      </c>
      <c r="N1066" s="14">
        <v>-4788.24</v>
      </c>
      <c r="O1066" s="14">
        <v>-1925.29</v>
      </c>
      <c r="P1066" s="14">
        <v>-2874.93</v>
      </c>
      <c r="Q1066" s="7">
        <v>-2874.93</v>
      </c>
    </row>
    <row r="1067" spans="1:17" ht="15.75" thickBot="1" x14ac:dyDescent="0.3">
      <c r="A1067" s="19" t="s">
        <v>1750</v>
      </c>
      <c r="B1067" s="17" t="s">
        <v>2063</v>
      </c>
      <c r="C1067" s="17" t="s">
        <v>30</v>
      </c>
      <c r="D1067" s="10">
        <v>-68236.899999999994</v>
      </c>
      <c r="E1067" s="10">
        <v>-99659.41</v>
      </c>
      <c r="F1067" s="10">
        <v>-84527.66</v>
      </c>
      <c r="G1067" s="10">
        <v>-159801.67000000001</v>
      </c>
      <c r="H1067" s="10">
        <v>-239781.76000000001</v>
      </c>
      <c r="I1067" s="10">
        <v>-152113.17000000001</v>
      </c>
      <c r="J1067" s="10">
        <v>-219469.35</v>
      </c>
      <c r="K1067" s="10">
        <v>-274417.46000000002</v>
      </c>
      <c r="L1067" s="10">
        <v>-92100.22</v>
      </c>
      <c r="M1067" s="10">
        <v>-108316.45</v>
      </c>
      <c r="N1067" s="10">
        <v>-131129.26999999999</v>
      </c>
      <c r="O1067" s="10">
        <v>-44714.27</v>
      </c>
      <c r="P1067" s="10">
        <v>-66941.84</v>
      </c>
      <c r="Q1067" s="7">
        <v>-66941.84</v>
      </c>
    </row>
    <row r="1068" spans="1:17" ht="15.75" thickBot="1" x14ac:dyDescent="0.3">
      <c r="A1068" s="19" t="s">
        <v>1752</v>
      </c>
      <c r="B1068" s="17" t="s">
        <v>2064</v>
      </c>
      <c r="C1068" s="17" t="s">
        <v>30</v>
      </c>
      <c r="D1068" s="14">
        <v>-22528.54</v>
      </c>
      <c r="E1068" s="14">
        <v>-34778.559999999998</v>
      </c>
      <c r="F1068" s="14">
        <v>-29601.59</v>
      </c>
      <c r="G1068" s="14">
        <v>-51124.6</v>
      </c>
      <c r="H1068" s="14">
        <v>-70424.259999999995</v>
      </c>
      <c r="I1068" s="14">
        <v>-37715.019999999997</v>
      </c>
      <c r="J1068" s="14">
        <v>-56025.57</v>
      </c>
      <c r="K1068" s="14">
        <v>-68141.86</v>
      </c>
      <c r="L1068" s="14">
        <v>-21228.21</v>
      </c>
      <c r="M1068" s="14">
        <v>-25860.21</v>
      </c>
      <c r="N1068" s="14">
        <v>-33289.620000000003</v>
      </c>
      <c r="O1068" s="14">
        <v>-14449.83</v>
      </c>
      <c r="P1068" s="14">
        <v>-23983.040000000001</v>
      </c>
      <c r="Q1068" s="7">
        <v>-23983.040000000001</v>
      </c>
    </row>
    <row r="1069" spans="1:17" ht="15.75" thickBot="1" x14ac:dyDescent="0.3">
      <c r="A1069" s="19" t="s">
        <v>1754</v>
      </c>
      <c r="B1069" s="17" t="s">
        <v>2065</v>
      </c>
      <c r="C1069" s="17" t="s">
        <v>30</v>
      </c>
      <c r="D1069" s="10">
        <v>-3625.81</v>
      </c>
      <c r="E1069" s="10">
        <v>-1389.5</v>
      </c>
      <c r="F1069" s="10">
        <v>-4035.42</v>
      </c>
      <c r="G1069" s="10">
        <v>-8560.1299999999992</v>
      </c>
      <c r="H1069" s="10">
        <v>-5453.46</v>
      </c>
      <c r="I1069" s="10">
        <v>-10140.44</v>
      </c>
      <c r="J1069" s="10">
        <v>-14045.76</v>
      </c>
      <c r="K1069" s="10">
        <v>-3029.42</v>
      </c>
      <c r="L1069" s="10">
        <v>-4938.49</v>
      </c>
      <c r="M1069" s="10">
        <v>-5415.91</v>
      </c>
      <c r="N1069" s="10">
        <v>-1207.5899999999999</v>
      </c>
      <c r="O1069" s="10">
        <v>-2417.36</v>
      </c>
      <c r="P1069" s="10">
        <v>-3514.99</v>
      </c>
      <c r="Q1069" s="7">
        <v>-3514.99</v>
      </c>
    </row>
    <row r="1070" spans="1:17" ht="15.75" thickBot="1" x14ac:dyDescent="0.3">
      <c r="A1070" s="19" t="s">
        <v>1756</v>
      </c>
      <c r="B1070" s="17" t="s">
        <v>2066</v>
      </c>
      <c r="C1070" s="17" t="s">
        <v>30</v>
      </c>
      <c r="D1070" s="14">
        <v>-1174.3699999999999</v>
      </c>
      <c r="E1070" s="14">
        <v>-1850.76</v>
      </c>
      <c r="F1070" s="14">
        <v>-1689.04</v>
      </c>
      <c r="G1070" s="14">
        <v>-3097.97</v>
      </c>
      <c r="H1070" s="14">
        <v>-4918.4799999999996</v>
      </c>
      <c r="I1070" s="14">
        <v>-3477.45</v>
      </c>
      <c r="J1070" s="14">
        <v>-4765.07</v>
      </c>
      <c r="K1070" s="14">
        <v>-5958.42</v>
      </c>
      <c r="L1070" s="14">
        <v>-1981.97</v>
      </c>
      <c r="M1070" s="14">
        <v>-2277.86</v>
      </c>
      <c r="N1070" s="14">
        <v>-2778.25</v>
      </c>
      <c r="O1070" s="14">
        <v>-921.99</v>
      </c>
      <c r="P1070" s="14">
        <v>-1413.73</v>
      </c>
      <c r="Q1070" s="7">
        <v>-1413.73</v>
      </c>
    </row>
    <row r="1071" spans="1:17" ht="15.75" thickBot="1" x14ac:dyDescent="0.3">
      <c r="A1071" s="19" t="s">
        <v>1760</v>
      </c>
      <c r="B1071" s="17" t="s">
        <v>2067</v>
      </c>
      <c r="C1071" s="17" t="s">
        <v>30</v>
      </c>
      <c r="D1071" s="10">
        <v>-6442.86</v>
      </c>
      <c r="E1071" s="10">
        <v>-3281.06</v>
      </c>
      <c r="F1071" s="10">
        <v>-8284.99</v>
      </c>
      <c r="G1071" s="10">
        <v>-15361.26</v>
      </c>
      <c r="H1071" s="10">
        <v>-8565.5400000000009</v>
      </c>
      <c r="I1071" s="10">
        <v>-15589.43</v>
      </c>
      <c r="J1071" s="10">
        <v>-22066.07</v>
      </c>
      <c r="K1071" s="10">
        <v>-5121.01</v>
      </c>
      <c r="L1071" s="10">
        <v>-8691.48</v>
      </c>
      <c r="M1071" s="10">
        <v>-10143.67</v>
      </c>
      <c r="N1071" s="10">
        <v>-2341.5300000000002</v>
      </c>
      <c r="O1071" s="10">
        <v>-4259.1499999999996</v>
      </c>
      <c r="P1071" s="10">
        <v>-6316.53</v>
      </c>
      <c r="Q1071" s="7">
        <v>-6316.53</v>
      </c>
    </row>
    <row r="1072" spans="1:17" ht="15.75" thickBot="1" x14ac:dyDescent="0.3">
      <c r="A1072" s="19" t="s">
        <v>2068</v>
      </c>
      <c r="B1072" s="17" t="s">
        <v>2069</v>
      </c>
      <c r="C1072" s="17" t="s">
        <v>30</v>
      </c>
      <c r="D1072" s="14">
        <v>-22626.97</v>
      </c>
      <c r="E1072" s="14">
        <v>-24024.49</v>
      </c>
      <c r="F1072" s="14">
        <v>-26818.73</v>
      </c>
      <c r="G1072" s="14">
        <v>-30906.84</v>
      </c>
      <c r="H1072" s="14">
        <v>-35903.9</v>
      </c>
      <c r="I1072" s="14">
        <v>-9312.6</v>
      </c>
      <c r="J1072" s="14">
        <v>-13161.37</v>
      </c>
      <c r="K1072" s="14">
        <v>-16525.830000000002</v>
      </c>
      <c r="L1072" s="14">
        <v>-18507.18</v>
      </c>
      <c r="M1072" s="14">
        <v>-19067.28</v>
      </c>
      <c r="N1072" s="14">
        <v>-20327.61</v>
      </c>
      <c r="O1072" s="14">
        <v>-21288.44</v>
      </c>
      <c r="P1072" s="14">
        <v>-22274.49</v>
      </c>
      <c r="Q1072" s="7">
        <v>-22274.49</v>
      </c>
    </row>
    <row r="1073" spans="1:17" ht="15.75" thickBot="1" x14ac:dyDescent="0.3">
      <c r="A1073" s="19" t="s">
        <v>1764</v>
      </c>
      <c r="B1073" s="17" t="s">
        <v>2070</v>
      </c>
      <c r="C1073" s="17" t="s">
        <v>30</v>
      </c>
      <c r="D1073" s="10">
        <v>-26396.47</v>
      </c>
      <c r="E1073" s="10">
        <v>-41709.14</v>
      </c>
      <c r="F1073" s="10">
        <v>-68057.45</v>
      </c>
      <c r="G1073" s="10">
        <v>-108255.22</v>
      </c>
      <c r="H1073" s="10">
        <v>-156284.93</v>
      </c>
      <c r="I1073" s="10">
        <v>-86152.84</v>
      </c>
      <c r="J1073" s="10">
        <v>-120664.18</v>
      </c>
      <c r="K1073" s="10">
        <v>-148266.66</v>
      </c>
      <c r="L1073" s="10">
        <v>-164760.43</v>
      </c>
      <c r="M1073" s="10">
        <v>-169578.15</v>
      </c>
      <c r="N1073" s="10">
        <v>-179657.13</v>
      </c>
      <c r="O1073" s="10">
        <v>-18347.400000000001</v>
      </c>
      <c r="P1073" s="10">
        <v>-26592.44</v>
      </c>
      <c r="Q1073" s="7">
        <v>-26592.44</v>
      </c>
    </row>
    <row r="1074" spans="1:17" ht="15.75" thickBot="1" x14ac:dyDescent="0.3">
      <c r="A1074" s="19" t="s">
        <v>1766</v>
      </c>
      <c r="B1074" s="17" t="s">
        <v>2071</v>
      </c>
      <c r="C1074" s="17" t="s">
        <v>30</v>
      </c>
      <c r="D1074" s="14">
        <v>-2914.39</v>
      </c>
      <c r="E1074" s="14">
        <v>-2054.77</v>
      </c>
      <c r="F1074" s="14">
        <v>-5008.07</v>
      </c>
      <c r="G1074" s="14">
        <v>-8990.67</v>
      </c>
      <c r="H1074" s="14">
        <v>-4838.54</v>
      </c>
      <c r="I1074" s="14">
        <v>-8545.77</v>
      </c>
      <c r="J1074" s="14">
        <v>-11895.57</v>
      </c>
      <c r="K1074" s="14">
        <v>-2787.71</v>
      </c>
      <c r="L1074" s="14">
        <v>-4373.6099999999997</v>
      </c>
      <c r="M1074" s="14">
        <v>-5041.09</v>
      </c>
      <c r="N1074" s="14">
        <v>-1046.6099999999999</v>
      </c>
      <c r="O1074" s="14">
        <v>-1942.68</v>
      </c>
      <c r="P1074" s="14">
        <v>-2938.17</v>
      </c>
      <c r="Q1074" s="7">
        <v>-2938.17</v>
      </c>
    </row>
    <row r="1075" spans="1:17" ht="15.75" thickBot="1" x14ac:dyDescent="0.3">
      <c r="A1075" s="19" t="s">
        <v>1768</v>
      </c>
      <c r="B1075" s="17" t="s">
        <v>2072</v>
      </c>
      <c r="C1075" s="17" t="s">
        <v>30</v>
      </c>
      <c r="D1075" s="10">
        <v>-6867</v>
      </c>
      <c r="E1075" s="10">
        <v>-3512.7</v>
      </c>
      <c r="F1075" s="10">
        <v>-8672.4</v>
      </c>
      <c r="G1075" s="10">
        <v>-15842.84</v>
      </c>
      <c r="H1075" s="10">
        <v>-8744.0400000000009</v>
      </c>
      <c r="I1075" s="10">
        <v>-15039.14</v>
      </c>
      <c r="J1075" s="10">
        <v>-20946.54</v>
      </c>
      <c r="K1075" s="10">
        <v>-4159.6099999999997</v>
      </c>
      <c r="L1075" s="10">
        <v>-7081.59</v>
      </c>
      <c r="M1075" s="10">
        <v>-8190.89</v>
      </c>
      <c r="N1075" s="10">
        <v>-2343.25</v>
      </c>
      <c r="O1075" s="10">
        <v>-4516.59</v>
      </c>
      <c r="P1075" s="10">
        <v>-6842.3</v>
      </c>
      <c r="Q1075" s="7">
        <v>-6842.3</v>
      </c>
    </row>
    <row r="1076" spans="1:17" ht="15.75" thickBot="1" x14ac:dyDescent="0.3">
      <c r="A1076" s="19" t="s">
        <v>2073</v>
      </c>
      <c r="B1076" s="17" t="s">
        <v>2074</v>
      </c>
      <c r="C1076" s="17" t="s">
        <v>30</v>
      </c>
      <c r="D1076" s="14">
        <v>-4641.71</v>
      </c>
      <c r="E1076" s="14">
        <v>-6703.23</v>
      </c>
      <c r="F1076" s="14">
        <v>-5418.45</v>
      </c>
      <c r="G1076" s="14">
        <v>-9908.99</v>
      </c>
      <c r="H1076" s="14">
        <v>-15333.16</v>
      </c>
      <c r="I1076" s="14">
        <v>-10204.42</v>
      </c>
      <c r="J1076" s="14">
        <v>-14101.32</v>
      </c>
      <c r="K1076" s="14">
        <v>-17470.75</v>
      </c>
      <c r="L1076" s="14">
        <v>-5690.26</v>
      </c>
      <c r="M1076" s="14">
        <v>-6555.69</v>
      </c>
      <c r="N1076" s="14">
        <v>-8127.37</v>
      </c>
      <c r="O1076" s="14">
        <v>-2861.29</v>
      </c>
      <c r="P1076" s="14">
        <v>-4206.7700000000004</v>
      </c>
      <c r="Q1076" s="7">
        <v>-4206.7700000000004</v>
      </c>
    </row>
    <row r="1077" spans="1:17" ht="15.75" thickBot="1" x14ac:dyDescent="0.3">
      <c r="A1077" s="19" t="s">
        <v>2075</v>
      </c>
      <c r="B1077" s="17" t="s">
        <v>2076</v>
      </c>
      <c r="C1077" s="17" t="s">
        <v>30</v>
      </c>
      <c r="D1077" s="10">
        <v>-1872.04</v>
      </c>
      <c r="E1077" s="10">
        <v>-986.8</v>
      </c>
      <c r="F1077" s="10">
        <v>-2766.72</v>
      </c>
      <c r="G1077" s="10">
        <v>-5338.18</v>
      </c>
      <c r="H1077" s="10">
        <v>-3011.14</v>
      </c>
      <c r="I1077" s="10">
        <v>-5855.2</v>
      </c>
      <c r="J1077" s="10">
        <v>-8151</v>
      </c>
      <c r="K1077" s="10">
        <v>-1928.24</v>
      </c>
      <c r="L1077" s="10">
        <v>-3222.12</v>
      </c>
      <c r="M1077" s="10">
        <v>-3650.52</v>
      </c>
      <c r="N1077" s="10">
        <v>-760.68</v>
      </c>
      <c r="O1077" s="10">
        <v>-1389.58</v>
      </c>
      <c r="P1077" s="10">
        <v>-2055.8000000000002</v>
      </c>
      <c r="Q1077" s="7">
        <v>-2055.8000000000002</v>
      </c>
    </row>
    <row r="1078" spans="1:17" ht="15.75" thickBot="1" x14ac:dyDescent="0.3">
      <c r="A1078" s="19" t="s">
        <v>1778</v>
      </c>
      <c r="B1078" s="17" t="s">
        <v>2077</v>
      </c>
      <c r="C1078" s="17" t="s">
        <v>30</v>
      </c>
      <c r="D1078" s="14">
        <v>-17180.2</v>
      </c>
      <c r="E1078" s="14">
        <v>-18303.36</v>
      </c>
      <c r="F1078" s="14">
        <v>-20417.27</v>
      </c>
      <c r="G1078" s="14">
        <v>-23602.14</v>
      </c>
      <c r="H1078" s="14">
        <v>-26972.63</v>
      </c>
      <c r="I1078" s="14">
        <v>-6465.69</v>
      </c>
      <c r="J1078" s="14">
        <v>-9147.65</v>
      </c>
      <c r="K1078" s="14">
        <v>-11302.78</v>
      </c>
      <c r="L1078" s="14">
        <v>-12653.5</v>
      </c>
      <c r="M1078" s="14">
        <v>-13064.08</v>
      </c>
      <c r="N1078" s="14">
        <v>-13936.15</v>
      </c>
      <c r="O1078" s="14">
        <v>-14658.18</v>
      </c>
      <c r="P1078" s="14">
        <v>-15422.21</v>
      </c>
      <c r="Q1078" s="7">
        <v>-15422.21</v>
      </c>
    </row>
    <row r="1079" spans="1:17" ht="15.75" thickBot="1" x14ac:dyDescent="0.3">
      <c r="A1079" s="19" t="s">
        <v>1780</v>
      </c>
      <c r="B1079" s="17" t="s">
        <v>2078</v>
      </c>
      <c r="C1079" s="17" t="s">
        <v>30</v>
      </c>
      <c r="D1079" s="10">
        <v>-2992.83</v>
      </c>
      <c r="E1079" s="10">
        <v>-4614.46</v>
      </c>
      <c r="F1079" s="10">
        <v>-4590.03</v>
      </c>
      <c r="G1079" s="10">
        <v>-9536.11</v>
      </c>
      <c r="H1079" s="10">
        <v>-14920.81</v>
      </c>
      <c r="I1079" s="10">
        <v>-10381.15</v>
      </c>
      <c r="J1079" s="10">
        <v>-15370.4</v>
      </c>
      <c r="K1079" s="10">
        <v>-19755.560000000001</v>
      </c>
      <c r="L1079" s="10">
        <v>-7252.37</v>
      </c>
      <c r="M1079" s="10">
        <v>-9234.9500000000007</v>
      </c>
      <c r="N1079" s="10">
        <v>-9825.4599999999991</v>
      </c>
      <c r="O1079" s="10">
        <v>-1990.62</v>
      </c>
      <c r="P1079" s="10">
        <v>-3215.08</v>
      </c>
      <c r="Q1079" s="7">
        <v>-3215.08</v>
      </c>
    </row>
    <row r="1080" spans="1:17" ht="15.75" thickBot="1" x14ac:dyDescent="0.3">
      <c r="A1080" s="19" t="s">
        <v>1782</v>
      </c>
      <c r="B1080" s="17" t="s">
        <v>2079</v>
      </c>
      <c r="C1080" s="17" t="s">
        <v>30</v>
      </c>
      <c r="D1080" s="14">
        <v>-12242.07</v>
      </c>
      <c r="E1080" s="14">
        <v>-12963.68</v>
      </c>
      <c r="F1080" s="14">
        <v>-14272.31</v>
      </c>
      <c r="G1080" s="14">
        <v>-16424.86</v>
      </c>
      <c r="H1080" s="14">
        <v>-18739.96</v>
      </c>
      <c r="I1080" s="14">
        <v>-4518.88</v>
      </c>
      <c r="J1080" s="14">
        <v>-6751.32</v>
      </c>
      <c r="K1080" s="14">
        <v>-8463.83</v>
      </c>
      <c r="L1080" s="14">
        <v>-9679.6</v>
      </c>
      <c r="M1080" s="14">
        <v>-10517.22</v>
      </c>
      <c r="N1080" s="14">
        <v>-10805.47</v>
      </c>
      <c r="O1080" s="14">
        <v>-11399.14</v>
      </c>
      <c r="P1080" s="14">
        <v>-11947.27</v>
      </c>
      <c r="Q1080" s="7">
        <v>-11947.27</v>
      </c>
    </row>
    <row r="1081" spans="1:17" ht="15.75" thickBot="1" x14ac:dyDescent="0.3">
      <c r="A1081" s="19" t="s">
        <v>1784</v>
      </c>
      <c r="B1081" s="17" t="s">
        <v>2080</v>
      </c>
      <c r="C1081" s="17" t="s">
        <v>30</v>
      </c>
      <c r="D1081" s="10">
        <v>-6703.4</v>
      </c>
      <c r="E1081" s="10">
        <v>-7279.65</v>
      </c>
      <c r="F1081" s="10">
        <v>-8183.48</v>
      </c>
      <c r="G1081" s="10">
        <v>-9443.33</v>
      </c>
      <c r="H1081" s="10">
        <v>-10992.42</v>
      </c>
      <c r="I1081" s="10">
        <v>-2814.51</v>
      </c>
      <c r="J1081" s="10">
        <v>-3959.94</v>
      </c>
      <c r="K1081" s="10">
        <v>-4864.46</v>
      </c>
      <c r="L1081" s="10">
        <v>-5538.79</v>
      </c>
      <c r="M1081" s="10">
        <v>-5828.52</v>
      </c>
      <c r="N1081" s="10">
        <v>-6257.05</v>
      </c>
      <c r="O1081" s="10">
        <v>-6601.8</v>
      </c>
      <c r="P1081" s="10">
        <v>-6947.47</v>
      </c>
      <c r="Q1081" s="7">
        <v>-6947.47</v>
      </c>
    </row>
    <row r="1082" spans="1:17" ht="15.75" thickBot="1" x14ac:dyDescent="0.3">
      <c r="A1082" s="19" t="s">
        <v>2081</v>
      </c>
      <c r="B1082" s="17" t="s">
        <v>2082</v>
      </c>
      <c r="C1082" s="17" t="s">
        <v>30</v>
      </c>
      <c r="D1082" s="14">
        <v>-660.9</v>
      </c>
      <c r="E1082" s="14">
        <v>-1120.99</v>
      </c>
      <c r="F1082" s="14">
        <v>-1598.88</v>
      </c>
      <c r="G1082" s="14">
        <v>-2301.86</v>
      </c>
      <c r="H1082" s="14">
        <v>-2813.76</v>
      </c>
      <c r="I1082" s="14">
        <v>-2198.71</v>
      </c>
      <c r="J1082" s="14">
        <v>-2155.63</v>
      </c>
      <c r="K1082" s="14">
        <v>-1381.35</v>
      </c>
      <c r="L1082" s="14">
        <v>-2468.54</v>
      </c>
      <c r="M1082" s="14">
        <v>-437.52</v>
      </c>
      <c r="N1082" s="14">
        <v>-775.45</v>
      </c>
      <c r="O1082" s="14">
        <v>-620.36</v>
      </c>
      <c r="P1082" s="14">
        <v>-652.30999999999995</v>
      </c>
      <c r="Q1082" s="7">
        <v>-652.30999999999995</v>
      </c>
    </row>
    <row r="1083" spans="1:17" ht="15.75" thickBot="1" x14ac:dyDescent="0.3">
      <c r="A1083" s="19" t="s">
        <v>1788</v>
      </c>
      <c r="B1083" s="17" t="s">
        <v>2083</v>
      </c>
      <c r="C1083" s="17" t="s">
        <v>30</v>
      </c>
      <c r="D1083" s="10">
        <v>-562.14</v>
      </c>
      <c r="E1083" s="10">
        <v>-845.8</v>
      </c>
      <c r="F1083" s="10">
        <v>-715.31</v>
      </c>
      <c r="G1083" s="10">
        <v>-1138.5999999999999</v>
      </c>
      <c r="H1083" s="10">
        <v>-1815.24</v>
      </c>
      <c r="I1083" s="10">
        <v>-1243.6500000000001</v>
      </c>
      <c r="J1083" s="10">
        <v>-1776.5</v>
      </c>
      <c r="K1083" s="10">
        <v>-2216.73</v>
      </c>
      <c r="L1083" s="10">
        <v>-756.12</v>
      </c>
      <c r="M1083" s="10">
        <v>-837.28</v>
      </c>
      <c r="N1083" s="10">
        <v>-1034.56</v>
      </c>
      <c r="O1083" s="10">
        <v>-371.16</v>
      </c>
      <c r="P1083" s="10">
        <v>-526.84</v>
      </c>
      <c r="Q1083" s="7">
        <v>-526.84</v>
      </c>
    </row>
    <row r="1084" spans="1:17" ht="15.75" thickBot="1" x14ac:dyDescent="0.3">
      <c r="A1084" s="19" t="s">
        <v>1790</v>
      </c>
      <c r="B1084" s="17" t="s">
        <v>2084</v>
      </c>
      <c r="C1084" s="17" t="s">
        <v>30</v>
      </c>
      <c r="D1084" s="14">
        <v>-59988.07</v>
      </c>
      <c r="E1084" s="14">
        <v>-66353.84</v>
      </c>
      <c r="F1084" s="14">
        <v>-75194.06</v>
      </c>
      <c r="G1084" s="14">
        <v>-88412.02</v>
      </c>
      <c r="H1084" s="14">
        <v>-99627.55</v>
      </c>
      <c r="I1084" s="14">
        <v>-21387.58</v>
      </c>
      <c r="J1084" s="14">
        <v>-30339.87</v>
      </c>
      <c r="K1084" s="14">
        <v>-36917.589999999997</v>
      </c>
      <c r="L1084" s="14">
        <v>-42144.05</v>
      </c>
      <c r="M1084" s="14">
        <v>-43689.21</v>
      </c>
      <c r="N1084" s="14">
        <v>-47703.27</v>
      </c>
      <c r="O1084" s="14">
        <v>-51323.88</v>
      </c>
      <c r="P1084" s="14">
        <v>-55342.86</v>
      </c>
      <c r="Q1084" s="7">
        <v>-55342.86</v>
      </c>
    </row>
    <row r="1085" spans="1:17" ht="15.75" thickBot="1" x14ac:dyDescent="0.3">
      <c r="A1085" s="19" t="s">
        <v>1792</v>
      </c>
      <c r="B1085" s="17" t="s">
        <v>2085</v>
      </c>
      <c r="C1085" s="17" t="s">
        <v>30</v>
      </c>
      <c r="D1085" s="10">
        <v>-2636.01</v>
      </c>
      <c r="E1085" s="10">
        <v>-2910.42</v>
      </c>
      <c r="F1085" s="10">
        <v>-3336.28</v>
      </c>
      <c r="G1085" s="10">
        <v>-4000.36</v>
      </c>
      <c r="H1085" s="10">
        <v>-4614.93</v>
      </c>
      <c r="I1085" s="10">
        <v>-1127.77</v>
      </c>
      <c r="J1085" s="10">
        <v>-1589.95</v>
      </c>
      <c r="K1085" s="10">
        <v>-1928.98</v>
      </c>
      <c r="L1085" s="10">
        <v>-2142.4</v>
      </c>
      <c r="M1085" s="10">
        <v>-2195.4899999999998</v>
      </c>
      <c r="N1085" s="10">
        <v>-2322.2199999999998</v>
      </c>
      <c r="O1085" s="10">
        <v>-2444.2199999999998</v>
      </c>
      <c r="P1085" s="10">
        <v>-2568.7600000000002</v>
      </c>
      <c r="Q1085" s="7">
        <v>-2568.7600000000002</v>
      </c>
    </row>
    <row r="1086" spans="1:17" ht="15.75" thickBot="1" x14ac:dyDescent="0.3">
      <c r="A1086" s="19" t="s">
        <v>1794</v>
      </c>
      <c r="B1086" s="17" t="s">
        <v>2086</v>
      </c>
      <c r="C1086" s="17" t="s">
        <v>30</v>
      </c>
      <c r="D1086" s="14">
        <v>-2272.37</v>
      </c>
      <c r="E1086" s="14">
        <v>-2422.1</v>
      </c>
      <c r="F1086" s="14">
        <v>-2725.9</v>
      </c>
      <c r="G1086" s="14">
        <v>-3209.01</v>
      </c>
      <c r="H1086" s="14">
        <v>-3726.4</v>
      </c>
      <c r="I1086" s="14">
        <v>-964.73</v>
      </c>
      <c r="J1086" s="14">
        <v>-1384.29</v>
      </c>
      <c r="K1086" s="14">
        <v>-1718.75</v>
      </c>
      <c r="L1086" s="14">
        <v>-1917.1</v>
      </c>
      <c r="M1086" s="14">
        <v>-1979.17</v>
      </c>
      <c r="N1086" s="14">
        <v>-2084.39</v>
      </c>
      <c r="O1086" s="14">
        <v>-2171.79</v>
      </c>
      <c r="P1086" s="14">
        <v>-2256.19</v>
      </c>
      <c r="Q1086" s="7">
        <v>-2256.19</v>
      </c>
    </row>
    <row r="1087" spans="1:17" ht="15.75" thickBot="1" x14ac:dyDescent="0.3">
      <c r="A1087" s="19" t="s">
        <v>1796</v>
      </c>
      <c r="B1087" s="17" t="s">
        <v>2087</v>
      </c>
      <c r="C1087" s="17" t="s">
        <v>30</v>
      </c>
      <c r="D1087" s="10">
        <v>-10886.38</v>
      </c>
      <c r="E1087" s="10">
        <v>-11818.15</v>
      </c>
      <c r="F1087" s="10">
        <v>-13198.96</v>
      </c>
      <c r="G1087" s="10">
        <v>-15184.74</v>
      </c>
      <c r="H1087" s="10">
        <v>-17192.43</v>
      </c>
      <c r="I1087" s="10">
        <v>-4019.73</v>
      </c>
      <c r="J1087" s="10">
        <v>-5792.58</v>
      </c>
      <c r="K1087" s="10">
        <v>-7296.95</v>
      </c>
      <c r="L1087" s="10">
        <v>-8381.31</v>
      </c>
      <c r="M1087" s="10">
        <v>-8804.4599999999991</v>
      </c>
      <c r="N1087" s="10">
        <v>-9616.6</v>
      </c>
      <c r="O1087" s="10">
        <v>-10394.89</v>
      </c>
      <c r="P1087" s="10">
        <v>-11225.5</v>
      </c>
      <c r="Q1087" s="7">
        <v>-11225.5</v>
      </c>
    </row>
    <row r="1088" spans="1:17" ht="15.75" thickBot="1" x14ac:dyDescent="0.3">
      <c r="A1088" s="19" t="s">
        <v>1800</v>
      </c>
      <c r="B1088" s="17" t="s">
        <v>2088</v>
      </c>
      <c r="C1088" s="17" t="s">
        <v>30</v>
      </c>
      <c r="D1088" s="14">
        <v>-2689.9</v>
      </c>
      <c r="E1088" s="14">
        <v>-4033.66</v>
      </c>
      <c r="F1088" s="14">
        <v>-3257.09</v>
      </c>
      <c r="G1088" s="14">
        <v>-5973.53</v>
      </c>
      <c r="H1088" s="14">
        <v>-8651.14</v>
      </c>
      <c r="I1088" s="14">
        <v>-4883.7299999999996</v>
      </c>
      <c r="J1088" s="14">
        <v>-6940.89</v>
      </c>
      <c r="K1088" s="14">
        <v>-8542.2000000000007</v>
      </c>
      <c r="L1088" s="14">
        <v>-2752.71</v>
      </c>
      <c r="M1088" s="14">
        <v>-3056.88</v>
      </c>
      <c r="N1088" s="14">
        <v>-3890.5</v>
      </c>
      <c r="O1088" s="14">
        <v>-1651.43</v>
      </c>
      <c r="P1088" s="14">
        <v>-2415.7199999999998</v>
      </c>
      <c r="Q1088" s="7">
        <v>-2415.7199999999998</v>
      </c>
    </row>
    <row r="1089" spans="1:17" ht="15.75" thickBot="1" x14ac:dyDescent="0.3">
      <c r="A1089" s="19" t="s">
        <v>1802</v>
      </c>
      <c r="B1089" s="17" t="s">
        <v>2089</v>
      </c>
      <c r="C1089" s="17" t="s">
        <v>30</v>
      </c>
      <c r="D1089" s="10">
        <v>-47956.72</v>
      </c>
      <c r="E1089" s="10">
        <v>-51309.56</v>
      </c>
      <c r="F1089" s="10">
        <v>-56902.76</v>
      </c>
      <c r="G1089" s="10">
        <v>-64879.05</v>
      </c>
      <c r="H1089" s="10">
        <v>-74373.36</v>
      </c>
      <c r="I1089" s="10">
        <v>-18337.87</v>
      </c>
      <c r="J1089" s="10">
        <v>-26209.25</v>
      </c>
      <c r="K1089" s="10">
        <v>-32727.24</v>
      </c>
      <c r="L1089" s="10">
        <v>-37171.72</v>
      </c>
      <c r="M1089" s="10">
        <v>-38782.06</v>
      </c>
      <c r="N1089" s="10">
        <v>-41723.26</v>
      </c>
      <c r="O1089" s="10">
        <v>-44178.12</v>
      </c>
      <c r="P1089" s="10">
        <v>-46699.72</v>
      </c>
      <c r="Q1089" s="7">
        <v>-46699.72</v>
      </c>
    </row>
    <row r="1090" spans="1:17" ht="15.75" thickBot="1" x14ac:dyDescent="0.3">
      <c r="A1090" s="19" t="s">
        <v>1804</v>
      </c>
      <c r="B1090" s="17" t="s">
        <v>2090</v>
      </c>
      <c r="C1090" s="17" t="s">
        <v>30</v>
      </c>
      <c r="D1090" s="14">
        <v>-2248.6999999999998</v>
      </c>
      <c r="E1090" s="14">
        <v>-2412.2199999999998</v>
      </c>
      <c r="F1090" s="14">
        <v>-2704.85</v>
      </c>
      <c r="G1090" s="14">
        <v>-3107.22</v>
      </c>
      <c r="H1090" s="14">
        <v>-3534.29</v>
      </c>
      <c r="I1090" s="14">
        <v>-848.53</v>
      </c>
      <c r="J1090" s="14">
        <v>-1203.83</v>
      </c>
      <c r="K1090" s="14">
        <v>-1488.98</v>
      </c>
      <c r="L1090" s="14">
        <v>-1677.37</v>
      </c>
      <c r="M1090" s="14">
        <v>-1711.2</v>
      </c>
      <c r="N1090" s="14">
        <v>-1856.4</v>
      </c>
      <c r="O1090" s="14">
        <v>-1960.65</v>
      </c>
      <c r="P1090" s="14">
        <v>-2066.14</v>
      </c>
      <c r="Q1090" s="7">
        <v>-2066.14</v>
      </c>
    </row>
    <row r="1091" spans="1:17" ht="15.75" thickBot="1" x14ac:dyDescent="0.3">
      <c r="A1091" s="19" t="s">
        <v>1806</v>
      </c>
      <c r="B1091" s="17" t="s">
        <v>2091</v>
      </c>
      <c r="C1091" s="17" t="s">
        <v>30</v>
      </c>
      <c r="D1091" s="10">
        <v>-5318.76</v>
      </c>
      <c r="E1091" s="10">
        <v>-5793.59</v>
      </c>
      <c r="F1091" s="10">
        <v>-6533.57</v>
      </c>
      <c r="G1091" s="10">
        <v>-7693.81</v>
      </c>
      <c r="H1091" s="10">
        <v>-8951.06</v>
      </c>
      <c r="I1091" s="10">
        <v>-2245.0300000000002</v>
      </c>
      <c r="J1091" s="10">
        <v>-3133.11</v>
      </c>
      <c r="K1091" s="10">
        <v>-3824.96</v>
      </c>
      <c r="L1091" s="10">
        <v>-4306.96</v>
      </c>
      <c r="M1091" s="10">
        <v>-4504.83</v>
      </c>
      <c r="N1091" s="10">
        <v>-4792.83</v>
      </c>
      <c r="O1091" s="10">
        <v>-5069.5200000000004</v>
      </c>
      <c r="P1091" s="10">
        <v>-5347.42</v>
      </c>
      <c r="Q1091" s="7">
        <v>-5347.42</v>
      </c>
    </row>
    <row r="1092" spans="1:17" ht="15.75" thickBot="1" x14ac:dyDescent="0.3">
      <c r="A1092" s="19" t="s">
        <v>1814</v>
      </c>
      <c r="B1092" s="17" t="s">
        <v>2092</v>
      </c>
      <c r="C1092" s="17" t="s">
        <v>30</v>
      </c>
      <c r="D1092" s="14">
        <v>-522.35</v>
      </c>
      <c r="E1092" s="14">
        <v>-546.26</v>
      </c>
      <c r="F1092" s="14">
        <v>-607.08000000000004</v>
      </c>
      <c r="G1092" s="14">
        <v>-687.91</v>
      </c>
      <c r="H1092" s="14">
        <v>-796.02</v>
      </c>
      <c r="I1092" s="14">
        <v>-205.1</v>
      </c>
      <c r="J1092" s="14">
        <v>-288.07</v>
      </c>
      <c r="K1092" s="14">
        <v>-356.83</v>
      </c>
      <c r="L1092" s="14">
        <v>-403.29</v>
      </c>
      <c r="M1092" s="14">
        <v>-411.32</v>
      </c>
      <c r="N1092" s="14">
        <v>-431.41</v>
      </c>
      <c r="O1092" s="14">
        <v>-449.53</v>
      </c>
      <c r="P1092" s="14">
        <v>-466.23</v>
      </c>
      <c r="Q1092" s="7">
        <v>-466.23</v>
      </c>
    </row>
    <row r="1093" spans="1:17" ht="15.75" thickBot="1" x14ac:dyDescent="0.3">
      <c r="A1093" s="19" t="s">
        <v>1816</v>
      </c>
      <c r="B1093" s="17" t="s">
        <v>2093</v>
      </c>
      <c r="C1093" s="17" t="s">
        <v>30</v>
      </c>
      <c r="D1093" s="10">
        <v>-3430.18</v>
      </c>
      <c r="E1093" s="10">
        <v>-3813.58</v>
      </c>
      <c r="F1093" s="10">
        <v>-4363.63</v>
      </c>
      <c r="G1093" s="10">
        <v>-5252.51</v>
      </c>
      <c r="H1093" s="10">
        <v>-6079.17</v>
      </c>
      <c r="I1093" s="10">
        <v>-1524.99</v>
      </c>
      <c r="J1093" s="10">
        <v>-2118.31</v>
      </c>
      <c r="K1093" s="10">
        <v>-2555.35</v>
      </c>
      <c r="L1093" s="10">
        <v>-2831.09</v>
      </c>
      <c r="M1093" s="10">
        <v>-2919.12</v>
      </c>
      <c r="N1093" s="10">
        <v>-3085.31</v>
      </c>
      <c r="O1093" s="10">
        <v>-3237.92</v>
      </c>
      <c r="P1093" s="10">
        <v>-3402.74</v>
      </c>
      <c r="Q1093" s="7">
        <v>-3402.74</v>
      </c>
    </row>
    <row r="1094" spans="1:17" ht="15.75" thickBot="1" x14ac:dyDescent="0.3">
      <c r="A1094" s="19" t="s">
        <v>1818</v>
      </c>
      <c r="B1094" s="17" t="s">
        <v>2094</v>
      </c>
      <c r="C1094" s="17" t="s">
        <v>30</v>
      </c>
      <c r="D1094" s="14">
        <v>-417.07</v>
      </c>
      <c r="E1094" s="14">
        <v>-463.79</v>
      </c>
      <c r="F1094" s="14">
        <v>-532.48</v>
      </c>
      <c r="G1094" s="14">
        <v>-621.66999999999996</v>
      </c>
      <c r="H1094" s="14">
        <v>-721.03</v>
      </c>
      <c r="I1094" s="14">
        <v>-179.66</v>
      </c>
      <c r="J1094" s="14">
        <v>-248.69</v>
      </c>
      <c r="K1094" s="14">
        <v>-305.45</v>
      </c>
      <c r="L1094" s="14">
        <v>-336.54</v>
      </c>
      <c r="M1094" s="14">
        <v>-348.09</v>
      </c>
      <c r="N1094" s="14">
        <v>-368.2</v>
      </c>
      <c r="O1094" s="14">
        <v>-386.27</v>
      </c>
      <c r="P1094" s="14">
        <v>-406.54</v>
      </c>
      <c r="Q1094" s="7">
        <v>-406.54</v>
      </c>
    </row>
    <row r="1095" spans="1:17" ht="15.75" thickBot="1" x14ac:dyDescent="0.3">
      <c r="A1095" s="19" t="s">
        <v>1820</v>
      </c>
      <c r="B1095" s="17" t="s">
        <v>2095</v>
      </c>
      <c r="C1095" s="17" t="s">
        <v>30</v>
      </c>
      <c r="D1095" s="10">
        <v>-374.88</v>
      </c>
      <c r="E1095" s="10">
        <v>-414.26</v>
      </c>
      <c r="F1095" s="10">
        <v>-477.36</v>
      </c>
      <c r="G1095" s="10">
        <v>-566.54999999999995</v>
      </c>
      <c r="H1095" s="10">
        <v>-668.25</v>
      </c>
      <c r="I1095" s="10">
        <v>-178.55</v>
      </c>
      <c r="J1095" s="10">
        <v>-250.16</v>
      </c>
      <c r="K1095" s="10">
        <v>-305.95</v>
      </c>
      <c r="L1095" s="10">
        <v>-334.13</v>
      </c>
      <c r="M1095" s="10">
        <v>-343.04</v>
      </c>
      <c r="N1095" s="10">
        <v>-359.39</v>
      </c>
      <c r="O1095" s="10">
        <v>-372.95</v>
      </c>
      <c r="P1095" s="10">
        <v>-388.6</v>
      </c>
      <c r="Q1095" s="7">
        <v>-388.6</v>
      </c>
    </row>
    <row r="1096" spans="1:17" ht="15.75" thickBot="1" x14ac:dyDescent="0.3">
      <c r="A1096" s="19" t="s">
        <v>1826</v>
      </c>
      <c r="B1096" s="17" t="s">
        <v>2096</v>
      </c>
      <c r="C1096" s="17" t="s">
        <v>30</v>
      </c>
      <c r="D1096" s="14">
        <v>-4821.63</v>
      </c>
      <c r="E1096" s="14">
        <v>-2171.34</v>
      </c>
      <c r="F1096" s="14">
        <v>-4999.71</v>
      </c>
      <c r="G1096" s="14">
        <v>-9068.26</v>
      </c>
      <c r="H1096" s="14">
        <v>-4789.83</v>
      </c>
      <c r="I1096" s="14">
        <v>-8497.42</v>
      </c>
      <c r="J1096" s="14">
        <v>-12055.77</v>
      </c>
      <c r="K1096" s="14">
        <v>-2786.03</v>
      </c>
      <c r="L1096" s="14">
        <v>-4970.6400000000003</v>
      </c>
      <c r="M1096" s="14">
        <v>-6274.12</v>
      </c>
      <c r="N1096" s="14">
        <v>-2014.58</v>
      </c>
      <c r="O1096" s="14">
        <v>-3775.91</v>
      </c>
      <c r="P1096" s="14">
        <v>-5376.74</v>
      </c>
      <c r="Q1096" s="7">
        <v>-5376.74</v>
      </c>
    </row>
    <row r="1097" spans="1:17" ht="15.75" thickBot="1" x14ac:dyDescent="0.3">
      <c r="A1097" s="19" t="s">
        <v>1828</v>
      </c>
      <c r="B1097" s="17" t="s">
        <v>2097</v>
      </c>
      <c r="C1097" s="17" t="s">
        <v>30</v>
      </c>
      <c r="D1097" s="10">
        <v>-37238.71</v>
      </c>
      <c r="E1097" s="10">
        <v>-41341.33</v>
      </c>
      <c r="F1097" s="10">
        <v>-46145.35</v>
      </c>
      <c r="G1097" s="10">
        <v>-52925.62</v>
      </c>
      <c r="H1097" s="10">
        <v>-60072.85</v>
      </c>
      <c r="I1097" s="10">
        <v>-13472.48</v>
      </c>
      <c r="J1097" s="10">
        <v>-19227.61</v>
      </c>
      <c r="K1097" s="10">
        <v>-23671.83</v>
      </c>
      <c r="L1097" s="10">
        <v>-26773.5</v>
      </c>
      <c r="M1097" s="10">
        <v>-28553.040000000001</v>
      </c>
      <c r="N1097" s="10">
        <v>-31370.74</v>
      </c>
      <c r="O1097" s="10">
        <v>-34231.19</v>
      </c>
      <c r="P1097" s="10">
        <v>-36905.230000000003</v>
      </c>
      <c r="Q1097" s="7">
        <v>-36905.230000000003</v>
      </c>
    </row>
    <row r="1098" spans="1:17" ht="15.75" thickBot="1" x14ac:dyDescent="0.3">
      <c r="A1098" s="19" t="s">
        <v>1830</v>
      </c>
      <c r="B1098" s="17" t="s">
        <v>2098</v>
      </c>
      <c r="C1098" s="17" t="s">
        <v>30</v>
      </c>
      <c r="D1098" s="14">
        <v>-14655</v>
      </c>
      <c r="E1098" s="14">
        <v>-16183.62</v>
      </c>
      <c r="F1098" s="14">
        <v>-18199.48</v>
      </c>
      <c r="G1098" s="14">
        <v>-21154.06</v>
      </c>
      <c r="H1098" s="14">
        <v>-23858.52</v>
      </c>
      <c r="I1098" s="14">
        <v>-5075.66</v>
      </c>
      <c r="J1098" s="14">
        <v>-7218.82</v>
      </c>
      <c r="K1098" s="14">
        <v>-8937.6200000000008</v>
      </c>
      <c r="L1098" s="14">
        <v>-10076.120000000001</v>
      </c>
      <c r="M1098" s="14">
        <v>-10617.63</v>
      </c>
      <c r="N1098" s="14">
        <v>-11436.7</v>
      </c>
      <c r="O1098" s="14">
        <v>-12205.42</v>
      </c>
      <c r="P1098" s="14">
        <v>-13015.16</v>
      </c>
      <c r="Q1098" s="7">
        <v>-13015.16</v>
      </c>
    </row>
    <row r="1099" spans="1:17" ht="15.75" thickBot="1" x14ac:dyDescent="0.3">
      <c r="A1099" s="19" t="s">
        <v>1832</v>
      </c>
      <c r="B1099" s="17" t="s">
        <v>2099</v>
      </c>
      <c r="C1099" s="17" t="s">
        <v>30</v>
      </c>
      <c r="D1099" s="10">
        <v>-515.20000000000005</v>
      </c>
      <c r="E1099" s="10">
        <v>-827.07</v>
      </c>
      <c r="F1099" s="10">
        <v>-739.73</v>
      </c>
      <c r="G1099" s="10">
        <v>-1387.75</v>
      </c>
      <c r="H1099" s="10">
        <v>-2088.39</v>
      </c>
      <c r="I1099" s="10">
        <v>-1315.15</v>
      </c>
      <c r="J1099" s="10">
        <v>-1884.08</v>
      </c>
      <c r="K1099" s="10">
        <v>-2344.61</v>
      </c>
      <c r="L1099" s="10">
        <v>-797.09</v>
      </c>
      <c r="M1099" s="10">
        <v>-952.53</v>
      </c>
      <c r="N1099" s="10">
        <v>-1148.4000000000001</v>
      </c>
      <c r="O1099" s="10">
        <v>-349.44</v>
      </c>
      <c r="P1099" s="10">
        <v>-523.78</v>
      </c>
      <c r="Q1099" s="7">
        <v>-523.78</v>
      </c>
    </row>
    <row r="1100" spans="1:17" ht="15.75" thickBot="1" x14ac:dyDescent="0.3">
      <c r="A1100" s="19" t="s">
        <v>1834</v>
      </c>
      <c r="B1100" s="17" t="s">
        <v>2100</v>
      </c>
      <c r="C1100" s="17" t="s">
        <v>30</v>
      </c>
      <c r="D1100" s="14">
        <v>-8720.9</v>
      </c>
      <c r="E1100" s="14">
        <v>-12350.24</v>
      </c>
      <c r="F1100" s="14">
        <v>-16617.46</v>
      </c>
      <c r="G1100" s="14">
        <v>-22341.1</v>
      </c>
      <c r="H1100" s="14">
        <v>-28961.46</v>
      </c>
      <c r="I1100" s="14">
        <v>-12001.13</v>
      </c>
      <c r="J1100" s="14">
        <v>-17048.82</v>
      </c>
      <c r="K1100" s="14">
        <v>-21049.57</v>
      </c>
      <c r="L1100" s="14">
        <v>-24218.02</v>
      </c>
      <c r="M1100" s="14">
        <v>-25923.919999999998</v>
      </c>
      <c r="N1100" s="14">
        <v>-28855.61</v>
      </c>
      <c r="O1100" s="14">
        <v>-5798.38</v>
      </c>
      <c r="P1100" s="14">
        <v>-8828.07</v>
      </c>
      <c r="Q1100" s="7">
        <v>-8828.07</v>
      </c>
    </row>
    <row r="1101" spans="1:17" ht="15.75" thickBot="1" x14ac:dyDescent="0.3">
      <c r="A1101" s="19" t="s">
        <v>1836</v>
      </c>
      <c r="B1101" s="17" t="s">
        <v>2101</v>
      </c>
      <c r="C1101" s="17" t="s">
        <v>30</v>
      </c>
      <c r="D1101" s="10">
        <v>-689.94</v>
      </c>
      <c r="E1101" s="10">
        <v>-998.58</v>
      </c>
      <c r="F1101" s="10">
        <v>-983.31</v>
      </c>
      <c r="G1101" s="10">
        <v>-1965.44</v>
      </c>
      <c r="H1101" s="10">
        <v>-3180.95</v>
      </c>
      <c r="I1101" s="10">
        <v>-2282.2800000000002</v>
      </c>
      <c r="J1101" s="10">
        <v>-3308.61</v>
      </c>
      <c r="K1101" s="10">
        <v>-4123.2299999999996</v>
      </c>
      <c r="L1101" s="10">
        <v>-1376.42</v>
      </c>
      <c r="M1101" s="10">
        <v>-1552.13</v>
      </c>
      <c r="N1101" s="10">
        <v>-1824.62</v>
      </c>
      <c r="O1101" s="10">
        <v>-521.51</v>
      </c>
      <c r="P1101" s="10">
        <v>-739.59</v>
      </c>
      <c r="Q1101" s="7">
        <v>-739.59</v>
      </c>
    </row>
    <row r="1102" spans="1:17" ht="15.75" thickBot="1" x14ac:dyDescent="0.3">
      <c r="A1102" s="19" t="s">
        <v>1838</v>
      </c>
      <c r="B1102" s="17" t="s">
        <v>2102</v>
      </c>
      <c r="C1102" s="17" t="s">
        <v>30</v>
      </c>
      <c r="D1102" s="14">
        <v>-48601.31</v>
      </c>
      <c r="E1102" s="14">
        <v>-53541.15</v>
      </c>
      <c r="F1102" s="14">
        <v>-59905.7</v>
      </c>
      <c r="G1102" s="14">
        <v>-68152.63</v>
      </c>
      <c r="H1102" s="14">
        <v>-77567.59</v>
      </c>
      <c r="I1102" s="14">
        <v>-17206.759999999998</v>
      </c>
      <c r="J1102" s="14">
        <v>-24362.78</v>
      </c>
      <c r="K1102" s="14">
        <v>-29832.02</v>
      </c>
      <c r="L1102" s="14">
        <v>-33730.269999999997</v>
      </c>
      <c r="M1102" s="14">
        <v>-36095.760000000002</v>
      </c>
      <c r="N1102" s="14">
        <v>-39891.64</v>
      </c>
      <c r="O1102" s="14">
        <v>-43378.75</v>
      </c>
      <c r="P1102" s="14">
        <v>-47106.02</v>
      </c>
      <c r="Q1102" s="7">
        <v>-47106.02</v>
      </c>
    </row>
    <row r="1103" spans="1:17" ht="15.75" thickBot="1" x14ac:dyDescent="0.3">
      <c r="A1103" s="19" t="s">
        <v>1840</v>
      </c>
      <c r="B1103" s="17" t="s">
        <v>2103</v>
      </c>
      <c r="C1103" s="17" t="s">
        <v>30</v>
      </c>
      <c r="D1103" s="10">
        <v>-1370.36</v>
      </c>
      <c r="E1103" s="10">
        <v>-1502.88</v>
      </c>
      <c r="F1103" s="10">
        <v>-1687.91</v>
      </c>
      <c r="G1103" s="10">
        <v>-1953.78</v>
      </c>
      <c r="H1103" s="10">
        <v>-2227.3200000000002</v>
      </c>
      <c r="I1103" s="10">
        <v>-514.33000000000004</v>
      </c>
      <c r="J1103" s="10">
        <v>-739.75</v>
      </c>
      <c r="K1103" s="10">
        <v>-938.81</v>
      </c>
      <c r="L1103" s="10">
        <v>-1089.03</v>
      </c>
      <c r="M1103" s="10">
        <v>-1154.18</v>
      </c>
      <c r="N1103" s="10">
        <v>-1243.1099999999999</v>
      </c>
      <c r="O1103" s="10">
        <v>-1307.18</v>
      </c>
      <c r="P1103" s="10">
        <v>-1380.97</v>
      </c>
      <c r="Q1103" s="7">
        <v>-1380.97</v>
      </c>
    </row>
    <row r="1104" spans="1:17" ht="15.75" thickBot="1" x14ac:dyDescent="0.3">
      <c r="A1104" s="19" t="s">
        <v>1842</v>
      </c>
      <c r="B1104" s="17" t="s">
        <v>2104</v>
      </c>
      <c r="C1104" s="17" t="s">
        <v>30</v>
      </c>
      <c r="D1104" s="14">
        <v>-38788.35</v>
      </c>
      <c r="E1104" s="14">
        <v>-42200.47</v>
      </c>
      <c r="F1104" s="14">
        <v>-47221.78</v>
      </c>
      <c r="G1104" s="14">
        <v>-54695.05</v>
      </c>
      <c r="H1104" s="14">
        <v>-63399.73</v>
      </c>
      <c r="I1104" s="14">
        <v>-16236.69</v>
      </c>
      <c r="J1104" s="14">
        <v>-22767.25</v>
      </c>
      <c r="K1104" s="14">
        <v>-27754.16</v>
      </c>
      <c r="L1104" s="14">
        <v>-31262.93</v>
      </c>
      <c r="M1104" s="14">
        <v>-32861.64</v>
      </c>
      <c r="N1104" s="14">
        <v>-35229.39</v>
      </c>
      <c r="O1104" s="14">
        <v>-37161.019999999997</v>
      </c>
      <c r="P1104" s="14">
        <v>-39243.120000000003</v>
      </c>
      <c r="Q1104" s="7">
        <v>-39243.120000000003</v>
      </c>
    </row>
    <row r="1105" spans="1:17" ht="15.75" thickBot="1" x14ac:dyDescent="0.3">
      <c r="A1105" s="19" t="s">
        <v>1844</v>
      </c>
      <c r="B1105" s="17" t="s">
        <v>2105</v>
      </c>
      <c r="C1105" s="17" t="s">
        <v>30</v>
      </c>
      <c r="D1105" s="10">
        <v>-46135.79</v>
      </c>
      <c r="E1105" s="10">
        <v>-48993.7</v>
      </c>
      <c r="F1105" s="10">
        <v>-54766.83</v>
      </c>
      <c r="G1105" s="10">
        <v>-62259.02</v>
      </c>
      <c r="H1105" s="10">
        <v>-71886.13</v>
      </c>
      <c r="I1105" s="10">
        <v>-18277.599999999999</v>
      </c>
      <c r="J1105" s="10">
        <v>-25742.18</v>
      </c>
      <c r="K1105" s="10">
        <v>-32216.7</v>
      </c>
      <c r="L1105" s="10">
        <v>-36648.31</v>
      </c>
      <c r="M1105" s="10">
        <v>-38045.19</v>
      </c>
      <c r="N1105" s="10">
        <v>-40604.26</v>
      </c>
      <c r="O1105" s="10">
        <v>-42924.94</v>
      </c>
      <c r="P1105" s="10">
        <v>-45049.95</v>
      </c>
      <c r="Q1105" s="7">
        <v>-45049.95</v>
      </c>
    </row>
    <row r="1106" spans="1:17" ht="15.75" thickBot="1" x14ac:dyDescent="0.3">
      <c r="A1106" s="19" t="s">
        <v>1846</v>
      </c>
      <c r="B1106" s="17" t="s">
        <v>2106</v>
      </c>
      <c r="C1106" s="17" t="s">
        <v>30</v>
      </c>
      <c r="D1106" s="14">
        <v>-15354.31</v>
      </c>
      <c r="E1106" s="14">
        <v>-16739.900000000001</v>
      </c>
      <c r="F1106" s="14">
        <v>-18887.38</v>
      </c>
      <c r="G1106" s="14">
        <v>-22233.599999999999</v>
      </c>
      <c r="H1106" s="14">
        <v>-26021.94</v>
      </c>
      <c r="I1106" s="14">
        <v>-6796.77</v>
      </c>
      <c r="J1106" s="14">
        <v>-9402.82</v>
      </c>
      <c r="K1106" s="14">
        <v>-11401.95</v>
      </c>
      <c r="L1106" s="14">
        <v>-12680.54</v>
      </c>
      <c r="M1106" s="14">
        <v>-13126.18</v>
      </c>
      <c r="N1106" s="14">
        <v>-13936.13</v>
      </c>
      <c r="O1106" s="14">
        <v>-14616.05</v>
      </c>
      <c r="P1106" s="14">
        <v>-15348.77</v>
      </c>
      <c r="Q1106" s="7">
        <v>-15348.77</v>
      </c>
    </row>
    <row r="1107" spans="1:17" ht="15.75" thickBot="1" x14ac:dyDescent="0.3">
      <c r="A1107" s="19" t="s">
        <v>1848</v>
      </c>
      <c r="B1107" s="17" t="s">
        <v>2107</v>
      </c>
      <c r="C1107" s="17" t="s">
        <v>30</v>
      </c>
      <c r="D1107" s="10">
        <v>-11522.99</v>
      </c>
      <c r="E1107" s="10">
        <v>-19528.900000000001</v>
      </c>
      <c r="F1107" s="10">
        <v>-19936.349999999999</v>
      </c>
      <c r="G1107" s="10">
        <v>-39314.1</v>
      </c>
      <c r="H1107" s="10">
        <v>-59103.71</v>
      </c>
      <c r="I1107" s="10">
        <v>-36332.949999999997</v>
      </c>
      <c r="J1107" s="10">
        <v>-50538.2</v>
      </c>
      <c r="K1107" s="10">
        <v>-61477.54</v>
      </c>
      <c r="L1107" s="10">
        <v>-17844.07</v>
      </c>
      <c r="M1107" s="10">
        <v>-20206.47</v>
      </c>
      <c r="N1107" s="10">
        <v>-24791.57</v>
      </c>
      <c r="O1107" s="10">
        <v>-8357.5300000000007</v>
      </c>
      <c r="P1107" s="10">
        <v>-12425.13</v>
      </c>
      <c r="Q1107" s="7">
        <v>-12425.13</v>
      </c>
    </row>
    <row r="1108" spans="1:17" ht="15.75" thickBot="1" x14ac:dyDescent="0.3">
      <c r="A1108" s="19" t="s">
        <v>1850</v>
      </c>
      <c r="B1108" s="17" t="s">
        <v>2108</v>
      </c>
      <c r="C1108" s="17" t="s">
        <v>30</v>
      </c>
      <c r="D1108" s="14">
        <v>-7926.34</v>
      </c>
      <c r="E1108" s="14">
        <v>-8520.1</v>
      </c>
      <c r="F1108" s="14">
        <v>-9611.34</v>
      </c>
      <c r="G1108" s="14">
        <v>-11296.87</v>
      </c>
      <c r="H1108" s="14">
        <v>-13302.27</v>
      </c>
      <c r="I1108" s="14">
        <v>-3587.34</v>
      </c>
      <c r="J1108" s="14">
        <v>-5059.68</v>
      </c>
      <c r="K1108" s="14">
        <v>-6296.86</v>
      </c>
      <c r="L1108" s="14">
        <v>-6969.16</v>
      </c>
      <c r="M1108" s="14">
        <v>-7112.81</v>
      </c>
      <c r="N1108" s="14">
        <v>-7451.25</v>
      </c>
      <c r="O1108" s="14">
        <v>-7683.01</v>
      </c>
      <c r="P1108" s="14">
        <v>-7911.15</v>
      </c>
      <c r="Q1108" s="7">
        <v>-7911.15</v>
      </c>
    </row>
    <row r="1109" spans="1:17" ht="15.75" thickBot="1" x14ac:dyDescent="0.3">
      <c r="A1109" s="19" t="s">
        <v>1852</v>
      </c>
      <c r="B1109" s="17" t="s">
        <v>2109</v>
      </c>
      <c r="C1109" s="17" t="s">
        <v>30</v>
      </c>
      <c r="D1109" s="10">
        <v>-1385.67</v>
      </c>
      <c r="E1109" s="10">
        <v>-2257.61</v>
      </c>
      <c r="F1109" s="10">
        <v>-2166.31</v>
      </c>
      <c r="G1109" s="10">
        <v>-4009.07</v>
      </c>
      <c r="H1109" s="10">
        <v>-6119.73</v>
      </c>
      <c r="I1109" s="10">
        <v>-3769.05</v>
      </c>
      <c r="J1109" s="10">
        <v>-5186.3999999999996</v>
      </c>
      <c r="K1109" s="10">
        <v>-6299.86</v>
      </c>
      <c r="L1109" s="10">
        <v>-1757.52</v>
      </c>
      <c r="M1109" s="10">
        <v>-2034.86</v>
      </c>
      <c r="N1109" s="10">
        <v>-2476.64</v>
      </c>
      <c r="O1109" s="10">
        <v>-857.76</v>
      </c>
      <c r="P1109" s="10">
        <v>-1306.33</v>
      </c>
      <c r="Q1109" s="7">
        <v>-1306.33</v>
      </c>
    </row>
    <row r="1110" spans="1:17" ht="15.75" thickBot="1" x14ac:dyDescent="0.3">
      <c r="A1110" s="19" t="s">
        <v>1854</v>
      </c>
      <c r="B1110" s="17" t="s">
        <v>2110</v>
      </c>
      <c r="C1110" s="17" t="s">
        <v>30</v>
      </c>
      <c r="D1110" s="14">
        <v>-393.42</v>
      </c>
      <c r="E1110" s="14">
        <v>-790.22</v>
      </c>
      <c r="F1110" s="14">
        <v>-1338.51</v>
      </c>
      <c r="G1110" s="14">
        <v>-2223.16</v>
      </c>
      <c r="H1110" s="14">
        <v>-3099.86</v>
      </c>
      <c r="I1110" s="14">
        <v>-1613.38</v>
      </c>
      <c r="J1110" s="14">
        <v>-2222.4</v>
      </c>
      <c r="K1110" s="14">
        <v>-2717.16</v>
      </c>
      <c r="L1110" s="14">
        <v>-2965.31</v>
      </c>
      <c r="M1110" s="14">
        <v>-3013.16</v>
      </c>
      <c r="N1110" s="14">
        <v>-3158.33</v>
      </c>
      <c r="O1110" s="14">
        <v>-269.60000000000002</v>
      </c>
      <c r="P1110" s="14">
        <v>-401.93</v>
      </c>
      <c r="Q1110" s="7">
        <v>-401.93</v>
      </c>
    </row>
    <row r="1111" spans="1:17" ht="15.75" thickBot="1" x14ac:dyDescent="0.3">
      <c r="A1111" s="19" t="s">
        <v>1856</v>
      </c>
      <c r="B1111" s="17" t="s">
        <v>2111</v>
      </c>
      <c r="C1111" s="17" t="s">
        <v>30</v>
      </c>
      <c r="D1111" s="10">
        <v>-10484.82</v>
      </c>
      <c r="E1111" s="10">
        <v>-5202.25</v>
      </c>
      <c r="F1111" s="10">
        <v>-15111.17</v>
      </c>
      <c r="G1111" s="10">
        <v>-29706.17</v>
      </c>
      <c r="H1111" s="10">
        <v>-21937.22</v>
      </c>
      <c r="I1111" s="10">
        <v>-40737.910000000003</v>
      </c>
      <c r="J1111" s="10">
        <v>-57569.79</v>
      </c>
      <c r="K1111" s="10">
        <v>-14728.39</v>
      </c>
      <c r="L1111" s="10">
        <v>-23979.75</v>
      </c>
      <c r="M1111" s="10">
        <v>-29293.55</v>
      </c>
      <c r="N1111" s="10">
        <v>-1967.15</v>
      </c>
      <c r="O1111" s="10">
        <v>-6285.46</v>
      </c>
      <c r="P1111" s="10">
        <v>-10096.950000000001</v>
      </c>
      <c r="Q1111" s="7">
        <v>-10096.950000000001</v>
      </c>
    </row>
    <row r="1112" spans="1:17" ht="15.75" thickBot="1" x14ac:dyDescent="0.3">
      <c r="A1112" s="19" t="s">
        <v>1858</v>
      </c>
      <c r="B1112" s="17" t="s">
        <v>2112</v>
      </c>
      <c r="C1112" s="17" t="s">
        <v>30</v>
      </c>
      <c r="D1112" s="14">
        <v>-62</v>
      </c>
      <c r="E1112" s="14">
        <v>-68.78</v>
      </c>
      <c r="F1112" s="14">
        <v>-78.31</v>
      </c>
      <c r="G1112" s="14">
        <v>-92.72</v>
      </c>
      <c r="H1112" s="14">
        <v>-110.05</v>
      </c>
      <c r="I1112" s="14">
        <v>-30.45</v>
      </c>
      <c r="J1112" s="14">
        <v>-41.74</v>
      </c>
      <c r="K1112" s="14">
        <v>-50.74</v>
      </c>
      <c r="L1112" s="14">
        <v>-56.01</v>
      </c>
      <c r="M1112" s="14">
        <v>-58.12</v>
      </c>
      <c r="N1112" s="14">
        <v>-61.54</v>
      </c>
      <c r="O1112" s="14">
        <v>-64.55</v>
      </c>
      <c r="P1112" s="14">
        <v>-68.290000000000006</v>
      </c>
      <c r="Q1112" s="7">
        <v>-68.290000000000006</v>
      </c>
    </row>
    <row r="1113" spans="1:17" ht="15.75" thickBot="1" x14ac:dyDescent="0.3">
      <c r="A1113" s="19" t="s">
        <v>1860</v>
      </c>
      <c r="B1113" s="17" t="s">
        <v>2113</v>
      </c>
      <c r="C1113" s="17" t="s">
        <v>30</v>
      </c>
      <c r="D1113" s="10">
        <v>-197.59</v>
      </c>
      <c r="E1113" s="10">
        <v>-314.64</v>
      </c>
      <c r="F1113" s="10">
        <v>-558.20000000000005</v>
      </c>
      <c r="G1113" s="10">
        <v>-945.27</v>
      </c>
      <c r="H1113" s="10">
        <v>-1384.95</v>
      </c>
      <c r="I1113" s="10">
        <v>-831.13</v>
      </c>
      <c r="J1113" s="10">
        <v>-1257.2</v>
      </c>
      <c r="K1113" s="10">
        <v>-1578.18</v>
      </c>
      <c r="L1113" s="10">
        <v>-1818.43</v>
      </c>
      <c r="M1113" s="10">
        <v>-1977.57</v>
      </c>
      <c r="N1113" s="10">
        <v>-2028.45</v>
      </c>
      <c r="O1113" s="10">
        <v>-146.62</v>
      </c>
      <c r="P1113" s="10">
        <v>-233.08</v>
      </c>
      <c r="Q1113" s="7">
        <v>-233.08</v>
      </c>
    </row>
    <row r="1114" spans="1:17" ht="15.75" thickBot="1" x14ac:dyDescent="0.3">
      <c r="A1114" s="19" t="s">
        <v>1862</v>
      </c>
      <c r="B1114" s="17" t="s">
        <v>2114</v>
      </c>
      <c r="C1114" s="17" t="s">
        <v>30</v>
      </c>
      <c r="D1114" s="14">
        <v>-242.69</v>
      </c>
      <c r="E1114" s="14">
        <v>-374.99</v>
      </c>
      <c r="F1114" s="14">
        <v>-629.17999999999995</v>
      </c>
      <c r="G1114" s="14">
        <v>-1066.0899999999999</v>
      </c>
      <c r="H1114" s="14">
        <v>-1100.6300000000001</v>
      </c>
      <c r="I1114" s="14">
        <v>-940.58</v>
      </c>
      <c r="J1114" s="14">
        <v>-834.78</v>
      </c>
      <c r="K1114" s="14">
        <v>-707.39</v>
      </c>
      <c r="L1114" s="14">
        <v>-1123.26</v>
      </c>
      <c r="M1114" s="14">
        <v>-98.74</v>
      </c>
      <c r="N1114" s="14">
        <v>-258</v>
      </c>
      <c r="O1114" s="14">
        <v>-233.1</v>
      </c>
      <c r="P1114" s="14">
        <v>-241.9</v>
      </c>
      <c r="Q1114" s="7">
        <v>-241.9</v>
      </c>
    </row>
    <row r="1115" spans="1:17" ht="15.75" thickBot="1" x14ac:dyDescent="0.3">
      <c r="A1115" s="19" t="s">
        <v>1864</v>
      </c>
      <c r="B1115" s="17" t="s">
        <v>2115</v>
      </c>
      <c r="C1115" s="17" t="s">
        <v>30</v>
      </c>
      <c r="D1115" s="10">
        <v>-8211.81</v>
      </c>
      <c r="E1115" s="10">
        <v>-9014.9</v>
      </c>
      <c r="F1115" s="10">
        <v>-10084.459999999999</v>
      </c>
      <c r="G1115" s="10">
        <v>-11488.08</v>
      </c>
      <c r="H1115" s="10">
        <v>-13147.8</v>
      </c>
      <c r="I1115" s="10">
        <v>-2986.36</v>
      </c>
      <c r="J1115" s="10">
        <v>-4221.54</v>
      </c>
      <c r="K1115" s="10">
        <v>-5198.71</v>
      </c>
      <c r="L1115" s="10">
        <v>-5821.26</v>
      </c>
      <c r="M1115" s="10">
        <v>-6146.74</v>
      </c>
      <c r="N1115" s="10">
        <v>-6810.17</v>
      </c>
      <c r="O1115" s="10">
        <v>-7410.29</v>
      </c>
      <c r="P1115" s="10">
        <v>-8056.51</v>
      </c>
      <c r="Q1115" s="7">
        <v>-8056.51</v>
      </c>
    </row>
    <row r="1116" spans="1:17" ht="15.75" thickBot="1" x14ac:dyDescent="0.3">
      <c r="A1116" s="19" t="s">
        <v>1866</v>
      </c>
      <c r="B1116" s="17" t="s">
        <v>2116</v>
      </c>
      <c r="C1116" s="17" t="s">
        <v>30</v>
      </c>
      <c r="D1116" s="14">
        <v>-13858.32</v>
      </c>
      <c r="E1116" s="14">
        <v>-15141.84</v>
      </c>
      <c r="F1116" s="14">
        <v>-16864.37</v>
      </c>
      <c r="G1116" s="14">
        <v>-19584.02</v>
      </c>
      <c r="H1116" s="14">
        <v>-22456.81</v>
      </c>
      <c r="I1116" s="14">
        <v>-5237.01</v>
      </c>
      <c r="J1116" s="14">
        <v>-7398.73</v>
      </c>
      <c r="K1116" s="14">
        <v>-9156.77</v>
      </c>
      <c r="L1116" s="14">
        <v>-10530.04</v>
      </c>
      <c r="M1116" s="14">
        <v>-11374.63</v>
      </c>
      <c r="N1116" s="14">
        <v>-12445.87</v>
      </c>
      <c r="O1116" s="14">
        <v>-13483.76</v>
      </c>
      <c r="P1116" s="14">
        <v>-14489.78</v>
      </c>
      <c r="Q1116" s="7">
        <v>-14489.78</v>
      </c>
    </row>
    <row r="1117" spans="1:17" ht="15.75" thickBot="1" x14ac:dyDescent="0.3">
      <c r="A1117" s="19" t="s">
        <v>1868</v>
      </c>
      <c r="B1117" s="17" t="s">
        <v>2117</v>
      </c>
      <c r="C1117" s="17" t="s">
        <v>30</v>
      </c>
      <c r="D1117" s="10">
        <v>-1969.77</v>
      </c>
      <c r="E1117" s="10">
        <v>-2242.81</v>
      </c>
      <c r="F1117" s="10">
        <v>-2649.33</v>
      </c>
      <c r="G1117" s="10">
        <v>-3238.88</v>
      </c>
      <c r="H1117" s="10">
        <v>-3763.41</v>
      </c>
      <c r="I1117" s="10">
        <v>-1004.61</v>
      </c>
      <c r="J1117" s="10">
        <v>-1407.55</v>
      </c>
      <c r="K1117" s="10">
        <v>-1716.78</v>
      </c>
      <c r="L1117" s="10">
        <v>-1908.97</v>
      </c>
      <c r="M1117" s="10">
        <v>-1959.25</v>
      </c>
      <c r="N1117" s="10">
        <v>-2085.42</v>
      </c>
      <c r="O1117" s="10">
        <v>-2201.71</v>
      </c>
      <c r="P1117" s="10">
        <v>-2328.5300000000002</v>
      </c>
      <c r="Q1117" s="7">
        <v>-2328.5300000000002</v>
      </c>
    </row>
    <row r="1118" spans="1:17" ht="15.75" thickBot="1" x14ac:dyDescent="0.3">
      <c r="A1118" s="19" t="s">
        <v>1870</v>
      </c>
      <c r="B1118" s="17" t="s">
        <v>2118</v>
      </c>
      <c r="C1118" s="17" t="s">
        <v>30</v>
      </c>
      <c r="D1118" s="14">
        <v>-11232.12</v>
      </c>
      <c r="E1118" s="14">
        <v>-16814.36</v>
      </c>
      <c r="F1118" s="14">
        <v>-16062.45</v>
      </c>
      <c r="G1118" s="14">
        <v>-33624.74</v>
      </c>
      <c r="H1118" s="14">
        <v>-53675.97</v>
      </c>
      <c r="I1118" s="14">
        <v>-39818.82</v>
      </c>
      <c r="J1118" s="14">
        <v>-56337.49</v>
      </c>
      <c r="K1118" s="14">
        <v>-70063.44</v>
      </c>
      <c r="L1118" s="14">
        <v>-23204.38</v>
      </c>
      <c r="M1118" s="14">
        <v>-29167.93</v>
      </c>
      <c r="N1118" s="14">
        <v>-31897.52</v>
      </c>
      <c r="O1118" s="14">
        <v>-7356.06</v>
      </c>
      <c r="P1118" s="14">
        <v>-11901.85</v>
      </c>
      <c r="Q1118" s="7">
        <v>-11901.85</v>
      </c>
    </row>
    <row r="1119" spans="1:17" ht="15.75" thickBot="1" x14ac:dyDescent="0.3">
      <c r="A1119" s="19" t="s">
        <v>1876</v>
      </c>
      <c r="B1119" s="17" t="s">
        <v>2119</v>
      </c>
      <c r="C1119" s="17" t="s">
        <v>30</v>
      </c>
      <c r="D1119" s="10">
        <v>-715</v>
      </c>
      <c r="E1119" s="10">
        <v>-1133.55</v>
      </c>
      <c r="F1119" s="10">
        <v>-1203.21</v>
      </c>
      <c r="G1119" s="10">
        <v>-2453.21</v>
      </c>
      <c r="H1119" s="10">
        <v>-3734.42</v>
      </c>
      <c r="I1119" s="10">
        <v>-2658.07</v>
      </c>
      <c r="J1119" s="10">
        <v>-3877.95</v>
      </c>
      <c r="K1119" s="10">
        <v>-4916.8500000000004</v>
      </c>
      <c r="L1119" s="10">
        <v>-1863.71</v>
      </c>
      <c r="M1119" s="10">
        <v>-2180.58</v>
      </c>
      <c r="N1119" s="10">
        <v>-2559.1999999999998</v>
      </c>
      <c r="O1119" s="10">
        <v>-719.53</v>
      </c>
      <c r="P1119" s="10">
        <v>-1013.71</v>
      </c>
      <c r="Q1119" s="7">
        <v>-1013.71</v>
      </c>
    </row>
    <row r="1120" spans="1:17" ht="15.75" thickBot="1" x14ac:dyDescent="0.3">
      <c r="A1120" s="19" t="s">
        <v>1878</v>
      </c>
      <c r="B1120" s="17" t="s">
        <v>2120</v>
      </c>
      <c r="C1120" s="17" t="s">
        <v>30</v>
      </c>
      <c r="D1120" s="14">
        <v>-4691.26</v>
      </c>
      <c r="E1120" s="14">
        <v>-6844.61</v>
      </c>
      <c r="F1120" s="14">
        <v>-9758.91</v>
      </c>
      <c r="G1120" s="14">
        <v>-13729.74</v>
      </c>
      <c r="H1120" s="14">
        <v>-18671.87</v>
      </c>
      <c r="I1120" s="14">
        <v>-9103.4</v>
      </c>
      <c r="J1120" s="14">
        <v>-12986.79</v>
      </c>
      <c r="K1120" s="14">
        <v>-16643.11</v>
      </c>
      <c r="L1120" s="14">
        <v>-19069.57</v>
      </c>
      <c r="M1120" s="14">
        <v>-20752.11</v>
      </c>
      <c r="N1120" s="14">
        <v>-21765.97</v>
      </c>
      <c r="O1120" s="14">
        <v>-2601.0700000000002</v>
      </c>
      <c r="P1120" s="14">
        <v>-4272.25</v>
      </c>
      <c r="Q1120" s="7">
        <v>-4272.25</v>
      </c>
    </row>
    <row r="1121" spans="1:17" ht="15.75" thickBot="1" x14ac:dyDescent="0.3">
      <c r="A1121" s="19" t="s">
        <v>1880</v>
      </c>
      <c r="B1121" s="17" t="s">
        <v>2121</v>
      </c>
      <c r="C1121" s="17" t="s">
        <v>30</v>
      </c>
      <c r="D1121" s="10">
        <v>-12488.23</v>
      </c>
      <c r="E1121" s="10">
        <v>-13678.69</v>
      </c>
      <c r="F1121" s="10">
        <v>-15237.96</v>
      </c>
      <c r="G1121" s="10">
        <v>-17273.740000000002</v>
      </c>
      <c r="H1121" s="10">
        <v>-19659.98</v>
      </c>
      <c r="I1121" s="10">
        <v>-4511.28</v>
      </c>
      <c r="J1121" s="10">
        <v>-6454.68</v>
      </c>
      <c r="K1121" s="10">
        <v>-8090.16</v>
      </c>
      <c r="L1121" s="10">
        <v>-9273.33</v>
      </c>
      <c r="M1121" s="10">
        <v>-9769.4599999999991</v>
      </c>
      <c r="N1121" s="10">
        <v>-10694.06</v>
      </c>
      <c r="O1121" s="10">
        <v>-11490.42</v>
      </c>
      <c r="P1121" s="10">
        <v>-12313.98</v>
      </c>
      <c r="Q1121" s="7">
        <v>-12313.98</v>
      </c>
    </row>
    <row r="1122" spans="1:17" ht="15.75" thickBot="1" x14ac:dyDescent="0.3">
      <c r="A1122" s="19" t="s">
        <v>1882</v>
      </c>
      <c r="B1122" s="17" t="s">
        <v>2122</v>
      </c>
      <c r="C1122" s="17" t="s">
        <v>30</v>
      </c>
      <c r="D1122" s="14">
        <v>-3916.53</v>
      </c>
      <c r="E1122" s="14">
        <v>-4295.6000000000004</v>
      </c>
      <c r="F1122" s="14">
        <v>-4723.3599999999997</v>
      </c>
      <c r="G1122" s="14">
        <v>-5335.2</v>
      </c>
      <c r="H1122" s="14">
        <v>-5939.92</v>
      </c>
      <c r="I1122" s="14">
        <v>-1150.67</v>
      </c>
      <c r="J1122" s="14">
        <v>-1742.22</v>
      </c>
      <c r="K1122" s="14">
        <v>-2264.35</v>
      </c>
      <c r="L1122" s="14">
        <v>-2683.39</v>
      </c>
      <c r="M1122" s="14">
        <v>-2872.04</v>
      </c>
      <c r="N1122" s="14">
        <v>-3211.17</v>
      </c>
      <c r="O1122" s="14">
        <v>-3540.87</v>
      </c>
      <c r="P1122" s="14">
        <v>-3930.18</v>
      </c>
      <c r="Q1122" s="7">
        <v>-3930.18</v>
      </c>
    </row>
    <row r="1123" spans="1:17" ht="15.75" thickBot="1" x14ac:dyDescent="0.3">
      <c r="A1123" s="19" t="s">
        <v>1884</v>
      </c>
      <c r="B1123" s="17" t="s">
        <v>2123</v>
      </c>
      <c r="C1123" s="17" t="s">
        <v>30</v>
      </c>
      <c r="D1123" s="10">
        <v>-6104.27</v>
      </c>
      <c r="E1123" s="10">
        <v>-6631.37</v>
      </c>
      <c r="F1123" s="10">
        <v>-7423.37</v>
      </c>
      <c r="G1123" s="10">
        <v>-8667.5400000000009</v>
      </c>
      <c r="H1123" s="10">
        <v>-9859.99</v>
      </c>
      <c r="I1123" s="10">
        <v>-2270.9899999999998</v>
      </c>
      <c r="J1123" s="10">
        <v>-3377.51</v>
      </c>
      <c r="K1123" s="10">
        <v>-4224.7</v>
      </c>
      <c r="L1123" s="10">
        <v>-4768.1899999999996</v>
      </c>
      <c r="M1123" s="10">
        <v>-4916.18</v>
      </c>
      <c r="N1123" s="10">
        <v>-5218.79</v>
      </c>
      <c r="O1123" s="10">
        <v>-5458.76</v>
      </c>
      <c r="P1123" s="10">
        <v>-5741.18</v>
      </c>
      <c r="Q1123" s="7">
        <v>-5741.18</v>
      </c>
    </row>
    <row r="1124" spans="1:17" ht="15.75" thickBot="1" x14ac:dyDescent="0.3">
      <c r="A1124" s="19" t="s">
        <v>1886</v>
      </c>
      <c r="B1124" s="17" t="s">
        <v>2124</v>
      </c>
      <c r="C1124" s="17" t="s">
        <v>30</v>
      </c>
      <c r="D1124" s="14">
        <v>0</v>
      </c>
      <c r="E1124" s="14">
        <v>0</v>
      </c>
      <c r="F1124" s="14">
        <v>0</v>
      </c>
      <c r="G1124" s="14">
        <v>0</v>
      </c>
      <c r="H1124" s="14">
        <v>0</v>
      </c>
      <c r="I1124" s="14">
        <v>0</v>
      </c>
      <c r="J1124" s="14">
        <v>0</v>
      </c>
      <c r="K1124" s="14">
        <v>0</v>
      </c>
      <c r="L1124" s="14">
        <v>0</v>
      </c>
      <c r="M1124" s="14">
        <v>0</v>
      </c>
      <c r="N1124" s="14">
        <v>0</v>
      </c>
      <c r="O1124" s="14">
        <v>0</v>
      </c>
      <c r="P1124" s="14">
        <v>0</v>
      </c>
      <c r="Q1124" s="7">
        <v>0</v>
      </c>
    </row>
    <row r="1125" spans="1:17" ht="15.75" thickBot="1" x14ac:dyDescent="0.3">
      <c r="A1125" s="19" t="s">
        <v>2125</v>
      </c>
      <c r="B1125" s="17" t="s">
        <v>2126</v>
      </c>
      <c r="C1125" s="17" t="s">
        <v>30</v>
      </c>
      <c r="D1125" s="10">
        <v>-200251.89</v>
      </c>
      <c r="E1125" s="10">
        <v>-103573.31</v>
      </c>
      <c r="F1125" s="10">
        <v>-266259.17</v>
      </c>
      <c r="G1125" s="10">
        <v>-504457.53</v>
      </c>
      <c r="H1125" s="10">
        <v>-219524.79</v>
      </c>
      <c r="I1125" s="10">
        <v>-443108.63</v>
      </c>
      <c r="J1125" s="10">
        <v>-666470.12</v>
      </c>
      <c r="K1125" s="10">
        <v>-125327.82</v>
      </c>
      <c r="L1125" s="10">
        <v>-230454.75</v>
      </c>
      <c r="M1125" s="10">
        <v>-320193.28999999998</v>
      </c>
      <c r="N1125" s="10">
        <v>-32219</v>
      </c>
      <c r="O1125" s="10">
        <v>-99829.53</v>
      </c>
      <c r="P1125" s="10">
        <v>-171780.63</v>
      </c>
      <c r="Q1125" s="7">
        <v>-171780.63</v>
      </c>
    </row>
    <row r="1126" spans="1:17" ht="15.75" thickBot="1" x14ac:dyDescent="0.3">
      <c r="A1126" s="19" t="s">
        <v>2127</v>
      </c>
      <c r="B1126" s="17" t="s">
        <v>2128</v>
      </c>
      <c r="C1126" s="17" t="s">
        <v>30</v>
      </c>
      <c r="D1126" s="14">
        <v>-14959.18</v>
      </c>
      <c r="E1126" s="14">
        <v>-8952.41</v>
      </c>
      <c r="F1126" s="14">
        <v>-23931.119999999999</v>
      </c>
      <c r="G1126" s="14">
        <v>-46205.72</v>
      </c>
      <c r="H1126" s="14">
        <v>-72204.52</v>
      </c>
      <c r="I1126" s="14">
        <v>-92112.11</v>
      </c>
      <c r="J1126" s="14">
        <v>-111563.85</v>
      </c>
      <c r="K1126" s="14">
        <v>-60781.81</v>
      </c>
      <c r="L1126" s="14">
        <v>-69395.7</v>
      </c>
      <c r="M1126" s="14">
        <v>-77210.149999999994</v>
      </c>
      <c r="N1126" s="14">
        <v>-52603.13</v>
      </c>
      <c r="O1126" s="14">
        <v>-57855.07</v>
      </c>
      <c r="P1126" s="14">
        <v>-63318.62</v>
      </c>
      <c r="Q1126" s="7">
        <v>-63318.62</v>
      </c>
    </row>
    <row r="1127" spans="1:17" ht="15.75" thickBot="1" x14ac:dyDescent="0.3">
      <c r="A1127" s="19" t="s">
        <v>2129</v>
      </c>
      <c r="B1127" s="17" t="s">
        <v>2130</v>
      </c>
      <c r="C1127" s="17" t="s">
        <v>30</v>
      </c>
      <c r="D1127" s="10">
        <v>-16150.01</v>
      </c>
      <c r="E1127" s="10">
        <v>-9936.2999999999993</v>
      </c>
      <c r="F1127" s="10">
        <v>-26501.62</v>
      </c>
      <c r="G1127" s="10">
        <v>-52480.7</v>
      </c>
      <c r="H1127" s="10">
        <v>-29713.02</v>
      </c>
      <c r="I1127" s="10">
        <v>-52245.29</v>
      </c>
      <c r="J1127" s="10">
        <v>-74525.41</v>
      </c>
      <c r="K1127" s="10">
        <v>-16535.919999999998</v>
      </c>
      <c r="L1127" s="10">
        <v>-26151.78</v>
      </c>
      <c r="M1127" s="10">
        <v>-35172.76</v>
      </c>
      <c r="N1127" s="10">
        <v>-6656.25</v>
      </c>
      <c r="O1127" s="10">
        <v>-12475.56</v>
      </c>
      <c r="P1127" s="10">
        <v>-18600.3</v>
      </c>
      <c r="Q1127" s="7">
        <v>-18600.3</v>
      </c>
    </row>
    <row r="1128" spans="1:17" ht="15.75" thickBot="1" x14ac:dyDescent="0.3">
      <c r="A1128" s="19" t="s">
        <v>2131</v>
      </c>
      <c r="B1128" s="17" t="s">
        <v>2132</v>
      </c>
      <c r="C1128" s="17" t="s">
        <v>30</v>
      </c>
      <c r="D1128" s="14">
        <v>-1386.88</v>
      </c>
      <c r="E1128" s="14">
        <v>-999.22</v>
      </c>
      <c r="F1128" s="14">
        <v>-2493.39</v>
      </c>
      <c r="G1128" s="14">
        <v>-4724.78</v>
      </c>
      <c r="H1128" s="14">
        <v>-2190.36</v>
      </c>
      <c r="I1128" s="14">
        <v>-3994.05</v>
      </c>
      <c r="J1128" s="14">
        <v>-5475.8</v>
      </c>
      <c r="K1128" s="14">
        <v>-1028.52</v>
      </c>
      <c r="L1128" s="14">
        <v>-1695.88</v>
      </c>
      <c r="M1128" s="14">
        <v>-2220.7800000000002</v>
      </c>
      <c r="N1128" s="14">
        <v>-451.7</v>
      </c>
      <c r="O1128" s="14">
        <v>-893.6</v>
      </c>
      <c r="P1128" s="14">
        <v>-1384.53</v>
      </c>
      <c r="Q1128" s="7">
        <v>-1384.53</v>
      </c>
    </row>
    <row r="1129" spans="1:17" ht="15.75" thickBot="1" x14ac:dyDescent="0.3">
      <c r="A1129" s="19" t="s">
        <v>2133</v>
      </c>
      <c r="B1129" s="17" t="s">
        <v>2134</v>
      </c>
      <c r="C1129" s="17" t="s">
        <v>30</v>
      </c>
      <c r="D1129" s="10">
        <v>-24451.279999999999</v>
      </c>
      <c r="E1129" s="10">
        <v>-26796.53</v>
      </c>
      <c r="F1129" s="10">
        <v>-30536.19</v>
      </c>
      <c r="G1129" s="10">
        <v>-36199.040000000001</v>
      </c>
      <c r="H1129" s="10">
        <v>-41871.82</v>
      </c>
      <c r="I1129" s="10">
        <v>-10357.280000000001</v>
      </c>
      <c r="J1129" s="10">
        <v>-14256.46</v>
      </c>
      <c r="K1129" s="10">
        <v>-17205.509999999998</v>
      </c>
      <c r="L1129" s="10">
        <v>-19198.509999999998</v>
      </c>
      <c r="M1129" s="10">
        <v>-20962.3</v>
      </c>
      <c r="N1129" s="10">
        <v>-22347.95</v>
      </c>
      <c r="O1129" s="10">
        <v>-23597.89</v>
      </c>
      <c r="P1129" s="10">
        <v>-25015.37</v>
      </c>
      <c r="Q1129" s="7">
        <v>-25015.37</v>
      </c>
    </row>
    <row r="1130" spans="1:17" ht="15.75" thickBot="1" x14ac:dyDescent="0.3">
      <c r="A1130" s="19" t="s">
        <v>2135</v>
      </c>
      <c r="B1130" s="17" t="s">
        <v>2136</v>
      </c>
      <c r="C1130" s="17" t="s">
        <v>30</v>
      </c>
      <c r="D1130" s="14">
        <v>-121688.95</v>
      </c>
      <c r="E1130" s="14">
        <v>-135223.49</v>
      </c>
      <c r="F1130" s="14">
        <v>-157858.78</v>
      </c>
      <c r="G1130" s="14">
        <v>-188554.09</v>
      </c>
      <c r="H1130" s="14">
        <v>-214100.85</v>
      </c>
      <c r="I1130" s="14">
        <v>-50816.87</v>
      </c>
      <c r="J1130" s="14">
        <v>-72892.73</v>
      </c>
      <c r="K1130" s="14">
        <v>-89232.86</v>
      </c>
      <c r="L1130" s="14">
        <v>-99620.09</v>
      </c>
      <c r="M1130" s="14">
        <v>-107955.12</v>
      </c>
      <c r="N1130" s="14">
        <v>-115874.1</v>
      </c>
      <c r="O1130" s="14">
        <v>-122893.89</v>
      </c>
      <c r="P1130" s="14">
        <v>-130542.39999999999</v>
      </c>
      <c r="Q1130" s="7">
        <v>-130542.39999999999</v>
      </c>
    </row>
    <row r="1131" spans="1:17" ht="15.75" thickBot="1" x14ac:dyDescent="0.3">
      <c r="A1131" s="19" t="s">
        <v>2137</v>
      </c>
      <c r="B1131" s="17" t="s">
        <v>2138</v>
      </c>
      <c r="C1131" s="17" t="s">
        <v>30</v>
      </c>
      <c r="D1131" s="10">
        <v>-12545.82</v>
      </c>
      <c r="E1131" s="10">
        <v>-4632.03</v>
      </c>
      <c r="F1131" s="10">
        <v>-14163.4</v>
      </c>
      <c r="G1131" s="10">
        <v>-28097.01</v>
      </c>
      <c r="H1131" s="10">
        <v>-21146.38</v>
      </c>
      <c r="I1131" s="10">
        <v>-38719.620000000003</v>
      </c>
      <c r="J1131" s="10">
        <v>-56865.96</v>
      </c>
      <c r="K1131" s="10">
        <v>-15121.14</v>
      </c>
      <c r="L1131" s="10">
        <v>-25261.68</v>
      </c>
      <c r="M1131" s="10">
        <v>-32207.759999999998</v>
      </c>
      <c r="N1131" s="10">
        <v>-6303.18</v>
      </c>
      <c r="O1131" s="10">
        <v>-11781.89</v>
      </c>
      <c r="P1131" s="10">
        <v>-17020.77</v>
      </c>
      <c r="Q1131" s="7">
        <v>-17020.77</v>
      </c>
    </row>
    <row r="1132" spans="1:17" ht="15.75" thickBot="1" x14ac:dyDescent="0.3">
      <c r="A1132" s="19" t="s">
        <v>2139</v>
      </c>
      <c r="B1132" s="17" t="s">
        <v>2140</v>
      </c>
      <c r="C1132" s="17" t="s">
        <v>30</v>
      </c>
      <c r="D1132" s="14">
        <v>-5342.86</v>
      </c>
      <c r="E1132" s="14">
        <v>-5870.52</v>
      </c>
      <c r="F1132" s="14">
        <v>-6704.46</v>
      </c>
      <c r="G1132" s="14">
        <v>-7989.1</v>
      </c>
      <c r="H1132" s="14">
        <v>-9298.69</v>
      </c>
      <c r="I1132" s="14">
        <v>-2395.9</v>
      </c>
      <c r="J1132" s="14">
        <v>-3339.96</v>
      </c>
      <c r="K1132" s="14">
        <v>-4050.21</v>
      </c>
      <c r="L1132" s="14">
        <v>-4530.21</v>
      </c>
      <c r="M1132" s="14">
        <v>-4960.16</v>
      </c>
      <c r="N1132" s="14">
        <v>-5284.8</v>
      </c>
      <c r="O1132" s="14">
        <v>-5556.29</v>
      </c>
      <c r="P1132" s="14">
        <v>-5848.22</v>
      </c>
      <c r="Q1132" s="7">
        <v>-5848.22</v>
      </c>
    </row>
    <row r="1133" spans="1:17" ht="15.75" thickBot="1" x14ac:dyDescent="0.3">
      <c r="A1133" s="19" t="s">
        <v>2141</v>
      </c>
      <c r="B1133" s="17" t="s">
        <v>2142</v>
      </c>
      <c r="C1133" s="17" t="s">
        <v>30</v>
      </c>
      <c r="D1133" s="10">
        <v>-4293.34</v>
      </c>
      <c r="E1133" s="10">
        <v>-1722.29</v>
      </c>
      <c r="F1133" s="10">
        <v>-4905.91</v>
      </c>
      <c r="G1133" s="10">
        <v>-9434</v>
      </c>
      <c r="H1133" s="10">
        <v>-7064.26</v>
      </c>
      <c r="I1133" s="10">
        <v>-12934.87</v>
      </c>
      <c r="J1133" s="10">
        <v>-18434.7</v>
      </c>
      <c r="K1133" s="10">
        <v>-5174.99</v>
      </c>
      <c r="L1133" s="10">
        <v>-8414.17</v>
      </c>
      <c r="M1133" s="10">
        <v>-10628.18</v>
      </c>
      <c r="N1133" s="10">
        <v>-1877.04</v>
      </c>
      <c r="O1133" s="10">
        <v>-3474.19</v>
      </c>
      <c r="P1133" s="10">
        <v>-4905.54</v>
      </c>
      <c r="Q1133" s="7">
        <v>-4905.54</v>
      </c>
    </row>
    <row r="1134" spans="1:17" ht="15.75" thickBot="1" x14ac:dyDescent="0.3">
      <c r="A1134" s="18" t="s">
        <v>2143</v>
      </c>
      <c r="B1134" s="17" t="s">
        <v>2144</v>
      </c>
      <c r="C1134" s="16"/>
      <c r="D1134" s="14">
        <v>0</v>
      </c>
      <c r="E1134" s="14">
        <v>0</v>
      </c>
      <c r="F1134" s="14">
        <v>0</v>
      </c>
      <c r="G1134" s="14">
        <v>0</v>
      </c>
      <c r="H1134" s="14">
        <v>0</v>
      </c>
      <c r="I1134" s="14">
        <v>0</v>
      </c>
      <c r="J1134" s="14">
        <v>0</v>
      </c>
      <c r="K1134" s="14">
        <v>0</v>
      </c>
      <c r="L1134" s="14">
        <v>0</v>
      </c>
      <c r="M1134" s="14">
        <v>0</v>
      </c>
      <c r="N1134" s="14">
        <v>0</v>
      </c>
      <c r="O1134" s="14">
        <v>0</v>
      </c>
      <c r="P1134" s="14">
        <v>0</v>
      </c>
      <c r="Q1134" s="7">
        <v>0</v>
      </c>
    </row>
    <row r="1135" spans="1:17" ht="15.75" thickBot="1" x14ac:dyDescent="0.3">
      <c r="A1135" s="19" t="s">
        <v>2145</v>
      </c>
      <c r="B1135" s="17" t="s">
        <v>2146</v>
      </c>
      <c r="C1135" s="17" t="s">
        <v>30</v>
      </c>
      <c r="D1135" s="10">
        <v>0</v>
      </c>
      <c r="E1135" s="10">
        <v>0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7">
        <v>0</v>
      </c>
    </row>
    <row r="1136" spans="1:17" ht="15.75" thickBot="1" x14ac:dyDescent="0.3">
      <c r="A1136" s="18" t="s">
        <v>2147</v>
      </c>
      <c r="B1136" s="17" t="s">
        <v>2148</v>
      </c>
      <c r="C1136" s="16"/>
      <c r="D1136" s="14">
        <v>-31396374.460000001</v>
      </c>
      <c r="E1136" s="14">
        <v>-31970252.329999998</v>
      </c>
      <c r="F1136" s="14">
        <v>-32883218.690000001</v>
      </c>
      <c r="G1136" s="14">
        <v>-51753490.359999999</v>
      </c>
      <c r="H1136" s="14">
        <v>-54364442.920000002</v>
      </c>
      <c r="I1136" s="14">
        <v>-54539033.520000003</v>
      </c>
      <c r="J1136" s="14">
        <v>-51350586.530000001</v>
      </c>
      <c r="K1136" s="14">
        <v>-52638864.829999998</v>
      </c>
      <c r="L1136" s="14">
        <v>-51959670.880000003</v>
      </c>
      <c r="M1136" s="14">
        <v>-45243751.729999997</v>
      </c>
      <c r="N1136" s="14">
        <v>-46972607.600000001</v>
      </c>
      <c r="O1136" s="14">
        <v>-46969175.270000003</v>
      </c>
      <c r="P1136" s="14">
        <v>-41814328.57</v>
      </c>
      <c r="Q1136" s="7">
        <v>-41814328.57</v>
      </c>
    </row>
    <row r="1137" spans="1:17" ht="15.75" thickBot="1" x14ac:dyDescent="0.3">
      <c r="A1137" s="19" t="s">
        <v>2149</v>
      </c>
      <c r="B1137" s="17" t="s">
        <v>2150</v>
      </c>
      <c r="C1137" s="17" t="s">
        <v>30</v>
      </c>
      <c r="D1137" s="10">
        <v>-2208153</v>
      </c>
      <c r="E1137" s="10">
        <v>-2208153</v>
      </c>
      <c r="F1137" s="10">
        <v>-2208153</v>
      </c>
      <c r="G1137" s="10">
        <v>-2222461</v>
      </c>
      <c r="H1137" s="10">
        <v>-2222461</v>
      </c>
      <c r="I1137" s="10">
        <v>-2222461</v>
      </c>
      <c r="J1137" s="10">
        <v>-2222461</v>
      </c>
      <c r="K1137" s="10">
        <v>-2222461</v>
      </c>
      <c r="L1137" s="10">
        <v>-2222461</v>
      </c>
      <c r="M1137" s="10">
        <v>-2222461</v>
      </c>
      <c r="N1137" s="10">
        <v>-2222461</v>
      </c>
      <c r="O1137" s="10">
        <v>-2222461</v>
      </c>
      <c r="P1137" s="10">
        <v>-2222461</v>
      </c>
      <c r="Q1137" s="7">
        <v>-2222461</v>
      </c>
    </row>
    <row r="1138" spans="1:17" ht="15.75" thickBot="1" x14ac:dyDescent="0.3">
      <c r="A1138" s="19" t="s">
        <v>2151</v>
      </c>
      <c r="B1138" s="17" t="s">
        <v>2152</v>
      </c>
      <c r="C1138" s="17" t="s">
        <v>30</v>
      </c>
      <c r="D1138" s="14">
        <v>-22189.55</v>
      </c>
      <c r="E1138" s="14">
        <v>-13844.5</v>
      </c>
      <c r="F1138" s="14">
        <v>-5499.45</v>
      </c>
      <c r="G1138" s="14">
        <v>-103017</v>
      </c>
      <c r="H1138" s="14">
        <v>-94671.95</v>
      </c>
      <c r="I1138" s="14">
        <v>-78231.72</v>
      </c>
      <c r="J1138" s="14">
        <v>-70340.259999999995</v>
      </c>
      <c r="K1138" s="14">
        <v>-66449.2</v>
      </c>
      <c r="L1138" s="14">
        <v>-57757.69</v>
      </c>
      <c r="M1138" s="14">
        <v>-49066.18</v>
      </c>
      <c r="N1138" s="14">
        <v>-40374.67</v>
      </c>
      <c r="O1138" s="14">
        <v>-31683.16</v>
      </c>
      <c r="P1138" s="14">
        <v>-22991.65</v>
      </c>
      <c r="Q1138" s="7">
        <v>-22991.65</v>
      </c>
    </row>
    <row r="1139" spans="1:17" ht="15.75" thickBot="1" x14ac:dyDescent="0.3">
      <c r="A1139" s="19" t="s">
        <v>2153</v>
      </c>
      <c r="B1139" s="17" t="s">
        <v>2154</v>
      </c>
      <c r="C1139" s="17" t="s">
        <v>30</v>
      </c>
      <c r="D1139" s="10">
        <v>-1751506</v>
      </c>
      <c r="E1139" s="10">
        <v>-1751506</v>
      </c>
      <c r="F1139" s="10">
        <v>-1751506</v>
      </c>
      <c r="G1139" s="10">
        <v>-1729348</v>
      </c>
      <c r="H1139" s="10">
        <v>-1729348</v>
      </c>
      <c r="I1139" s="10">
        <v>-1729348</v>
      </c>
      <c r="J1139" s="10">
        <v>-1729348</v>
      </c>
      <c r="K1139" s="10">
        <v>-1729348</v>
      </c>
      <c r="L1139" s="10">
        <v>-1729348</v>
      </c>
      <c r="M1139" s="10">
        <v>-1729348</v>
      </c>
      <c r="N1139" s="10">
        <v>-1729348</v>
      </c>
      <c r="O1139" s="10">
        <v>-1729348</v>
      </c>
      <c r="P1139" s="10">
        <v>-1729348</v>
      </c>
      <c r="Q1139" s="7">
        <v>-1729348</v>
      </c>
    </row>
    <row r="1140" spans="1:17" ht="15.75" thickBot="1" x14ac:dyDescent="0.3">
      <c r="A1140" s="19" t="s">
        <v>2155</v>
      </c>
      <c r="B1140" s="17" t="s">
        <v>2156</v>
      </c>
      <c r="C1140" s="17" t="s">
        <v>30</v>
      </c>
      <c r="D1140" s="14">
        <v>0</v>
      </c>
      <c r="E1140" s="14">
        <v>0</v>
      </c>
      <c r="F1140" s="14">
        <v>0</v>
      </c>
      <c r="G1140" s="14">
        <v>0</v>
      </c>
      <c r="H1140" s="14">
        <v>0</v>
      </c>
      <c r="I1140" s="14">
        <v>0</v>
      </c>
      <c r="J1140" s="14">
        <v>0</v>
      </c>
      <c r="K1140" s="14">
        <v>0</v>
      </c>
      <c r="L1140" s="14">
        <v>0</v>
      </c>
      <c r="M1140" s="14">
        <v>0</v>
      </c>
      <c r="N1140" s="14">
        <v>0</v>
      </c>
      <c r="O1140" s="14">
        <v>0</v>
      </c>
      <c r="P1140" s="14">
        <v>0</v>
      </c>
      <c r="Q1140" s="7">
        <v>0</v>
      </c>
    </row>
    <row r="1141" spans="1:17" ht="15.75" thickBot="1" x14ac:dyDescent="0.3">
      <c r="A1141" s="19" t="s">
        <v>2157</v>
      </c>
      <c r="B1141" s="17" t="s">
        <v>2158</v>
      </c>
      <c r="C1141" s="17" t="s">
        <v>30</v>
      </c>
      <c r="D1141" s="10">
        <v>0</v>
      </c>
      <c r="E1141" s="10">
        <v>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10">
        <v>0</v>
      </c>
      <c r="N1141" s="10">
        <v>0</v>
      </c>
      <c r="O1141" s="10">
        <v>0</v>
      </c>
      <c r="P1141" s="10">
        <v>0</v>
      </c>
      <c r="Q1141" s="7">
        <v>0</v>
      </c>
    </row>
    <row r="1142" spans="1:17" ht="15.75" thickBot="1" x14ac:dyDescent="0.3">
      <c r="A1142" s="19" t="s">
        <v>2157</v>
      </c>
      <c r="B1142" s="17" t="s">
        <v>2159</v>
      </c>
      <c r="C1142" s="17" t="s">
        <v>30</v>
      </c>
      <c r="D1142" s="14">
        <v>0</v>
      </c>
      <c r="E1142" s="14">
        <v>0</v>
      </c>
      <c r="F1142" s="14">
        <v>0</v>
      </c>
      <c r="G1142" s="14">
        <v>0</v>
      </c>
      <c r="H1142" s="14">
        <v>0</v>
      </c>
      <c r="I1142" s="14">
        <v>0</v>
      </c>
      <c r="J1142" s="14">
        <v>0</v>
      </c>
      <c r="K1142" s="14">
        <v>0</v>
      </c>
      <c r="L1142" s="14">
        <v>0</v>
      </c>
      <c r="M1142" s="14">
        <v>0</v>
      </c>
      <c r="N1142" s="14">
        <v>0</v>
      </c>
      <c r="O1142" s="14">
        <v>0</v>
      </c>
      <c r="P1142" s="14">
        <v>0</v>
      </c>
      <c r="Q1142" s="7">
        <v>0</v>
      </c>
    </row>
    <row r="1143" spans="1:17" ht="15.75" thickBot="1" x14ac:dyDescent="0.3">
      <c r="A1143" s="19" t="s">
        <v>2160</v>
      </c>
      <c r="B1143" s="17" t="s">
        <v>2161</v>
      </c>
      <c r="C1143" s="17" t="s">
        <v>30</v>
      </c>
      <c r="D1143" s="10">
        <v>-22403178</v>
      </c>
      <c r="E1143" s="10">
        <v>-22403178</v>
      </c>
      <c r="F1143" s="10">
        <v>-22403178</v>
      </c>
      <c r="G1143" s="10">
        <v>-39225064</v>
      </c>
      <c r="H1143" s="10">
        <v>-39225064</v>
      </c>
      <c r="I1143" s="10">
        <v>-39225064</v>
      </c>
      <c r="J1143" s="10">
        <v>-37909272.909999996</v>
      </c>
      <c r="K1143" s="10">
        <v>-37909272.909999996</v>
      </c>
      <c r="L1143" s="10">
        <v>-37909272.909999996</v>
      </c>
      <c r="M1143" s="10">
        <v>-34066835.460000001</v>
      </c>
      <c r="N1143" s="10">
        <v>-34066835.460000001</v>
      </c>
      <c r="O1143" s="10">
        <v>-34066835.460000001</v>
      </c>
      <c r="P1143" s="10">
        <v>-30483709</v>
      </c>
      <c r="Q1143" s="7">
        <v>-30483709</v>
      </c>
    </row>
    <row r="1144" spans="1:17" ht="15.75" thickBot="1" x14ac:dyDescent="0.3">
      <c r="A1144" s="19" t="s">
        <v>2162</v>
      </c>
      <c r="B1144" s="17" t="s">
        <v>2163</v>
      </c>
      <c r="C1144" s="17" t="s">
        <v>30</v>
      </c>
      <c r="D1144" s="14">
        <v>10801</v>
      </c>
      <c r="E1144" s="14">
        <v>8878</v>
      </c>
      <c r="F1144" s="14">
        <v>8878</v>
      </c>
      <c r="G1144" s="14">
        <v>8878</v>
      </c>
      <c r="H1144" s="14">
        <v>8538</v>
      </c>
      <c r="I1144" s="14">
        <v>8878</v>
      </c>
      <c r="J1144" s="14">
        <v>9658</v>
      </c>
      <c r="K1144" s="14">
        <v>8878</v>
      </c>
      <c r="L1144" s="14">
        <v>8831.34</v>
      </c>
      <c r="M1144" s="14">
        <v>7462.47</v>
      </c>
      <c r="N1144" s="14">
        <v>8878</v>
      </c>
      <c r="O1144" s="14">
        <v>10293.530000000001</v>
      </c>
      <c r="P1144" s="14">
        <v>8878</v>
      </c>
      <c r="Q1144" s="7">
        <v>8878</v>
      </c>
    </row>
    <row r="1145" spans="1:17" ht="15.75" thickBot="1" x14ac:dyDescent="0.3">
      <c r="A1145" s="19" t="s">
        <v>2164</v>
      </c>
      <c r="B1145" s="17" t="s">
        <v>2165</v>
      </c>
      <c r="C1145" s="17" t="s">
        <v>30</v>
      </c>
      <c r="D1145" s="10">
        <v>-819239.14</v>
      </c>
      <c r="E1145" s="10">
        <v>-816371.27</v>
      </c>
      <c r="F1145" s="10">
        <v>-813322.96</v>
      </c>
      <c r="G1145" s="10">
        <v>-810402.37</v>
      </c>
      <c r="H1145" s="10">
        <v>-807431.78</v>
      </c>
      <c r="I1145" s="10">
        <v>-804511.19</v>
      </c>
      <c r="J1145" s="10">
        <v>-801590.6</v>
      </c>
      <c r="K1145" s="10">
        <v>-798620.01</v>
      </c>
      <c r="L1145" s="10">
        <v>-795699.42</v>
      </c>
      <c r="M1145" s="10">
        <v>-792778.83</v>
      </c>
      <c r="N1145" s="10">
        <v>-789828.24</v>
      </c>
      <c r="O1145" s="10">
        <v>-786827.65</v>
      </c>
      <c r="P1145" s="10">
        <v>-783907.06</v>
      </c>
      <c r="Q1145" s="7">
        <v>-783907.06</v>
      </c>
    </row>
    <row r="1146" spans="1:17" ht="15.75" thickBot="1" x14ac:dyDescent="0.3">
      <c r="A1146" s="19" t="s">
        <v>2166</v>
      </c>
      <c r="B1146" s="17" t="s">
        <v>2167</v>
      </c>
      <c r="C1146" s="17" t="s">
        <v>30</v>
      </c>
      <c r="D1146" s="14">
        <v>-371392.44</v>
      </c>
      <c r="E1146" s="14">
        <v>-342029.03</v>
      </c>
      <c r="F1146" s="14">
        <v>-523271.48</v>
      </c>
      <c r="G1146" s="14">
        <v>-468730.17</v>
      </c>
      <c r="H1146" s="14">
        <v>-444083.59</v>
      </c>
      <c r="I1146" s="14">
        <v>-402875.95</v>
      </c>
      <c r="J1146" s="14">
        <v>-458919.65</v>
      </c>
      <c r="K1146" s="14">
        <v>-364305.56</v>
      </c>
      <c r="L1146" s="14">
        <v>-378128.1</v>
      </c>
      <c r="M1146" s="14">
        <v>-386329.97</v>
      </c>
      <c r="N1146" s="14">
        <v>-297436.33</v>
      </c>
      <c r="O1146" s="14">
        <v>-276691.14</v>
      </c>
      <c r="P1146" s="14">
        <v>-335662.67</v>
      </c>
      <c r="Q1146" s="7">
        <v>-335662.67</v>
      </c>
    </row>
    <row r="1147" spans="1:17" ht="15.75" thickBot="1" x14ac:dyDescent="0.3">
      <c r="A1147" s="19" t="s">
        <v>2168</v>
      </c>
      <c r="B1147" s="17" t="s">
        <v>2169</v>
      </c>
      <c r="C1147" s="17" t="s">
        <v>30</v>
      </c>
      <c r="D1147" s="10">
        <v>-139545.26999999999</v>
      </c>
      <c r="E1147" s="10">
        <v>-136677.4</v>
      </c>
      <c r="F1147" s="10">
        <v>-133629.09</v>
      </c>
      <c r="G1147" s="10">
        <v>-130708.8</v>
      </c>
      <c r="H1147" s="10">
        <v>-127737.91</v>
      </c>
      <c r="I1147" s="10">
        <v>-124442.32</v>
      </c>
      <c r="J1147" s="10">
        <v>-121521.73</v>
      </c>
      <c r="K1147" s="10">
        <v>-118551.14</v>
      </c>
      <c r="L1147" s="10">
        <v>-115630.55</v>
      </c>
      <c r="M1147" s="10">
        <v>-112709.96</v>
      </c>
      <c r="N1147" s="10">
        <v>-109759.37</v>
      </c>
      <c r="O1147" s="10">
        <v>-106758.78</v>
      </c>
      <c r="P1147" s="10">
        <v>-103838.19</v>
      </c>
      <c r="Q1147" s="7">
        <v>-103838.19</v>
      </c>
    </row>
    <row r="1148" spans="1:17" ht="15.75" thickBot="1" x14ac:dyDescent="0.3">
      <c r="A1148" s="19" t="s">
        <v>2170</v>
      </c>
      <c r="B1148" s="17" t="s">
        <v>2171</v>
      </c>
      <c r="C1148" s="17" t="s">
        <v>30</v>
      </c>
      <c r="D1148" s="14">
        <v>-170508.96</v>
      </c>
      <c r="E1148" s="14">
        <v>-162885.18</v>
      </c>
      <c r="F1148" s="14">
        <v>-147048.15</v>
      </c>
      <c r="G1148" s="14">
        <v>-139603.51</v>
      </c>
      <c r="H1148" s="14">
        <v>-135066.81</v>
      </c>
      <c r="I1148" s="14">
        <v>-131020.53</v>
      </c>
      <c r="J1148" s="14">
        <v>-126724.25</v>
      </c>
      <c r="K1148" s="14">
        <v>-121629.56</v>
      </c>
      <c r="L1148" s="14">
        <v>-117583.28</v>
      </c>
      <c r="M1148" s="14">
        <v>-116159.92</v>
      </c>
      <c r="N1148" s="14">
        <v>-114491.53</v>
      </c>
      <c r="O1148" s="14">
        <v>-114060.85</v>
      </c>
      <c r="P1148" s="14">
        <v>-110925.98</v>
      </c>
      <c r="Q1148" s="7">
        <v>-110925.98</v>
      </c>
    </row>
    <row r="1149" spans="1:17" ht="15.75" thickBot="1" x14ac:dyDescent="0.3">
      <c r="A1149" s="19" t="s">
        <v>2172</v>
      </c>
      <c r="B1149" s="17" t="s">
        <v>2173</v>
      </c>
      <c r="C1149" s="17" t="s">
        <v>30</v>
      </c>
      <c r="D1149" s="10">
        <v>-2233.77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7">
        <v>0</v>
      </c>
    </row>
    <row r="1150" spans="1:17" ht="15.75" thickBot="1" x14ac:dyDescent="0.3">
      <c r="A1150" s="19" t="s">
        <v>2174</v>
      </c>
      <c r="B1150" s="17" t="s">
        <v>2175</v>
      </c>
      <c r="C1150" s="17" t="s">
        <v>30</v>
      </c>
      <c r="D1150" s="14">
        <v>-1015177.38</v>
      </c>
      <c r="E1150" s="14">
        <v>-1007741.23</v>
      </c>
      <c r="F1150" s="14">
        <v>-990458.81</v>
      </c>
      <c r="G1150" s="14">
        <v>-978853.57</v>
      </c>
      <c r="H1150" s="14">
        <v>-963734.21</v>
      </c>
      <c r="I1150" s="14">
        <v>-955134.49</v>
      </c>
      <c r="J1150" s="14">
        <v>-930930.07</v>
      </c>
      <c r="K1150" s="14">
        <v>-925554.47</v>
      </c>
      <c r="L1150" s="14">
        <v>-918791.07</v>
      </c>
      <c r="M1150" s="14">
        <v>-889376.68</v>
      </c>
      <c r="N1150" s="14">
        <v>-847342.43</v>
      </c>
      <c r="O1150" s="14">
        <v>-841473.19</v>
      </c>
      <c r="P1150" s="14">
        <v>-822581.87</v>
      </c>
      <c r="Q1150" s="7">
        <v>-822581.87</v>
      </c>
    </row>
    <row r="1151" spans="1:17" ht="15.75" thickBot="1" x14ac:dyDescent="0.3">
      <c r="A1151" s="19" t="s">
        <v>2176</v>
      </c>
      <c r="B1151" s="17" t="s">
        <v>2177</v>
      </c>
      <c r="C1151" s="17" t="s">
        <v>30</v>
      </c>
      <c r="D1151" s="10">
        <v>1882618</v>
      </c>
      <c r="E1151" s="10">
        <v>1882618</v>
      </c>
      <c r="F1151" s="10">
        <v>1882618</v>
      </c>
      <c r="G1151" s="10">
        <v>1785442</v>
      </c>
      <c r="H1151" s="10">
        <v>0</v>
      </c>
      <c r="I1151" s="10">
        <v>0</v>
      </c>
      <c r="J1151" s="10">
        <v>1717580</v>
      </c>
      <c r="K1151" s="10">
        <v>0</v>
      </c>
      <c r="L1151" s="10">
        <v>0</v>
      </c>
      <c r="M1151" s="10">
        <v>1658270</v>
      </c>
      <c r="N1151" s="10">
        <v>0</v>
      </c>
      <c r="O1151" s="10">
        <v>0</v>
      </c>
      <c r="P1151" s="10">
        <v>1551145</v>
      </c>
      <c r="Q1151" s="7">
        <v>1551145</v>
      </c>
    </row>
    <row r="1152" spans="1:17" ht="15.75" thickBot="1" x14ac:dyDescent="0.3">
      <c r="A1152" s="19" t="s">
        <v>2178</v>
      </c>
      <c r="B1152" s="17" t="s">
        <v>2179</v>
      </c>
      <c r="C1152" s="17" t="s">
        <v>30</v>
      </c>
      <c r="D1152" s="14">
        <v>0</v>
      </c>
      <c r="E1152" s="14">
        <v>-1601.34</v>
      </c>
      <c r="F1152" s="14">
        <v>-1601.34</v>
      </c>
      <c r="G1152" s="14">
        <v>-1601.34</v>
      </c>
      <c r="H1152" s="14">
        <v>-1601.34</v>
      </c>
      <c r="I1152" s="14">
        <v>-1601.34</v>
      </c>
      <c r="J1152" s="14">
        <v>-1601.34</v>
      </c>
      <c r="K1152" s="14">
        <v>-1601.34</v>
      </c>
      <c r="L1152" s="14">
        <v>-1601.34</v>
      </c>
      <c r="M1152" s="14">
        <v>-1601.34</v>
      </c>
      <c r="N1152" s="14">
        <v>-1601.34</v>
      </c>
      <c r="O1152" s="14">
        <v>-1601.34</v>
      </c>
      <c r="P1152" s="14">
        <v>-1601.34</v>
      </c>
      <c r="Q1152" s="7">
        <v>-1601.34</v>
      </c>
    </row>
    <row r="1153" spans="1:17" ht="15.75" thickBot="1" x14ac:dyDescent="0.3">
      <c r="A1153" s="19" t="s">
        <v>2180</v>
      </c>
      <c r="B1153" s="17" t="s">
        <v>2181</v>
      </c>
      <c r="C1153" s="17" t="s">
        <v>30</v>
      </c>
      <c r="D1153" s="10">
        <v>-39000</v>
      </c>
      <c r="E1153" s="10">
        <v>-13000</v>
      </c>
      <c r="F1153" s="10">
        <v>-26000</v>
      </c>
      <c r="G1153" s="10">
        <v>-39000</v>
      </c>
      <c r="H1153" s="10">
        <v>-13300</v>
      </c>
      <c r="I1153" s="10">
        <v>-26600</v>
      </c>
      <c r="J1153" s="10">
        <v>-39900</v>
      </c>
      <c r="K1153" s="10">
        <v>-13300</v>
      </c>
      <c r="L1153" s="10">
        <v>-26600</v>
      </c>
      <c r="M1153" s="10">
        <v>-39900</v>
      </c>
      <c r="N1153" s="10">
        <v>-13300</v>
      </c>
      <c r="O1153" s="10">
        <v>-26600</v>
      </c>
      <c r="P1153" s="10">
        <v>-39900</v>
      </c>
      <c r="Q1153" s="7">
        <v>-39900</v>
      </c>
    </row>
    <row r="1154" spans="1:17" ht="15.75" thickBot="1" x14ac:dyDescent="0.3">
      <c r="A1154" s="19" t="s">
        <v>2182</v>
      </c>
      <c r="B1154" s="17" t="s">
        <v>2183</v>
      </c>
      <c r="C1154" s="17" t="s">
        <v>30</v>
      </c>
      <c r="D1154" s="14">
        <v>0</v>
      </c>
      <c r="E1154" s="14">
        <v>0</v>
      </c>
      <c r="F1154" s="14">
        <v>0</v>
      </c>
      <c r="G1154" s="14">
        <v>0</v>
      </c>
      <c r="H1154" s="14">
        <v>-62100</v>
      </c>
      <c r="I1154" s="14">
        <v>-124200</v>
      </c>
      <c r="J1154" s="14">
        <v>-186300</v>
      </c>
      <c r="K1154" s="14">
        <v>-248400</v>
      </c>
      <c r="L1154" s="14">
        <v>-304151.67</v>
      </c>
      <c r="M1154" s="14">
        <v>0</v>
      </c>
      <c r="N1154" s="14">
        <v>0</v>
      </c>
      <c r="O1154" s="14">
        <v>0</v>
      </c>
      <c r="P1154" s="14">
        <v>0</v>
      </c>
      <c r="Q1154" s="7">
        <v>0</v>
      </c>
    </row>
    <row r="1155" spans="1:17" ht="15.75" thickBot="1" x14ac:dyDescent="0.3">
      <c r="A1155" s="19" t="s">
        <v>2184</v>
      </c>
      <c r="B1155" s="17" t="s">
        <v>2185</v>
      </c>
      <c r="C1155" s="17" t="s">
        <v>30</v>
      </c>
      <c r="D1155" s="10">
        <v>-351139</v>
      </c>
      <c r="E1155" s="10">
        <v>-351139</v>
      </c>
      <c r="F1155" s="10">
        <v>-351139</v>
      </c>
      <c r="G1155" s="10">
        <v>-354299</v>
      </c>
      <c r="H1155" s="10">
        <v>-354299</v>
      </c>
      <c r="I1155" s="10">
        <v>-354299</v>
      </c>
      <c r="J1155" s="10">
        <v>-357488</v>
      </c>
      <c r="K1155" s="10">
        <v>-357488</v>
      </c>
      <c r="L1155" s="10">
        <v>-357488</v>
      </c>
      <c r="M1155" s="10">
        <v>-360705</v>
      </c>
      <c r="N1155" s="10">
        <v>-360705</v>
      </c>
      <c r="O1155" s="10">
        <v>-360705</v>
      </c>
      <c r="P1155" s="10">
        <v>-363951.35</v>
      </c>
      <c r="Q1155" s="7">
        <v>-363951.35</v>
      </c>
    </row>
    <row r="1156" spans="1:17" ht="15.75" thickBot="1" x14ac:dyDescent="0.3">
      <c r="A1156" s="19" t="s">
        <v>2186</v>
      </c>
      <c r="B1156" s="17" t="s">
        <v>2187</v>
      </c>
      <c r="C1156" s="17" t="s">
        <v>30</v>
      </c>
      <c r="D1156" s="14">
        <v>0</v>
      </c>
      <c r="E1156" s="14">
        <v>0</v>
      </c>
      <c r="F1156" s="14">
        <v>0</v>
      </c>
      <c r="G1156" s="14">
        <v>0</v>
      </c>
      <c r="H1156" s="14">
        <v>0</v>
      </c>
      <c r="I1156" s="14">
        <v>0</v>
      </c>
      <c r="J1156" s="14">
        <v>0</v>
      </c>
      <c r="K1156" s="14">
        <v>0</v>
      </c>
      <c r="L1156" s="14">
        <v>0</v>
      </c>
      <c r="M1156" s="14">
        <v>0</v>
      </c>
      <c r="N1156" s="14">
        <v>0</v>
      </c>
      <c r="O1156" s="14">
        <v>0</v>
      </c>
      <c r="P1156" s="14">
        <v>0</v>
      </c>
      <c r="Q1156" s="7">
        <v>0</v>
      </c>
    </row>
    <row r="1157" spans="1:17" ht="15.75" thickBot="1" x14ac:dyDescent="0.3">
      <c r="A1157" s="19" t="s">
        <v>2188</v>
      </c>
      <c r="B1157" s="17" t="s">
        <v>2189</v>
      </c>
      <c r="C1157" s="17" t="s">
        <v>30</v>
      </c>
      <c r="D1157" s="10">
        <v>0</v>
      </c>
      <c r="E1157" s="10">
        <v>0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0</v>
      </c>
      <c r="L1157" s="10">
        <v>0</v>
      </c>
      <c r="M1157" s="10">
        <v>0</v>
      </c>
      <c r="N1157" s="10">
        <v>0</v>
      </c>
      <c r="O1157" s="10">
        <v>0</v>
      </c>
      <c r="P1157" s="10">
        <v>0</v>
      </c>
      <c r="Q1157" s="7">
        <v>0</v>
      </c>
    </row>
    <row r="1158" spans="1:17" ht="15.75" thickBot="1" x14ac:dyDescent="0.3">
      <c r="A1158" s="19" t="s">
        <v>2190</v>
      </c>
      <c r="B1158" s="17" t="s">
        <v>2191</v>
      </c>
      <c r="C1158" s="17" t="s">
        <v>30</v>
      </c>
      <c r="D1158" s="14">
        <v>1700</v>
      </c>
      <c r="E1158" s="14">
        <v>1900</v>
      </c>
      <c r="F1158" s="14">
        <v>2200</v>
      </c>
      <c r="G1158" s="14">
        <v>2700</v>
      </c>
      <c r="H1158" s="14">
        <v>3500</v>
      </c>
      <c r="I1158" s="14">
        <v>1000</v>
      </c>
      <c r="J1158" s="14">
        <v>1400</v>
      </c>
      <c r="K1158" s="14">
        <v>1400</v>
      </c>
      <c r="L1158" s="14">
        <v>1700</v>
      </c>
      <c r="M1158" s="14">
        <v>2200</v>
      </c>
      <c r="N1158" s="14">
        <v>2500</v>
      </c>
      <c r="O1158" s="14">
        <v>3000</v>
      </c>
      <c r="P1158" s="14">
        <v>4000</v>
      </c>
      <c r="Q1158" s="7">
        <v>4000</v>
      </c>
    </row>
    <row r="1159" spans="1:17" ht="15.75" thickBot="1" x14ac:dyDescent="0.3">
      <c r="A1159" s="19" t="s">
        <v>2192</v>
      </c>
      <c r="B1159" s="17" t="s">
        <v>2193</v>
      </c>
      <c r="C1159" s="17" t="s">
        <v>30</v>
      </c>
      <c r="D1159" s="10">
        <v>0</v>
      </c>
      <c r="E1159" s="10">
        <v>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10">
        <v>0</v>
      </c>
      <c r="N1159" s="10">
        <v>0</v>
      </c>
      <c r="O1159" s="10">
        <v>0</v>
      </c>
      <c r="P1159" s="10">
        <v>0</v>
      </c>
      <c r="Q1159" s="7">
        <v>0</v>
      </c>
    </row>
    <row r="1160" spans="1:17" ht="15.75" thickBot="1" x14ac:dyDescent="0.3">
      <c r="A1160" s="19" t="s">
        <v>2194</v>
      </c>
      <c r="B1160" s="17" t="s">
        <v>2195</v>
      </c>
      <c r="C1160" s="17" t="s">
        <v>30</v>
      </c>
      <c r="D1160" s="14">
        <v>0</v>
      </c>
      <c r="E1160" s="14">
        <v>0</v>
      </c>
      <c r="F1160" s="14">
        <v>0</v>
      </c>
      <c r="G1160" s="14">
        <v>0</v>
      </c>
      <c r="H1160" s="14">
        <v>0</v>
      </c>
      <c r="I1160" s="14">
        <v>0</v>
      </c>
      <c r="J1160" s="14">
        <v>0</v>
      </c>
      <c r="K1160" s="14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  <c r="Q1160" s="7">
        <v>0</v>
      </c>
    </row>
    <row r="1161" spans="1:17" ht="15.75" thickBot="1" x14ac:dyDescent="0.3">
      <c r="A1161" s="19" t="s">
        <v>2196</v>
      </c>
      <c r="B1161" s="17" t="s">
        <v>2197</v>
      </c>
      <c r="C1161" s="17" t="s">
        <v>30</v>
      </c>
      <c r="D1161" s="10">
        <v>-1259282.33</v>
      </c>
      <c r="E1161" s="10">
        <v>-1391308.9</v>
      </c>
      <c r="F1161" s="10">
        <v>-1167449.69</v>
      </c>
      <c r="G1161" s="10">
        <v>-1289146.79</v>
      </c>
      <c r="H1161" s="10">
        <v>-1325627.44</v>
      </c>
      <c r="I1161" s="10">
        <v>-1456062.07</v>
      </c>
      <c r="J1161" s="10">
        <v>-1454683.91</v>
      </c>
      <c r="K1161" s="10">
        <v>-1633730.93</v>
      </c>
      <c r="L1161" s="10">
        <v>-1580585.54</v>
      </c>
      <c r="M1161" s="10">
        <v>-1469313.29</v>
      </c>
      <c r="N1161" s="10">
        <v>-1443224.93</v>
      </c>
      <c r="O1161" s="10">
        <v>-1444276.96</v>
      </c>
      <c r="P1161" s="10">
        <v>-1401079.18</v>
      </c>
      <c r="Q1161" s="7">
        <v>-1401079.18</v>
      </c>
    </row>
    <row r="1162" spans="1:17" ht="15.75" thickBot="1" x14ac:dyDescent="0.3">
      <c r="A1162" s="19" t="s">
        <v>2198</v>
      </c>
      <c r="B1162" s="17" t="s">
        <v>2199</v>
      </c>
      <c r="C1162" s="17" t="s">
        <v>30</v>
      </c>
      <c r="D1162" s="14">
        <v>0</v>
      </c>
      <c r="E1162" s="14">
        <v>0</v>
      </c>
      <c r="F1162" s="14">
        <v>0</v>
      </c>
      <c r="G1162" s="14">
        <v>0</v>
      </c>
      <c r="H1162" s="14">
        <v>0</v>
      </c>
      <c r="I1162" s="14">
        <v>0</v>
      </c>
      <c r="J1162" s="14">
        <v>0</v>
      </c>
      <c r="K1162" s="14">
        <v>0</v>
      </c>
      <c r="L1162" s="14">
        <v>0</v>
      </c>
      <c r="M1162" s="14">
        <v>0</v>
      </c>
      <c r="N1162" s="14">
        <v>0</v>
      </c>
      <c r="O1162" s="14">
        <v>0</v>
      </c>
      <c r="P1162" s="14">
        <v>0</v>
      </c>
      <c r="Q1162" s="7">
        <v>0</v>
      </c>
    </row>
    <row r="1163" spans="1:17" ht="15.75" thickBot="1" x14ac:dyDescent="0.3">
      <c r="A1163" s="19" t="s">
        <v>2200</v>
      </c>
      <c r="B1163" s="17" t="s">
        <v>2201</v>
      </c>
      <c r="C1163" s="17" t="s">
        <v>30</v>
      </c>
      <c r="D1163" s="10">
        <v>-688721.85</v>
      </c>
      <c r="E1163" s="10">
        <v>-1196876.6499999999</v>
      </c>
      <c r="F1163" s="10">
        <v>-1989249.8</v>
      </c>
      <c r="G1163" s="10">
        <v>-3043023.84</v>
      </c>
      <c r="H1163" s="10">
        <v>-3328758.34</v>
      </c>
      <c r="I1163" s="10">
        <v>-2794060.55</v>
      </c>
      <c r="J1163" s="10">
        <v>-2475474.2599999998</v>
      </c>
      <c r="K1163" s="10">
        <v>-1949641.89</v>
      </c>
      <c r="L1163" s="10">
        <v>-1225790.25</v>
      </c>
      <c r="M1163" s="10">
        <v>-472449.46</v>
      </c>
      <c r="N1163" s="10">
        <v>-668959.94999999995</v>
      </c>
      <c r="O1163" s="10">
        <v>-631690.4</v>
      </c>
      <c r="P1163" s="10">
        <v>-645871.12</v>
      </c>
      <c r="Q1163" s="7">
        <v>-645871.12</v>
      </c>
    </row>
    <row r="1164" spans="1:17" ht="15.75" thickBot="1" x14ac:dyDescent="0.3">
      <c r="A1164" s="19" t="s">
        <v>2202</v>
      </c>
      <c r="B1164" s="17" t="s">
        <v>2203</v>
      </c>
      <c r="C1164" s="17" t="s">
        <v>30</v>
      </c>
      <c r="D1164" s="14">
        <v>-1668015.42</v>
      </c>
      <c r="E1164" s="14">
        <v>-1633710.3</v>
      </c>
      <c r="F1164" s="14">
        <v>-1688212.77</v>
      </c>
      <c r="G1164" s="14">
        <v>-1997832.96</v>
      </c>
      <c r="H1164" s="14">
        <v>-2511324.88</v>
      </c>
      <c r="I1164" s="14">
        <v>-3057484.62</v>
      </c>
      <c r="J1164" s="14">
        <v>-3200077.58</v>
      </c>
      <c r="K1164" s="14">
        <v>-3341122.38</v>
      </c>
      <c r="L1164" s="14">
        <v>-3480720.8</v>
      </c>
      <c r="M1164" s="14">
        <v>-3534396.92</v>
      </c>
      <c r="N1164" s="14">
        <v>-3642968.91</v>
      </c>
      <c r="O1164" s="14">
        <v>-3745050.76</v>
      </c>
      <c r="P1164" s="14">
        <v>-3672484.99</v>
      </c>
      <c r="Q1164" s="7">
        <v>-3672484.99</v>
      </c>
    </row>
    <row r="1165" spans="1:17" ht="15.75" thickBot="1" x14ac:dyDescent="0.3">
      <c r="A1165" s="19" t="s">
        <v>2204</v>
      </c>
      <c r="B1165" s="17" t="s">
        <v>2205</v>
      </c>
      <c r="C1165" s="17" t="s">
        <v>30</v>
      </c>
      <c r="D1165" s="10">
        <v>-38655.42</v>
      </c>
      <c r="E1165" s="10">
        <v>-47417.98</v>
      </c>
      <c r="F1165" s="10">
        <v>-153783</v>
      </c>
      <c r="G1165" s="10">
        <v>-563494.93000000005</v>
      </c>
      <c r="H1165" s="10">
        <v>-668156.98</v>
      </c>
      <c r="I1165" s="10">
        <v>-732225.05</v>
      </c>
      <c r="J1165" s="10">
        <v>-741283.25</v>
      </c>
      <c r="K1165" s="10">
        <v>-663835.21</v>
      </c>
      <c r="L1165" s="10">
        <v>-531901.32999999996</v>
      </c>
      <c r="M1165" s="10">
        <v>-388073.42</v>
      </c>
      <c r="N1165" s="10">
        <v>-290484.46000000002</v>
      </c>
      <c r="O1165" s="10">
        <v>-208825.92</v>
      </c>
      <c r="P1165" s="10">
        <v>-156492.17000000001</v>
      </c>
      <c r="Q1165" s="7">
        <v>-156492.17000000001</v>
      </c>
    </row>
    <row r="1166" spans="1:17" ht="15.75" thickBot="1" x14ac:dyDescent="0.3">
      <c r="A1166" s="19" t="s">
        <v>2206</v>
      </c>
      <c r="B1166" s="17" t="s">
        <v>2207</v>
      </c>
      <c r="C1166" s="17" t="s">
        <v>30</v>
      </c>
      <c r="D1166" s="14">
        <v>-359</v>
      </c>
      <c r="E1166" s="14">
        <v>1170</v>
      </c>
      <c r="F1166" s="14">
        <v>-1550</v>
      </c>
      <c r="G1166" s="14">
        <v>-1724</v>
      </c>
      <c r="H1166" s="14">
        <v>1170</v>
      </c>
      <c r="I1166" s="14">
        <v>-4749</v>
      </c>
      <c r="J1166" s="14">
        <v>-17490</v>
      </c>
      <c r="K1166" s="14">
        <v>1170</v>
      </c>
      <c r="L1166" s="14">
        <v>2441.56</v>
      </c>
      <c r="M1166" s="14">
        <v>-21773</v>
      </c>
      <c r="N1166" s="14">
        <v>-3583</v>
      </c>
      <c r="O1166" s="14">
        <v>-20634</v>
      </c>
      <c r="P1166" s="14">
        <v>-40153</v>
      </c>
      <c r="Q1166" s="7">
        <v>-40153</v>
      </c>
    </row>
    <row r="1167" spans="1:17" ht="15.75" thickBot="1" x14ac:dyDescent="0.3">
      <c r="A1167" s="19" t="s">
        <v>2208</v>
      </c>
      <c r="B1167" s="17" t="s">
        <v>2209</v>
      </c>
      <c r="C1167" s="17" t="s">
        <v>30</v>
      </c>
      <c r="D1167" s="10">
        <v>1212</v>
      </c>
      <c r="E1167" s="10">
        <v>0</v>
      </c>
      <c r="F1167" s="10">
        <v>0</v>
      </c>
      <c r="G1167" s="10">
        <v>0</v>
      </c>
      <c r="H1167" s="10">
        <v>0</v>
      </c>
      <c r="I1167" s="10">
        <v>399</v>
      </c>
      <c r="J1167" s="10">
        <v>399</v>
      </c>
      <c r="K1167" s="10">
        <v>0</v>
      </c>
      <c r="L1167" s="10">
        <v>0</v>
      </c>
      <c r="M1167" s="10">
        <v>0</v>
      </c>
      <c r="N1167" s="10">
        <v>368</v>
      </c>
      <c r="O1167" s="10">
        <v>368</v>
      </c>
      <c r="P1167" s="10">
        <v>368</v>
      </c>
      <c r="Q1167" s="7">
        <v>368</v>
      </c>
    </row>
    <row r="1168" spans="1:17" ht="15.75" thickBot="1" x14ac:dyDescent="0.3">
      <c r="A1168" s="19" t="s">
        <v>2210</v>
      </c>
      <c r="B1168" s="17" t="s">
        <v>2211</v>
      </c>
      <c r="C1168" s="17" t="s">
        <v>30</v>
      </c>
      <c r="D1168" s="22"/>
      <c r="E1168" s="22"/>
      <c r="F1168" s="22"/>
      <c r="G1168" s="22"/>
      <c r="H1168" s="14">
        <v>0</v>
      </c>
      <c r="I1168" s="14">
        <v>0</v>
      </c>
      <c r="J1168" s="14">
        <v>0</v>
      </c>
      <c r="K1168" s="14">
        <v>0</v>
      </c>
      <c r="L1168" s="14">
        <v>0</v>
      </c>
      <c r="M1168" s="14">
        <v>0</v>
      </c>
      <c r="N1168" s="14">
        <v>0</v>
      </c>
      <c r="O1168" s="14">
        <v>6860</v>
      </c>
      <c r="P1168" s="14">
        <v>14710</v>
      </c>
      <c r="Q1168" s="7">
        <v>14710</v>
      </c>
    </row>
    <row r="1169" spans="1:17" ht="15.75" thickBot="1" x14ac:dyDescent="0.3">
      <c r="A1169" s="19" t="s">
        <v>2212</v>
      </c>
      <c r="B1169" s="17" t="s">
        <v>2213</v>
      </c>
      <c r="C1169" s="17" t="s">
        <v>30</v>
      </c>
      <c r="D1169" s="21"/>
      <c r="E1169" s="21"/>
      <c r="F1169" s="21"/>
      <c r="G1169" s="21"/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10">
        <v>0</v>
      </c>
      <c r="N1169" s="10">
        <v>0</v>
      </c>
      <c r="O1169" s="10">
        <v>1237.24</v>
      </c>
      <c r="P1169" s="10">
        <v>-5216.5200000000004</v>
      </c>
      <c r="Q1169" s="7">
        <v>-5216.5200000000004</v>
      </c>
    </row>
    <row r="1170" spans="1:17" ht="15.75" thickBot="1" x14ac:dyDescent="0.3">
      <c r="A1170" s="19" t="s">
        <v>2214</v>
      </c>
      <c r="B1170" s="17" t="s">
        <v>2215</v>
      </c>
      <c r="C1170" s="17" t="s">
        <v>30</v>
      </c>
      <c r="D1170" s="14">
        <v>-344231.38</v>
      </c>
      <c r="E1170" s="14">
        <v>-381249</v>
      </c>
      <c r="F1170" s="14">
        <v>-408269.48</v>
      </c>
      <c r="G1170" s="14">
        <v>-452399.07</v>
      </c>
      <c r="H1170" s="14">
        <v>-362898.69</v>
      </c>
      <c r="I1170" s="14">
        <v>-324963.68</v>
      </c>
      <c r="J1170" s="14">
        <v>-243302.69</v>
      </c>
      <c r="K1170" s="14">
        <v>-193713.01</v>
      </c>
      <c r="L1170" s="14">
        <v>-227844.61</v>
      </c>
      <c r="M1170" s="14">
        <v>-267099.55</v>
      </c>
      <c r="N1170" s="14">
        <v>-346025.84</v>
      </c>
      <c r="O1170" s="14">
        <v>-375455.36</v>
      </c>
      <c r="P1170" s="14">
        <v>-451254.41</v>
      </c>
      <c r="Q1170" s="7">
        <v>-451254.41</v>
      </c>
    </row>
    <row r="1171" spans="1:17" ht="15.75" thickBot="1" x14ac:dyDescent="0.3">
      <c r="A1171" s="19" t="s">
        <v>2216</v>
      </c>
      <c r="B1171" s="17" t="s">
        <v>2217</v>
      </c>
      <c r="C1171" s="17" t="s">
        <v>30</v>
      </c>
      <c r="D1171" s="10">
        <v>0</v>
      </c>
      <c r="E1171" s="10">
        <v>0</v>
      </c>
      <c r="F1171" s="10">
        <v>-5929.37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  <c r="P1171" s="10">
        <v>0</v>
      </c>
      <c r="Q1171" s="7">
        <v>0</v>
      </c>
    </row>
    <row r="1172" spans="1:17" ht="15.75" thickBot="1" x14ac:dyDescent="0.3">
      <c r="A1172" s="19" t="s">
        <v>2218</v>
      </c>
      <c r="B1172" s="17" t="s">
        <v>2219</v>
      </c>
      <c r="C1172" s="17" t="s">
        <v>30</v>
      </c>
      <c r="D1172" s="14">
        <v>0</v>
      </c>
      <c r="E1172" s="14">
        <v>0</v>
      </c>
      <c r="F1172" s="14">
        <v>0</v>
      </c>
      <c r="G1172" s="14">
        <v>0</v>
      </c>
      <c r="H1172" s="14">
        <v>0</v>
      </c>
      <c r="I1172" s="14">
        <v>0</v>
      </c>
      <c r="J1172" s="14">
        <v>0</v>
      </c>
      <c r="K1172" s="14">
        <v>0</v>
      </c>
      <c r="L1172" s="14">
        <v>0</v>
      </c>
      <c r="M1172" s="14">
        <v>0</v>
      </c>
      <c r="N1172" s="14">
        <v>0</v>
      </c>
      <c r="O1172" s="14">
        <v>0</v>
      </c>
      <c r="P1172" s="14">
        <v>0</v>
      </c>
      <c r="Q1172" s="7">
        <v>0</v>
      </c>
    </row>
    <row r="1173" spans="1:17" ht="15.75" thickBot="1" x14ac:dyDescent="0.3">
      <c r="A1173" s="19" t="s">
        <v>2220</v>
      </c>
      <c r="B1173" s="17" t="s">
        <v>2221</v>
      </c>
      <c r="C1173" s="17" t="s">
        <v>30</v>
      </c>
      <c r="D1173" s="10">
        <v>0</v>
      </c>
      <c r="E1173" s="10">
        <v>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10">
        <v>0</v>
      </c>
      <c r="N1173" s="10">
        <v>0</v>
      </c>
      <c r="O1173" s="10">
        <v>0</v>
      </c>
      <c r="P1173" s="10">
        <v>0</v>
      </c>
      <c r="Q1173" s="7">
        <v>0</v>
      </c>
    </row>
    <row r="1174" spans="1:17" ht="15.75" thickBot="1" x14ac:dyDescent="0.3">
      <c r="A1174" s="19" t="s">
        <v>2222</v>
      </c>
      <c r="B1174" s="17" t="s">
        <v>2223</v>
      </c>
      <c r="C1174" s="17" t="s">
        <v>30</v>
      </c>
      <c r="D1174" s="14">
        <v>0</v>
      </c>
      <c r="E1174" s="14">
        <v>0</v>
      </c>
      <c r="F1174" s="14">
        <v>0</v>
      </c>
      <c r="G1174" s="14">
        <v>0</v>
      </c>
      <c r="H1174" s="14">
        <v>0</v>
      </c>
      <c r="I1174" s="14">
        <v>0</v>
      </c>
      <c r="J1174" s="14">
        <v>0</v>
      </c>
      <c r="K1174" s="14">
        <v>0</v>
      </c>
      <c r="L1174" s="14">
        <v>0</v>
      </c>
      <c r="M1174" s="14">
        <v>0</v>
      </c>
      <c r="N1174" s="14">
        <v>0</v>
      </c>
      <c r="O1174" s="14">
        <v>0</v>
      </c>
      <c r="P1174" s="14">
        <v>0</v>
      </c>
      <c r="Q1174" s="7">
        <v>0</v>
      </c>
    </row>
    <row r="1175" spans="1:17" ht="15.75" thickBot="1" x14ac:dyDescent="0.3">
      <c r="A1175" s="19" t="s">
        <v>2224</v>
      </c>
      <c r="B1175" s="17" t="s">
        <v>2225</v>
      </c>
      <c r="C1175" s="17" t="s">
        <v>30</v>
      </c>
      <c r="D1175" s="10">
        <v>0</v>
      </c>
      <c r="E1175" s="10">
        <v>0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10">
        <v>0</v>
      </c>
      <c r="N1175" s="10">
        <v>0</v>
      </c>
      <c r="O1175" s="10">
        <v>0</v>
      </c>
      <c r="P1175" s="10">
        <v>0</v>
      </c>
      <c r="Q1175" s="7">
        <v>0</v>
      </c>
    </row>
    <row r="1176" spans="1:17" ht="15.75" thickBot="1" x14ac:dyDescent="0.3">
      <c r="A1176" s="19" t="s">
        <v>2226</v>
      </c>
      <c r="B1176" s="17" t="s">
        <v>2227</v>
      </c>
      <c r="C1176" s="17" t="s">
        <v>30</v>
      </c>
      <c r="D1176" s="14">
        <v>0</v>
      </c>
      <c r="E1176" s="14">
        <v>0</v>
      </c>
      <c r="F1176" s="14">
        <v>0</v>
      </c>
      <c r="G1176" s="14">
        <v>0</v>
      </c>
      <c r="H1176" s="14">
        <v>0</v>
      </c>
      <c r="I1176" s="14">
        <v>0</v>
      </c>
      <c r="J1176" s="14">
        <v>0</v>
      </c>
      <c r="K1176" s="14">
        <v>0</v>
      </c>
      <c r="L1176" s="14">
        <v>0</v>
      </c>
      <c r="M1176" s="14">
        <v>0</v>
      </c>
      <c r="N1176" s="14">
        <v>0</v>
      </c>
      <c r="O1176" s="14">
        <v>0</v>
      </c>
      <c r="P1176" s="14">
        <v>0</v>
      </c>
      <c r="Q1176" s="7">
        <v>0</v>
      </c>
    </row>
    <row r="1177" spans="1:17" ht="15.75" thickBot="1" x14ac:dyDescent="0.3">
      <c r="A1177" s="19" t="s">
        <v>2228</v>
      </c>
      <c r="B1177" s="17" t="s">
        <v>2229</v>
      </c>
      <c r="C1177" s="17" t="s">
        <v>30</v>
      </c>
      <c r="D1177" s="10">
        <v>0</v>
      </c>
      <c r="E1177" s="10">
        <v>0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0</v>
      </c>
      <c r="L1177" s="10">
        <v>0</v>
      </c>
      <c r="M1177" s="10">
        <v>0</v>
      </c>
      <c r="N1177" s="10">
        <v>0</v>
      </c>
      <c r="O1177" s="10">
        <v>0</v>
      </c>
      <c r="P1177" s="10">
        <v>0</v>
      </c>
      <c r="Q1177" s="7">
        <v>0</v>
      </c>
    </row>
    <row r="1178" spans="1:17" ht="15.75" thickBot="1" x14ac:dyDescent="0.3">
      <c r="A1178" s="19" t="s">
        <v>2230</v>
      </c>
      <c r="B1178" s="17" t="s">
        <v>2231</v>
      </c>
      <c r="C1178" s="17" t="s">
        <v>30</v>
      </c>
      <c r="D1178" s="14">
        <v>-177.55</v>
      </c>
      <c r="E1178" s="14">
        <v>-6129.55</v>
      </c>
      <c r="F1178" s="14">
        <v>-7663.3</v>
      </c>
      <c r="G1178" s="14">
        <v>199.99</v>
      </c>
      <c r="H1178" s="14">
        <v>15</v>
      </c>
      <c r="I1178" s="14">
        <v>23.99</v>
      </c>
      <c r="J1178" s="14">
        <v>9085.9699999999993</v>
      </c>
      <c r="K1178" s="14">
        <v>8711.7800000000007</v>
      </c>
      <c r="L1178" s="14">
        <v>8711.7800000000007</v>
      </c>
      <c r="M1178" s="14">
        <v>8693.7800000000007</v>
      </c>
      <c r="N1178" s="14">
        <v>4376.8599999999997</v>
      </c>
      <c r="O1178" s="14">
        <v>44.93</v>
      </c>
      <c r="P1178" s="14">
        <v>-7.0000000000000007E-2</v>
      </c>
      <c r="Q1178" s="7">
        <v>-7.0000000000000007E-2</v>
      </c>
    </row>
    <row r="1179" spans="1:17" ht="15.75" thickBot="1" x14ac:dyDescent="0.3">
      <c r="A1179" s="19" t="s">
        <v>2232</v>
      </c>
      <c r="B1179" s="17" t="s">
        <v>2233</v>
      </c>
      <c r="C1179" s="17" t="s">
        <v>30</v>
      </c>
      <c r="D1179" s="10">
        <v>0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10">
        <v>0</v>
      </c>
      <c r="N1179" s="10">
        <v>0</v>
      </c>
      <c r="O1179" s="10">
        <v>0</v>
      </c>
      <c r="P1179" s="10">
        <v>0</v>
      </c>
      <c r="Q1179" s="7">
        <v>0</v>
      </c>
    </row>
    <row r="1180" spans="1:17" ht="15.75" thickBot="1" x14ac:dyDescent="0.3">
      <c r="A1180" s="11" t="s">
        <v>2234</v>
      </c>
      <c r="B1180" s="13" t="s">
        <v>2235</v>
      </c>
      <c r="C1180" s="12"/>
      <c r="D1180" s="14">
        <v>-1264459903.03</v>
      </c>
      <c r="E1180" s="14">
        <v>-1267707259.74</v>
      </c>
      <c r="F1180" s="14">
        <v>-1269433169.8299999</v>
      </c>
      <c r="G1180" s="14">
        <v>-1294047445.1700001</v>
      </c>
      <c r="H1180" s="14">
        <v>-1288747357.9100001</v>
      </c>
      <c r="I1180" s="14">
        <v>-1293234449.0999999</v>
      </c>
      <c r="J1180" s="14">
        <v>-1363852994.6300001</v>
      </c>
      <c r="K1180" s="14">
        <v>-1357926223.8499999</v>
      </c>
      <c r="L1180" s="14">
        <v>-1361820530.3</v>
      </c>
      <c r="M1180" s="14">
        <v>-1370185643.95</v>
      </c>
      <c r="N1180" s="14">
        <v>-1359614385.8900001</v>
      </c>
      <c r="O1180" s="14">
        <v>-1363542721.03</v>
      </c>
      <c r="P1180" s="14">
        <v>-1374895976.99</v>
      </c>
      <c r="Q1180" s="7">
        <v>-1374895976.99</v>
      </c>
    </row>
    <row r="1181" spans="1:17" ht="15.75" thickBot="1" x14ac:dyDescent="0.3">
      <c r="A1181" s="15" t="s">
        <v>2236</v>
      </c>
      <c r="B1181" s="17" t="s">
        <v>2237</v>
      </c>
      <c r="C1181" s="16"/>
      <c r="D1181" s="10">
        <v>0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7">
        <v>0</v>
      </c>
    </row>
    <row r="1182" spans="1:17" ht="15.75" thickBot="1" x14ac:dyDescent="0.3">
      <c r="A1182" s="18" t="s">
        <v>2238</v>
      </c>
      <c r="B1182" s="17" t="s">
        <v>2239</v>
      </c>
      <c r="C1182" s="17" t="s">
        <v>30</v>
      </c>
      <c r="D1182" s="14">
        <v>0</v>
      </c>
      <c r="E1182" s="14">
        <v>0</v>
      </c>
      <c r="F1182" s="14">
        <v>0</v>
      </c>
      <c r="G1182" s="14">
        <v>0</v>
      </c>
      <c r="H1182" s="14">
        <v>0</v>
      </c>
      <c r="I1182" s="14">
        <v>0</v>
      </c>
      <c r="J1182" s="14">
        <v>0</v>
      </c>
      <c r="K1182" s="14">
        <v>0</v>
      </c>
      <c r="L1182" s="14">
        <v>0</v>
      </c>
      <c r="M1182" s="14">
        <v>0</v>
      </c>
      <c r="N1182" s="14">
        <v>0</v>
      </c>
      <c r="O1182" s="14">
        <v>0</v>
      </c>
      <c r="P1182" s="14">
        <v>0</v>
      </c>
      <c r="Q1182" s="7">
        <v>0</v>
      </c>
    </row>
    <row r="1183" spans="1:17" ht="15.75" thickBot="1" x14ac:dyDescent="0.3">
      <c r="A1183" s="15" t="s">
        <v>2240</v>
      </c>
      <c r="B1183" s="17" t="s">
        <v>2241</v>
      </c>
      <c r="C1183" s="16"/>
      <c r="D1183" s="10">
        <v>-653656.71</v>
      </c>
      <c r="E1183" s="10">
        <v>-3353862.42</v>
      </c>
      <c r="F1183" s="10">
        <v>-2977818.88</v>
      </c>
      <c r="G1183" s="10">
        <v>-772077.94</v>
      </c>
      <c r="H1183" s="10">
        <v>-2457408.39</v>
      </c>
      <c r="I1183" s="10">
        <v>-2614647.61</v>
      </c>
      <c r="J1183" s="10">
        <v>-79051185.540000007</v>
      </c>
      <c r="K1183" s="10">
        <v>-80131237.969999999</v>
      </c>
      <c r="L1183" s="10">
        <v>-80574396.409999996</v>
      </c>
      <c r="M1183" s="10">
        <v>-80120248.269999996</v>
      </c>
      <c r="N1183" s="10">
        <v>-81417571.670000002</v>
      </c>
      <c r="O1183" s="10">
        <v>-81928836.969999999</v>
      </c>
      <c r="P1183" s="10">
        <v>-80829669</v>
      </c>
      <c r="Q1183" s="7">
        <v>-80829669</v>
      </c>
    </row>
    <row r="1184" spans="1:17" ht="15.75" thickBot="1" x14ac:dyDescent="0.3">
      <c r="A1184" s="18" t="s">
        <v>2242</v>
      </c>
      <c r="B1184" s="17" t="s">
        <v>2243</v>
      </c>
      <c r="C1184" s="17" t="s">
        <v>30</v>
      </c>
      <c r="D1184" s="14">
        <v>-653656.71</v>
      </c>
      <c r="E1184" s="14">
        <v>-3353862.42</v>
      </c>
      <c r="F1184" s="14">
        <v>-2977818.88</v>
      </c>
      <c r="G1184" s="14">
        <v>-772077.94</v>
      </c>
      <c r="H1184" s="14">
        <v>-2457408.39</v>
      </c>
      <c r="I1184" s="14">
        <v>-2614647.61</v>
      </c>
      <c r="J1184" s="14">
        <v>-79051185.540000007</v>
      </c>
      <c r="K1184" s="14">
        <v>-80131237.969999999</v>
      </c>
      <c r="L1184" s="14">
        <v>-80574396.409999996</v>
      </c>
      <c r="M1184" s="14">
        <v>-80120248.269999996</v>
      </c>
      <c r="N1184" s="14">
        <v>-81417571.670000002</v>
      </c>
      <c r="O1184" s="14">
        <v>-81928836.969999999</v>
      </c>
      <c r="P1184" s="14">
        <v>-80829669</v>
      </c>
      <c r="Q1184" s="7">
        <v>-80829669</v>
      </c>
    </row>
    <row r="1185" spans="1:17" ht="15.75" thickBot="1" x14ac:dyDescent="0.3">
      <c r="A1185" s="15" t="s">
        <v>2244</v>
      </c>
      <c r="B1185" s="17" t="s">
        <v>2245</v>
      </c>
      <c r="C1185" s="16"/>
      <c r="D1185" s="10">
        <v>-306729144.19</v>
      </c>
      <c r="E1185" s="10">
        <v>-309392659.19</v>
      </c>
      <c r="F1185" s="10">
        <v>-311983272.19</v>
      </c>
      <c r="G1185" s="10">
        <v>-315560012.35000002</v>
      </c>
      <c r="H1185" s="10">
        <v>-320231620.35000002</v>
      </c>
      <c r="I1185" s="10">
        <v>-323911496.35000002</v>
      </c>
      <c r="J1185" s="10">
        <v>-318099118.35000002</v>
      </c>
      <c r="K1185" s="10">
        <v>-318819255.35000002</v>
      </c>
      <c r="L1185" s="10">
        <v>-319158551.35000002</v>
      </c>
      <c r="M1185" s="10">
        <v>-317814326.35000002</v>
      </c>
      <c r="N1185" s="10">
        <v>-318050749.35000002</v>
      </c>
      <c r="O1185" s="10">
        <v>-318350403.35000002</v>
      </c>
      <c r="P1185" s="10">
        <v>-318871756.24000001</v>
      </c>
      <c r="Q1185" s="7">
        <v>-318871756.24000001</v>
      </c>
    </row>
    <row r="1186" spans="1:17" ht="15.75" thickBot="1" x14ac:dyDescent="0.3">
      <c r="A1186" s="18" t="s">
        <v>2246</v>
      </c>
      <c r="B1186" s="17" t="s">
        <v>2247</v>
      </c>
      <c r="C1186" s="16"/>
      <c r="D1186" s="14">
        <v>-2.23</v>
      </c>
      <c r="E1186" s="14">
        <v>-2.23</v>
      </c>
      <c r="F1186" s="14">
        <v>-2.23</v>
      </c>
      <c r="G1186" s="14">
        <v>0</v>
      </c>
      <c r="H1186" s="14">
        <v>0</v>
      </c>
      <c r="I1186" s="14">
        <v>0</v>
      </c>
      <c r="J1186" s="14">
        <v>0</v>
      </c>
      <c r="K1186" s="14">
        <v>0</v>
      </c>
      <c r="L1186" s="14">
        <v>0</v>
      </c>
      <c r="M1186" s="14">
        <v>0</v>
      </c>
      <c r="N1186" s="14">
        <v>0</v>
      </c>
      <c r="O1186" s="14">
        <v>0</v>
      </c>
      <c r="P1186" s="14">
        <v>0</v>
      </c>
      <c r="Q1186" s="7">
        <v>0</v>
      </c>
    </row>
    <row r="1187" spans="1:17" ht="15.75" thickBot="1" x14ac:dyDescent="0.3">
      <c r="A1187" s="19" t="s">
        <v>2248</v>
      </c>
      <c r="B1187" s="17" t="s">
        <v>2249</v>
      </c>
      <c r="C1187" s="17" t="s">
        <v>30</v>
      </c>
      <c r="D1187" s="10">
        <v>-2.23</v>
      </c>
      <c r="E1187" s="10">
        <v>-2.23</v>
      </c>
      <c r="F1187" s="10">
        <v>-2.23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10">
        <v>0</v>
      </c>
      <c r="N1187" s="10">
        <v>0</v>
      </c>
      <c r="O1187" s="10">
        <v>0</v>
      </c>
      <c r="P1187" s="10">
        <v>0</v>
      </c>
      <c r="Q1187" s="7">
        <v>0</v>
      </c>
    </row>
    <row r="1188" spans="1:17" ht="15.75" thickBot="1" x14ac:dyDescent="0.3">
      <c r="A1188" s="18" t="s">
        <v>2250</v>
      </c>
      <c r="B1188" s="17" t="s">
        <v>2251</v>
      </c>
      <c r="C1188" s="16"/>
      <c r="D1188" s="14">
        <v>-306729141.95999998</v>
      </c>
      <c r="E1188" s="14">
        <v>-309392656.95999998</v>
      </c>
      <c r="F1188" s="14">
        <v>-311983269.95999998</v>
      </c>
      <c r="G1188" s="14">
        <v>-315560012.35000002</v>
      </c>
      <c r="H1188" s="14">
        <v>-320231620.35000002</v>
      </c>
      <c r="I1188" s="14">
        <v>-323911496.35000002</v>
      </c>
      <c r="J1188" s="14">
        <v>-318099118.35000002</v>
      </c>
      <c r="K1188" s="14">
        <v>-318819255.35000002</v>
      </c>
      <c r="L1188" s="14">
        <v>-319158551.35000002</v>
      </c>
      <c r="M1188" s="14">
        <v>-317814326.35000002</v>
      </c>
      <c r="N1188" s="14">
        <v>-318050749.35000002</v>
      </c>
      <c r="O1188" s="14">
        <v>-318350403.35000002</v>
      </c>
      <c r="P1188" s="14">
        <v>-318871756.24000001</v>
      </c>
      <c r="Q1188" s="7">
        <v>-318871756.24000001</v>
      </c>
    </row>
    <row r="1189" spans="1:17" ht="15.75" thickBot="1" x14ac:dyDescent="0.3">
      <c r="A1189" s="19" t="s">
        <v>2252</v>
      </c>
      <c r="B1189" s="17" t="s">
        <v>2253</v>
      </c>
      <c r="C1189" s="17" t="s">
        <v>30</v>
      </c>
      <c r="D1189" s="10">
        <v>56218362</v>
      </c>
      <c r="E1189" s="10">
        <v>55928424</v>
      </c>
      <c r="F1189" s="10">
        <v>55301913</v>
      </c>
      <c r="G1189" s="10">
        <v>54258986</v>
      </c>
      <c r="H1189" s="10">
        <v>53577225</v>
      </c>
      <c r="I1189" s="10">
        <v>53060216</v>
      </c>
      <c r="J1189" s="10">
        <v>52783246</v>
      </c>
      <c r="K1189" s="10">
        <v>52658667</v>
      </c>
      <c r="L1189" s="10">
        <v>52750745</v>
      </c>
      <c r="M1189" s="10">
        <v>52986962</v>
      </c>
      <c r="N1189" s="10">
        <v>53307403</v>
      </c>
      <c r="O1189" s="10">
        <v>53597588</v>
      </c>
      <c r="P1189" s="10">
        <v>53819257</v>
      </c>
      <c r="Q1189" s="7">
        <v>53819257</v>
      </c>
    </row>
    <row r="1190" spans="1:17" ht="15.75" thickBot="1" x14ac:dyDescent="0.3">
      <c r="A1190" s="19" t="s">
        <v>2254</v>
      </c>
      <c r="B1190" s="17" t="s">
        <v>2255</v>
      </c>
      <c r="C1190" s="17" t="s">
        <v>30</v>
      </c>
      <c r="D1190" s="14">
        <v>0</v>
      </c>
      <c r="E1190" s="14">
        <v>0</v>
      </c>
      <c r="F1190" s="14">
        <v>0</v>
      </c>
      <c r="G1190" s="14">
        <v>0</v>
      </c>
      <c r="H1190" s="22"/>
      <c r="I1190" s="22"/>
      <c r="J1190" s="22"/>
      <c r="K1190" s="22"/>
      <c r="L1190" s="22"/>
      <c r="M1190" s="22"/>
      <c r="N1190" s="22"/>
      <c r="O1190" s="22"/>
      <c r="P1190" s="22"/>
      <c r="Q1190" s="7">
        <v>0</v>
      </c>
    </row>
    <row r="1191" spans="1:17" ht="15.75" thickBot="1" x14ac:dyDescent="0.3">
      <c r="A1191" s="19" t="s">
        <v>2256</v>
      </c>
      <c r="B1191" s="17" t="s">
        <v>2257</v>
      </c>
      <c r="C1191" s="17" t="s">
        <v>30</v>
      </c>
      <c r="D1191" s="10">
        <v>-1762195.14</v>
      </c>
      <c r="E1191" s="10">
        <v>-1762195.14</v>
      </c>
      <c r="F1191" s="10">
        <v>-1762195.14</v>
      </c>
      <c r="G1191" s="10">
        <v>-1684852.14</v>
      </c>
      <c r="H1191" s="10">
        <v>-1684852.14</v>
      </c>
      <c r="I1191" s="10">
        <v>-1684852.14</v>
      </c>
      <c r="J1191" s="10">
        <v>-1541352.14</v>
      </c>
      <c r="K1191" s="10">
        <v>-1541352.14</v>
      </c>
      <c r="L1191" s="10">
        <v>-1541352.14</v>
      </c>
      <c r="M1191" s="10">
        <v>-1541352.14</v>
      </c>
      <c r="N1191" s="10">
        <v>-1541352.14</v>
      </c>
      <c r="O1191" s="10">
        <v>-1541352.14</v>
      </c>
      <c r="P1191" s="10">
        <v>-1541352.14</v>
      </c>
      <c r="Q1191" s="7">
        <v>-1541352.14</v>
      </c>
    </row>
    <row r="1192" spans="1:17" ht="15.75" thickBot="1" x14ac:dyDescent="0.3">
      <c r="A1192" s="19" t="s">
        <v>2256</v>
      </c>
      <c r="B1192" s="17" t="s">
        <v>2258</v>
      </c>
      <c r="C1192" s="17" t="s">
        <v>30</v>
      </c>
      <c r="D1192" s="14">
        <v>-15859363.24</v>
      </c>
      <c r="E1192" s="14">
        <v>-15859363.24</v>
      </c>
      <c r="F1192" s="14">
        <v>-15859363.24</v>
      </c>
      <c r="G1192" s="14">
        <v>-15163680.24</v>
      </c>
      <c r="H1192" s="14">
        <v>-15163680.24</v>
      </c>
      <c r="I1192" s="14">
        <v>-15163680.24</v>
      </c>
      <c r="J1192" s="14">
        <v>-13871780.24</v>
      </c>
      <c r="K1192" s="14">
        <v>-13871780.24</v>
      </c>
      <c r="L1192" s="14">
        <v>-13871780.24</v>
      </c>
      <c r="M1192" s="14">
        <v>-13871780.24</v>
      </c>
      <c r="N1192" s="14">
        <v>-13871780.24</v>
      </c>
      <c r="O1192" s="14">
        <v>-13871780.24</v>
      </c>
      <c r="P1192" s="14">
        <v>-13871780.24</v>
      </c>
      <c r="Q1192" s="7">
        <v>-13871780.24</v>
      </c>
    </row>
    <row r="1193" spans="1:17" ht="15.75" thickBot="1" x14ac:dyDescent="0.3">
      <c r="A1193" s="19" t="s">
        <v>2259</v>
      </c>
      <c r="B1193" s="17" t="s">
        <v>2260</v>
      </c>
      <c r="C1193" s="17" t="s">
        <v>30</v>
      </c>
      <c r="D1193" s="10">
        <v>31424</v>
      </c>
      <c r="E1193" s="10">
        <v>32089</v>
      </c>
      <c r="F1193" s="10">
        <v>55045</v>
      </c>
      <c r="G1193" s="10">
        <v>-1</v>
      </c>
      <c r="H1193" s="10">
        <v>-1</v>
      </c>
      <c r="I1193" s="10">
        <v>-1</v>
      </c>
      <c r="J1193" s="10">
        <v>-1</v>
      </c>
      <c r="K1193" s="10">
        <v>-1</v>
      </c>
      <c r="L1193" s="10">
        <v>-1</v>
      </c>
      <c r="M1193" s="10">
        <v>-1</v>
      </c>
      <c r="N1193" s="10">
        <v>-1</v>
      </c>
      <c r="O1193" s="10">
        <v>-1</v>
      </c>
      <c r="P1193" s="10">
        <v>-1</v>
      </c>
      <c r="Q1193" s="7">
        <v>-1</v>
      </c>
    </row>
    <row r="1194" spans="1:17" ht="15.75" thickBot="1" x14ac:dyDescent="0.3">
      <c r="A1194" s="19" t="s">
        <v>2261</v>
      </c>
      <c r="B1194" s="17" t="s">
        <v>2262</v>
      </c>
      <c r="C1194" s="17" t="s">
        <v>30</v>
      </c>
      <c r="D1194" s="14">
        <v>-682588.37</v>
      </c>
      <c r="E1194" s="14">
        <v>-682588.37</v>
      </c>
      <c r="F1194" s="14">
        <v>-682588.37</v>
      </c>
      <c r="G1194" s="14">
        <v>-833408.37</v>
      </c>
      <c r="H1194" s="14">
        <v>-833408.37</v>
      </c>
      <c r="I1194" s="14">
        <v>-833408.37</v>
      </c>
      <c r="J1194" s="14">
        <v>-817857.37</v>
      </c>
      <c r="K1194" s="14">
        <v>-817857.37</v>
      </c>
      <c r="L1194" s="14">
        <v>-817857.37</v>
      </c>
      <c r="M1194" s="14">
        <v>-817857.37</v>
      </c>
      <c r="N1194" s="14">
        <v>-817857.37</v>
      </c>
      <c r="O1194" s="14">
        <v>-817857.37</v>
      </c>
      <c r="P1194" s="14">
        <v>-817857.37</v>
      </c>
      <c r="Q1194" s="7">
        <v>-817857.37</v>
      </c>
    </row>
    <row r="1195" spans="1:17" ht="15.75" thickBot="1" x14ac:dyDescent="0.3">
      <c r="A1195" s="19" t="s">
        <v>2263</v>
      </c>
      <c r="B1195" s="17" t="s">
        <v>2264</v>
      </c>
      <c r="C1195" s="17" t="s">
        <v>30</v>
      </c>
      <c r="D1195" s="10">
        <v>-241981.27</v>
      </c>
      <c r="E1195" s="10">
        <v>-241981.27</v>
      </c>
      <c r="F1195" s="10">
        <v>-241981.27</v>
      </c>
      <c r="G1195" s="10">
        <v>-295447.27</v>
      </c>
      <c r="H1195" s="10">
        <v>-295447.27</v>
      </c>
      <c r="I1195" s="10">
        <v>-295447.27</v>
      </c>
      <c r="J1195" s="10">
        <v>-289934.27</v>
      </c>
      <c r="K1195" s="10">
        <v>-289934.27</v>
      </c>
      <c r="L1195" s="10">
        <v>-289934.27</v>
      </c>
      <c r="M1195" s="10">
        <v>-289934.27</v>
      </c>
      <c r="N1195" s="10">
        <v>-289934.27</v>
      </c>
      <c r="O1195" s="10">
        <v>-289934.27</v>
      </c>
      <c r="P1195" s="10">
        <v>-289934.27</v>
      </c>
      <c r="Q1195" s="7">
        <v>-289934.27</v>
      </c>
    </row>
    <row r="1196" spans="1:17" ht="15.75" thickBot="1" x14ac:dyDescent="0.3">
      <c r="A1196" s="19" t="s">
        <v>2265</v>
      </c>
      <c r="B1196" s="17" t="s">
        <v>2266</v>
      </c>
      <c r="C1196" s="17" t="s">
        <v>30</v>
      </c>
      <c r="D1196" s="14">
        <v>1180546.27</v>
      </c>
      <c r="E1196" s="14">
        <v>1170790.27</v>
      </c>
      <c r="F1196" s="14">
        <v>2062639.27</v>
      </c>
      <c r="G1196" s="14">
        <v>121129.27</v>
      </c>
      <c r="H1196" s="14">
        <v>121129.27</v>
      </c>
      <c r="I1196" s="14">
        <v>121129.27</v>
      </c>
      <c r="J1196" s="14">
        <v>3635434.27</v>
      </c>
      <c r="K1196" s="14">
        <v>3932102.27</v>
      </c>
      <c r="L1196" s="14">
        <v>3712827.27</v>
      </c>
      <c r="M1196" s="14">
        <v>4194933.2699999996</v>
      </c>
      <c r="N1196" s="14">
        <v>3168683.27</v>
      </c>
      <c r="O1196" s="14">
        <v>2239328.27</v>
      </c>
      <c r="P1196" s="14">
        <v>1301515.27</v>
      </c>
      <c r="Q1196" s="7">
        <v>1301515.27</v>
      </c>
    </row>
    <row r="1197" spans="1:17" ht="15.75" thickBot="1" x14ac:dyDescent="0.3">
      <c r="A1197" s="19" t="s">
        <v>2265</v>
      </c>
      <c r="B1197" s="17" t="s">
        <v>2267</v>
      </c>
      <c r="C1197" s="17" t="s">
        <v>30</v>
      </c>
      <c r="D1197" s="10">
        <v>418514.09</v>
      </c>
      <c r="E1197" s="10">
        <v>415055.09</v>
      </c>
      <c r="F1197" s="10">
        <v>731220.09</v>
      </c>
      <c r="G1197" s="10">
        <v>42944.09</v>
      </c>
      <c r="H1197" s="10">
        <v>42944.09</v>
      </c>
      <c r="I1197" s="10">
        <v>42944.09</v>
      </c>
      <c r="J1197" s="10">
        <v>1288784.0900000001</v>
      </c>
      <c r="K1197" s="10">
        <v>1393955.09</v>
      </c>
      <c r="L1197" s="10">
        <v>1316221.0900000001</v>
      </c>
      <c r="M1197" s="10">
        <v>1487130.09</v>
      </c>
      <c r="N1197" s="10">
        <v>1123319.0900000001</v>
      </c>
      <c r="O1197" s="10">
        <v>793857.09</v>
      </c>
      <c r="P1197" s="10">
        <v>461397.09</v>
      </c>
      <c r="Q1197" s="7">
        <v>461397.09</v>
      </c>
    </row>
    <row r="1198" spans="1:17" ht="15.75" thickBot="1" x14ac:dyDescent="0.3">
      <c r="A1198" s="19" t="s">
        <v>2268</v>
      </c>
      <c r="B1198" s="17" t="s">
        <v>2269</v>
      </c>
      <c r="C1198" s="17" t="s">
        <v>30</v>
      </c>
      <c r="D1198" s="14">
        <v>-247246.66</v>
      </c>
      <c r="E1198" s="14">
        <v>-247287.66</v>
      </c>
      <c r="F1198" s="14">
        <v>-247182.66</v>
      </c>
      <c r="G1198" s="14">
        <v>-288531.65999999997</v>
      </c>
      <c r="H1198" s="14">
        <v>-287811.65999999997</v>
      </c>
      <c r="I1198" s="14">
        <v>-287108.65999999997</v>
      </c>
      <c r="J1198" s="14">
        <v>-283687.65999999997</v>
      </c>
      <c r="K1198" s="14">
        <v>-283605.65999999997</v>
      </c>
      <c r="L1198" s="14">
        <v>-282407.65999999997</v>
      </c>
      <c r="M1198" s="14">
        <v>-281443.65999999997</v>
      </c>
      <c r="N1198" s="14">
        <v>-281252.65999999997</v>
      </c>
      <c r="O1198" s="14">
        <v>-281086.65999999997</v>
      </c>
      <c r="P1198" s="14">
        <v>-280627.65999999997</v>
      </c>
      <c r="Q1198" s="7">
        <v>-280627.65999999997</v>
      </c>
    </row>
    <row r="1199" spans="1:17" ht="15.75" thickBot="1" x14ac:dyDescent="0.3">
      <c r="A1199" s="19" t="s">
        <v>2268</v>
      </c>
      <c r="B1199" s="17" t="s">
        <v>2270</v>
      </c>
      <c r="C1199" s="17" t="s">
        <v>30</v>
      </c>
      <c r="D1199" s="10">
        <v>-81026.55</v>
      </c>
      <c r="E1199" s="10">
        <v>-81030.55</v>
      </c>
      <c r="F1199" s="10">
        <v>-81018.55</v>
      </c>
      <c r="G1199" s="10">
        <v>-95885.55</v>
      </c>
      <c r="H1199" s="10">
        <v>-95678.55</v>
      </c>
      <c r="I1199" s="10">
        <v>-95475.55</v>
      </c>
      <c r="J1199" s="10">
        <v>-94490.55</v>
      </c>
      <c r="K1199" s="10">
        <v>-94466.55</v>
      </c>
      <c r="L1199" s="10">
        <v>-94121.55</v>
      </c>
      <c r="M1199" s="10">
        <v>-93843.55</v>
      </c>
      <c r="N1199" s="10">
        <v>-93788.55</v>
      </c>
      <c r="O1199" s="10">
        <v>-93740.55</v>
      </c>
      <c r="P1199" s="10">
        <v>-93608.55</v>
      </c>
      <c r="Q1199" s="7">
        <v>-93608.55</v>
      </c>
    </row>
    <row r="1200" spans="1:17" ht="15.75" thickBot="1" x14ac:dyDescent="0.3">
      <c r="A1200" s="19" t="s">
        <v>2271</v>
      </c>
      <c r="B1200" s="17" t="s">
        <v>2272</v>
      </c>
      <c r="C1200" s="17" t="s">
        <v>30</v>
      </c>
      <c r="D1200" s="14">
        <v>-4844183</v>
      </c>
      <c r="E1200" s="14">
        <v>-6388957</v>
      </c>
      <c r="F1200" s="14">
        <v>-8009620</v>
      </c>
      <c r="G1200" s="14">
        <v>-9596020</v>
      </c>
      <c r="H1200" s="14">
        <v>-9678507</v>
      </c>
      <c r="I1200" s="14">
        <v>-9759676</v>
      </c>
      <c r="J1200" s="14">
        <v>-9807919</v>
      </c>
      <c r="K1200" s="14">
        <v>-9883890</v>
      </c>
      <c r="L1200" s="14">
        <v>-9957292</v>
      </c>
      <c r="M1200" s="14">
        <v>-9853315</v>
      </c>
      <c r="N1200" s="14">
        <v>-9895400</v>
      </c>
      <c r="O1200" s="14">
        <v>-9938638</v>
      </c>
      <c r="P1200" s="14">
        <v>-9841445</v>
      </c>
      <c r="Q1200" s="7">
        <v>-9841445</v>
      </c>
    </row>
    <row r="1201" spans="1:17" ht="15.75" thickBot="1" x14ac:dyDescent="0.3">
      <c r="A1201" s="19" t="s">
        <v>2273</v>
      </c>
      <c r="B1201" s="17" t="s">
        <v>2274</v>
      </c>
      <c r="C1201" s="17" t="s">
        <v>30</v>
      </c>
      <c r="D1201" s="10">
        <v>-1717290</v>
      </c>
      <c r="E1201" s="10">
        <v>-2264921</v>
      </c>
      <c r="F1201" s="10">
        <v>-2839455</v>
      </c>
      <c r="G1201" s="10">
        <v>-3401842</v>
      </c>
      <c r="H1201" s="10">
        <v>-3431084</v>
      </c>
      <c r="I1201" s="10">
        <v>-3459859</v>
      </c>
      <c r="J1201" s="10">
        <v>-3476961</v>
      </c>
      <c r="K1201" s="10">
        <v>-3503893</v>
      </c>
      <c r="L1201" s="10">
        <v>-3529914</v>
      </c>
      <c r="M1201" s="10">
        <v>-3493053</v>
      </c>
      <c r="N1201" s="10">
        <v>-3507972</v>
      </c>
      <c r="O1201" s="10">
        <v>-3523300</v>
      </c>
      <c r="P1201" s="10">
        <v>-3488844</v>
      </c>
      <c r="Q1201" s="7">
        <v>-3488844</v>
      </c>
    </row>
    <row r="1202" spans="1:17" ht="15.75" thickBot="1" x14ac:dyDescent="0.3">
      <c r="A1202" s="19" t="s">
        <v>2275</v>
      </c>
      <c r="B1202" s="17" t="s">
        <v>2276</v>
      </c>
      <c r="C1202" s="17" t="s">
        <v>30</v>
      </c>
      <c r="D1202" s="14">
        <v>-1048828</v>
      </c>
      <c r="E1202" s="14">
        <v>-1048828</v>
      </c>
      <c r="F1202" s="14">
        <v>-1048828</v>
      </c>
      <c r="G1202" s="14">
        <v>-1036759</v>
      </c>
      <c r="H1202" s="14">
        <v>-1036759</v>
      </c>
      <c r="I1202" s="14">
        <v>-1036759</v>
      </c>
      <c r="J1202" s="14">
        <v>-1023531</v>
      </c>
      <c r="K1202" s="14">
        <v>-1023531</v>
      </c>
      <c r="L1202" s="14">
        <v>-1023531</v>
      </c>
      <c r="M1202" s="14">
        <v>-1023531</v>
      </c>
      <c r="N1202" s="14">
        <v>-1023531</v>
      </c>
      <c r="O1202" s="14">
        <v>-1023531</v>
      </c>
      <c r="P1202" s="14">
        <v>-1023531</v>
      </c>
      <c r="Q1202" s="7">
        <v>-1023531</v>
      </c>
    </row>
    <row r="1203" spans="1:17" ht="15.75" thickBot="1" x14ac:dyDescent="0.3">
      <c r="A1203" s="19" t="s">
        <v>2273</v>
      </c>
      <c r="B1203" s="17" t="s">
        <v>2277</v>
      </c>
      <c r="C1203" s="17" t="s">
        <v>30</v>
      </c>
      <c r="D1203" s="10">
        <v>-371815</v>
      </c>
      <c r="E1203" s="10">
        <v>-371815</v>
      </c>
      <c r="F1203" s="10">
        <v>-371815</v>
      </c>
      <c r="G1203" s="10">
        <v>-367536</v>
      </c>
      <c r="H1203" s="10">
        <v>-367536</v>
      </c>
      <c r="I1203" s="10">
        <v>-367536</v>
      </c>
      <c r="J1203" s="10">
        <v>-362847</v>
      </c>
      <c r="K1203" s="10">
        <v>-362847</v>
      </c>
      <c r="L1203" s="10">
        <v>-362847</v>
      </c>
      <c r="M1203" s="10">
        <v>-362847</v>
      </c>
      <c r="N1203" s="10">
        <v>-362847</v>
      </c>
      <c r="O1203" s="10">
        <v>-362847</v>
      </c>
      <c r="P1203" s="10">
        <v>-362847</v>
      </c>
      <c r="Q1203" s="7">
        <v>-362847</v>
      </c>
    </row>
    <row r="1204" spans="1:17" ht="15.75" thickBot="1" x14ac:dyDescent="0.3">
      <c r="A1204" s="19" t="s">
        <v>2278</v>
      </c>
      <c r="B1204" s="17" t="s">
        <v>2279</v>
      </c>
      <c r="C1204" s="17" t="s">
        <v>30</v>
      </c>
      <c r="D1204" s="14">
        <v>-220220039.12</v>
      </c>
      <c r="E1204" s="14">
        <v>-220246153.12</v>
      </c>
      <c r="F1204" s="14">
        <v>-221147601.12</v>
      </c>
      <c r="G1204" s="14">
        <v>-221280704.12</v>
      </c>
      <c r="H1204" s="14">
        <v>-222838587.12</v>
      </c>
      <c r="I1204" s="14">
        <v>-224019995.12</v>
      </c>
      <c r="J1204" s="14">
        <v>-225645978.12</v>
      </c>
      <c r="K1204" s="14">
        <v>-226014483.12</v>
      </c>
      <c r="L1204" s="14">
        <v>-225742112.12</v>
      </c>
      <c r="M1204" s="14">
        <v>-224996314.12</v>
      </c>
      <c r="N1204" s="14">
        <v>-224060299.12</v>
      </c>
      <c r="O1204" s="14">
        <v>-223212658.12</v>
      </c>
      <c r="P1204" s="14">
        <v>-222572247.12</v>
      </c>
      <c r="Q1204" s="7">
        <v>-222572247.12</v>
      </c>
    </row>
    <row r="1205" spans="1:17" ht="15.75" thickBot="1" x14ac:dyDescent="0.3">
      <c r="A1205" s="19" t="s">
        <v>2278</v>
      </c>
      <c r="B1205" s="17" t="s">
        <v>2280</v>
      </c>
      <c r="C1205" s="17" t="s">
        <v>30</v>
      </c>
      <c r="D1205" s="10">
        <v>-76281312.579999998</v>
      </c>
      <c r="E1205" s="10">
        <v>-76292163.579999998</v>
      </c>
      <c r="F1205" s="10">
        <v>-76666729.579999998</v>
      </c>
      <c r="G1205" s="10">
        <v>-76805468.579999998</v>
      </c>
      <c r="H1205" s="10">
        <v>-77443451.579999998</v>
      </c>
      <c r="I1205" s="10">
        <v>-77927261.579999998</v>
      </c>
      <c r="J1205" s="10">
        <v>-78538499.579999998</v>
      </c>
      <c r="K1205" s="10">
        <v>-78684797.579999998</v>
      </c>
      <c r="L1205" s="10">
        <v>-78576665.579999998</v>
      </c>
      <c r="M1205" s="10">
        <v>-78282580.579999998</v>
      </c>
      <c r="N1205" s="10">
        <v>-77910474.579999998</v>
      </c>
      <c r="O1205" s="10">
        <v>-77573501.579999998</v>
      </c>
      <c r="P1205" s="10">
        <v>-77318606.579999998</v>
      </c>
      <c r="Q1205" s="7">
        <v>-77318606.579999998</v>
      </c>
    </row>
    <row r="1206" spans="1:17" ht="15.75" thickBot="1" x14ac:dyDescent="0.3">
      <c r="A1206" s="19" t="s">
        <v>2281</v>
      </c>
      <c r="B1206" s="17" t="s">
        <v>2282</v>
      </c>
      <c r="C1206" s="17" t="s">
        <v>30</v>
      </c>
      <c r="D1206" s="14">
        <v>-26749029.84</v>
      </c>
      <c r="E1206" s="14">
        <v>-26896251.84</v>
      </c>
      <c r="F1206" s="14">
        <v>-26673442.84</v>
      </c>
      <c r="G1206" s="14">
        <v>-25766198.84</v>
      </c>
      <c r="H1206" s="14">
        <v>-26982223.84</v>
      </c>
      <c r="I1206" s="14">
        <v>-27981310.84</v>
      </c>
      <c r="J1206" s="14">
        <v>-26373857.84</v>
      </c>
      <c r="K1206" s="14">
        <v>-26625869.84</v>
      </c>
      <c r="L1206" s="14">
        <v>-26903402.84</v>
      </c>
      <c r="M1206" s="14">
        <v>-27409347.84</v>
      </c>
      <c r="N1206" s="14">
        <v>-27689058.84</v>
      </c>
      <c r="O1206" s="14">
        <v>-27997323.84</v>
      </c>
      <c r="P1206" s="14">
        <v>-28315422.84</v>
      </c>
      <c r="Q1206" s="7">
        <v>-28315422.84</v>
      </c>
    </row>
    <row r="1207" spans="1:17" ht="15.75" thickBot="1" x14ac:dyDescent="0.3">
      <c r="A1207" s="19" t="s">
        <v>2281</v>
      </c>
      <c r="B1207" s="17" t="s">
        <v>2283</v>
      </c>
      <c r="C1207" s="17" t="s">
        <v>30</v>
      </c>
      <c r="D1207" s="10">
        <v>-9476588.9600000009</v>
      </c>
      <c r="E1207" s="10">
        <v>-9528755.9600000009</v>
      </c>
      <c r="F1207" s="10">
        <v>-9448932.9600000009</v>
      </c>
      <c r="G1207" s="10">
        <v>-9129724.9600000009</v>
      </c>
      <c r="H1207" s="10">
        <v>-9560812.9600000009</v>
      </c>
      <c r="I1207" s="10">
        <v>-9914994.9600000009</v>
      </c>
      <c r="J1207" s="10">
        <v>-9345143.9600000009</v>
      </c>
      <c r="K1207" s="10">
        <v>-9434483.9600000009</v>
      </c>
      <c r="L1207" s="10">
        <v>-9532870.9600000009</v>
      </c>
      <c r="M1207" s="10">
        <v>-9712231.9600000009</v>
      </c>
      <c r="N1207" s="10">
        <v>-9811390.9600000009</v>
      </c>
      <c r="O1207" s="10">
        <v>-9920671.9600000009</v>
      </c>
      <c r="P1207" s="10">
        <v>-10033439.960000001</v>
      </c>
      <c r="Q1207" s="7">
        <v>-10033439.960000001</v>
      </c>
    </row>
    <row r="1208" spans="1:17" ht="15.75" thickBot="1" x14ac:dyDescent="0.3">
      <c r="A1208" s="19" t="s">
        <v>2284</v>
      </c>
      <c r="B1208" s="17" t="s">
        <v>2285</v>
      </c>
      <c r="C1208" s="17" t="s">
        <v>30</v>
      </c>
      <c r="D1208" s="14">
        <v>-5929202.8200000003</v>
      </c>
      <c r="E1208" s="14">
        <v>-5942944.8200000003</v>
      </c>
      <c r="F1208" s="14">
        <v>-5956189.8200000003</v>
      </c>
      <c r="G1208" s="14">
        <v>-6025179.8200000003</v>
      </c>
      <c r="H1208" s="14">
        <v>-6037465.8200000003</v>
      </c>
      <c r="I1208" s="14">
        <v>-6049222.8200000003</v>
      </c>
      <c r="J1208" s="14">
        <v>-6052923.8200000003</v>
      </c>
      <c r="K1208" s="14">
        <v>-6066946.8200000003</v>
      </c>
      <c r="L1208" s="14">
        <v>-6082886.8200000003</v>
      </c>
      <c r="M1208" s="14">
        <v>-6099262.8200000003</v>
      </c>
      <c r="N1208" s="14">
        <v>-6113907.8200000003</v>
      </c>
      <c r="O1208" s="14">
        <v>-6128875.8200000003</v>
      </c>
      <c r="P1208" s="14">
        <v>-6159168.8200000003</v>
      </c>
      <c r="Q1208" s="7">
        <v>-6159168.8200000003</v>
      </c>
    </row>
    <row r="1209" spans="1:17" ht="15.75" thickBot="1" x14ac:dyDescent="0.3">
      <c r="A1209" s="19" t="s">
        <v>2284</v>
      </c>
      <c r="B1209" s="17" t="s">
        <v>2286</v>
      </c>
      <c r="C1209" s="17" t="s">
        <v>30</v>
      </c>
      <c r="D1209" s="10">
        <v>-2091004.58</v>
      </c>
      <c r="E1209" s="10">
        <v>-2096023.58</v>
      </c>
      <c r="F1209" s="10">
        <v>-2100861.58</v>
      </c>
      <c r="G1209" s="10">
        <v>-2125453.58</v>
      </c>
      <c r="H1209" s="10">
        <v>-2129979.58</v>
      </c>
      <c r="I1209" s="10">
        <v>-2134310.58</v>
      </c>
      <c r="J1209" s="10">
        <v>-2135677.58</v>
      </c>
      <c r="K1209" s="10">
        <v>-2140845.58</v>
      </c>
      <c r="L1209" s="10">
        <v>-2146719.58</v>
      </c>
      <c r="M1209" s="10">
        <v>-2152753.58</v>
      </c>
      <c r="N1209" s="10">
        <v>-2158150.58</v>
      </c>
      <c r="O1209" s="10">
        <v>-2163666.58</v>
      </c>
      <c r="P1209" s="10">
        <v>-2174612.58</v>
      </c>
      <c r="Q1209" s="7">
        <v>-2174612.58</v>
      </c>
    </row>
    <row r="1210" spans="1:17" ht="15.75" thickBot="1" x14ac:dyDescent="0.3">
      <c r="A1210" s="19" t="s">
        <v>2287</v>
      </c>
      <c r="B1210" s="17" t="s">
        <v>2288</v>
      </c>
      <c r="C1210" s="17" t="s">
        <v>30</v>
      </c>
      <c r="D1210" s="14">
        <v>34365653.109999999</v>
      </c>
      <c r="E1210" s="14">
        <v>34132124.109999999</v>
      </c>
      <c r="F1210" s="14">
        <v>33845148.729999997</v>
      </c>
      <c r="G1210" s="14">
        <v>36708313.799999997</v>
      </c>
      <c r="H1210" s="14">
        <v>36395354.799999997</v>
      </c>
      <c r="I1210" s="14">
        <v>36082395.799999997</v>
      </c>
      <c r="J1210" s="14">
        <v>35769436.799999997</v>
      </c>
      <c r="K1210" s="14">
        <v>35456477.799999997</v>
      </c>
      <c r="L1210" s="14">
        <v>35143518.799999997</v>
      </c>
      <c r="M1210" s="14">
        <v>34830559.799999997</v>
      </c>
      <c r="N1210" s="14">
        <v>34517600.799999997</v>
      </c>
      <c r="O1210" s="14">
        <v>34204641.799999997</v>
      </c>
      <c r="P1210" s="14">
        <v>33826745.380000003</v>
      </c>
      <c r="Q1210" s="7">
        <v>33826745.380000003</v>
      </c>
    </row>
    <row r="1211" spans="1:17" ht="15.75" thickBot="1" x14ac:dyDescent="0.3">
      <c r="A1211" s="19" t="s">
        <v>2289</v>
      </c>
      <c r="B1211" s="17" t="s">
        <v>2290</v>
      </c>
      <c r="C1211" s="17" t="s">
        <v>30</v>
      </c>
      <c r="D1211" s="10">
        <v>12182806.67</v>
      </c>
      <c r="E1211" s="10">
        <v>12100018.67</v>
      </c>
      <c r="F1211" s="10">
        <v>11998283.699999999</v>
      </c>
      <c r="G1211" s="10">
        <v>13013293.51</v>
      </c>
      <c r="H1211" s="10">
        <v>12902347.51</v>
      </c>
      <c r="I1211" s="10">
        <v>12791401.51</v>
      </c>
      <c r="J1211" s="10">
        <v>12680455.51</v>
      </c>
      <c r="K1211" s="10">
        <v>12569509.51</v>
      </c>
      <c r="L1211" s="10">
        <v>12458563.51</v>
      </c>
      <c r="M1211" s="10">
        <v>12347617.51</v>
      </c>
      <c r="N1211" s="10">
        <v>12236671.51</v>
      </c>
      <c r="O1211" s="10">
        <v>12125725.51</v>
      </c>
      <c r="P1211" s="10">
        <v>11991758.039999999</v>
      </c>
      <c r="Q1211" s="7">
        <v>11991758.039999999</v>
      </c>
    </row>
    <row r="1212" spans="1:17" ht="15.75" thickBot="1" x14ac:dyDescent="0.3">
      <c r="A1212" s="19" t="s">
        <v>2291</v>
      </c>
      <c r="B1212" s="17" t="s">
        <v>2292</v>
      </c>
      <c r="C1212" s="17" t="s">
        <v>30</v>
      </c>
      <c r="D1212" s="14">
        <v>81778</v>
      </c>
      <c r="E1212" s="14">
        <v>82104</v>
      </c>
      <c r="F1212" s="14">
        <v>93342</v>
      </c>
      <c r="G1212" s="14">
        <v>60955</v>
      </c>
      <c r="H1212" s="14">
        <v>60955</v>
      </c>
      <c r="I1212" s="14">
        <v>60955</v>
      </c>
      <c r="J1212" s="14">
        <v>60955</v>
      </c>
      <c r="K1212" s="14">
        <v>60955</v>
      </c>
      <c r="L1212" s="14">
        <v>60955</v>
      </c>
      <c r="M1212" s="14">
        <v>60955</v>
      </c>
      <c r="N1212" s="14">
        <v>60955</v>
      </c>
      <c r="O1212" s="14">
        <v>60955</v>
      </c>
      <c r="P1212" s="14">
        <v>60955</v>
      </c>
      <c r="Q1212" s="7">
        <v>60955</v>
      </c>
    </row>
    <row r="1213" spans="1:17" ht="15.75" thickBot="1" x14ac:dyDescent="0.3">
      <c r="A1213" s="19" t="s">
        <v>2293</v>
      </c>
      <c r="B1213" s="17" t="s">
        <v>2294</v>
      </c>
      <c r="C1213" s="17" t="s">
        <v>30</v>
      </c>
      <c r="D1213" s="10">
        <v>-31310269.300000001</v>
      </c>
      <c r="E1213" s="10">
        <v>-31085583.300000001</v>
      </c>
      <c r="F1213" s="10">
        <v>-30808377.300000001</v>
      </c>
      <c r="G1213" s="10">
        <v>-32621060.359999999</v>
      </c>
      <c r="H1213" s="10">
        <v>-32323977.359999999</v>
      </c>
      <c r="I1213" s="10">
        <v>-32026894.359999999</v>
      </c>
      <c r="J1213" s="10">
        <v>-31729811.359999999</v>
      </c>
      <c r="K1213" s="10">
        <v>-31432728.359999999</v>
      </c>
      <c r="L1213" s="10">
        <v>-31135645.359999999</v>
      </c>
      <c r="M1213" s="10">
        <v>-30838562.359999999</v>
      </c>
      <c r="N1213" s="10">
        <v>-30541479.359999999</v>
      </c>
      <c r="O1213" s="10">
        <v>-30244396.359999999</v>
      </c>
      <c r="P1213" s="10">
        <v>-29894542.359999999</v>
      </c>
      <c r="Q1213" s="7">
        <v>-29894542.359999999</v>
      </c>
    </row>
    <row r="1214" spans="1:17" ht="15.75" thickBot="1" x14ac:dyDescent="0.3">
      <c r="A1214" s="19" t="s">
        <v>2295</v>
      </c>
      <c r="B1214" s="17" t="s">
        <v>2296</v>
      </c>
      <c r="C1214" s="17" t="s">
        <v>30</v>
      </c>
      <c r="D1214" s="14">
        <v>-11099666.5</v>
      </c>
      <c r="E1214" s="14">
        <v>-11020014.5</v>
      </c>
      <c r="F1214" s="14">
        <v>-10921743.5</v>
      </c>
      <c r="G1214" s="14">
        <v>-11564345.34</v>
      </c>
      <c r="H1214" s="14">
        <v>-11459027.34</v>
      </c>
      <c r="I1214" s="14">
        <v>-11353709.34</v>
      </c>
      <c r="J1214" s="14">
        <v>-11248391.34</v>
      </c>
      <c r="K1214" s="14">
        <v>-11143073.34</v>
      </c>
      <c r="L1214" s="14">
        <v>-11037755.34</v>
      </c>
      <c r="M1214" s="14">
        <v>-10932437.34</v>
      </c>
      <c r="N1214" s="14">
        <v>-10827119.34</v>
      </c>
      <c r="O1214" s="14">
        <v>-10721801.34</v>
      </c>
      <c r="P1214" s="14">
        <v>-10597775.34</v>
      </c>
      <c r="Q1214" s="7">
        <v>-10597775.34</v>
      </c>
    </row>
    <row r="1215" spans="1:17" ht="15.75" thickBot="1" x14ac:dyDescent="0.3">
      <c r="A1215" s="19" t="s">
        <v>2297</v>
      </c>
      <c r="B1215" s="17" t="s">
        <v>2298</v>
      </c>
      <c r="C1215" s="17" t="s">
        <v>30</v>
      </c>
      <c r="D1215" s="10">
        <v>-881946.03</v>
      </c>
      <c r="E1215" s="10">
        <v>-883282.03</v>
      </c>
      <c r="F1215" s="10">
        <v>-888104.65</v>
      </c>
      <c r="G1215" s="10">
        <v>-1242914.99</v>
      </c>
      <c r="H1215" s="10">
        <v>-1241253.99</v>
      </c>
      <c r="I1215" s="10">
        <v>-1239592.99</v>
      </c>
      <c r="J1215" s="10">
        <v>-1237931.99</v>
      </c>
      <c r="K1215" s="10">
        <v>-1236270.99</v>
      </c>
      <c r="L1215" s="10">
        <v>-1234609.99</v>
      </c>
      <c r="M1215" s="10">
        <v>-1232948.99</v>
      </c>
      <c r="N1215" s="10">
        <v>-1231287.99</v>
      </c>
      <c r="O1215" s="10">
        <v>-1229626.99</v>
      </c>
      <c r="P1215" s="10">
        <v>-1222395.99</v>
      </c>
      <c r="Q1215" s="7">
        <v>-1222395.99</v>
      </c>
    </row>
    <row r="1216" spans="1:17" ht="15.75" thickBot="1" x14ac:dyDescent="0.3">
      <c r="A1216" s="19" t="s">
        <v>2299</v>
      </c>
      <c r="B1216" s="17" t="s">
        <v>2300</v>
      </c>
      <c r="C1216" s="17" t="s">
        <v>30</v>
      </c>
      <c r="D1216" s="14">
        <v>-312649.14</v>
      </c>
      <c r="E1216" s="14">
        <v>-313122.14</v>
      </c>
      <c r="F1216" s="14">
        <v>-314831.17</v>
      </c>
      <c r="G1216" s="14">
        <v>-440620.2</v>
      </c>
      <c r="H1216" s="14">
        <v>-440031.2</v>
      </c>
      <c r="I1216" s="14">
        <v>-439442.2</v>
      </c>
      <c r="J1216" s="14">
        <v>-438853.2</v>
      </c>
      <c r="K1216" s="14">
        <v>-438264.2</v>
      </c>
      <c r="L1216" s="14">
        <v>-437675.2</v>
      </c>
      <c r="M1216" s="14">
        <v>-437086.2</v>
      </c>
      <c r="N1216" s="14">
        <v>-436497.2</v>
      </c>
      <c r="O1216" s="14">
        <v>-435908.2</v>
      </c>
      <c r="P1216" s="14">
        <v>-433344.2</v>
      </c>
      <c r="Q1216" s="7">
        <v>-433344.2</v>
      </c>
    </row>
    <row r="1217" spans="1:17" ht="15.75" thickBot="1" x14ac:dyDescent="0.3">
      <c r="A1217" s="15" t="s">
        <v>2301</v>
      </c>
      <c r="B1217" s="17" t="s">
        <v>2302</v>
      </c>
      <c r="C1217" s="16"/>
      <c r="D1217" s="10">
        <v>-615813490.50999999</v>
      </c>
      <c r="E1217" s="10">
        <v>-616349060.92999995</v>
      </c>
      <c r="F1217" s="10">
        <v>-615774293.74000001</v>
      </c>
      <c r="G1217" s="10">
        <v>-625717125.60000002</v>
      </c>
      <c r="H1217" s="10">
        <v>-619944074.35000002</v>
      </c>
      <c r="I1217" s="10">
        <v>-620426481.88999999</v>
      </c>
      <c r="J1217" s="10">
        <v>-622374642.61000001</v>
      </c>
      <c r="K1217" s="10">
        <v>-621064485.09000003</v>
      </c>
      <c r="L1217" s="10">
        <v>-624472450.25</v>
      </c>
      <c r="M1217" s="10">
        <v>-631530867.08000004</v>
      </c>
      <c r="N1217" s="10">
        <v>-628263637.13999999</v>
      </c>
      <c r="O1217" s="10">
        <v>-631650536.52999997</v>
      </c>
      <c r="P1217" s="10">
        <v>-648651672.05999994</v>
      </c>
      <c r="Q1217" s="7">
        <v>-648651672.05999994</v>
      </c>
    </row>
    <row r="1218" spans="1:17" ht="15.75" thickBot="1" x14ac:dyDescent="0.3">
      <c r="A1218" s="18" t="s">
        <v>2303</v>
      </c>
      <c r="B1218" s="17" t="s">
        <v>2304</v>
      </c>
      <c r="C1218" s="16"/>
      <c r="D1218" s="14">
        <v>-212588599.81999999</v>
      </c>
      <c r="E1218" s="14">
        <v>-211423141.97999999</v>
      </c>
      <c r="F1218" s="14">
        <v>-208917074.65000001</v>
      </c>
      <c r="G1218" s="14">
        <v>-213118922.38</v>
      </c>
      <c r="H1218" s="14">
        <v>-205108985.49000001</v>
      </c>
      <c r="I1218" s="14">
        <v>-203364931.46000001</v>
      </c>
      <c r="J1218" s="14">
        <v>-206075939.31</v>
      </c>
      <c r="K1218" s="14">
        <v>-202485311.12</v>
      </c>
      <c r="L1218" s="14">
        <v>-203627959.88</v>
      </c>
      <c r="M1218" s="14">
        <v>-206846752.81</v>
      </c>
      <c r="N1218" s="14">
        <v>-201245744.63999999</v>
      </c>
      <c r="O1218" s="14">
        <v>-202248551.27000001</v>
      </c>
      <c r="P1218" s="14">
        <v>-207943153.13999999</v>
      </c>
      <c r="Q1218" s="7">
        <v>-207943153.13999999</v>
      </c>
    </row>
    <row r="1219" spans="1:17" ht="15.75" thickBot="1" x14ac:dyDescent="0.3">
      <c r="A1219" s="19" t="s">
        <v>1972</v>
      </c>
      <c r="B1219" s="17" t="s">
        <v>2305</v>
      </c>
      <c r="C1219" s="17" t="s">
        <v>30</v>
      </c>
      <c r="D1219" s="10">
        <v>1076972.01</v>
      </c>
      <c r="E1219" s="10">
        <v>0</v>
      </c>
      <c r="F1219" s="10">
        <v>0</v>
      </c>
      <c r="G1219" s="10">
        <v>-6608668.5800000001</v>
      </c>
      <c r="H1219" s="10">
        <v>0</v>
      </c>
      <c r="I1219" s="10">
        <v>0</v>
      </c>
      <c r="J1219" s="10">
        <v>-4800520.3600000003</v>
      </c>
      <c r="K1219" s="10">
        <v>0</v>
      </c>
      <c r="L1219" s="10">
        <v>0</v>
      </c>
      <c r="M1219" s="10">
        <v>-7631008.1200000001</v>
      </c>
      <c r="N1219" s="10">
        <v>0</v>
      </c>
      <c r="O1219" s="10">
        <v>0</v>
      </c>
      <c r="P1219" s="10">
        <v>-6118057.4800000004</v>
      </c>
      <c r="Q1219" s="7">
        <v>-6118057.4800000004</v>
      </c>
    </row>
    <row r="1220" spans="1:17" ht="15.75" thickBot="1" x14ac:dyDescent="0.3">
      <c r="A1220" s="19" t="s">
        <v>2306</v>
      </c>
      <c r="B1220" s="17" t="s">
        <v>2307</v>
      </c>
      <c r="C1220" s="17" t="s">
        <v>30</v>
      </c>
      <c r="D1220" s="14">
        <v>-1290845.45</v>
      </c>
      <c r="E1220" s="14">
        <v>-1290845.45</v>
      </c>
      <c r="F1220" s="14">
        <v>0</v>
      </c>
      <c r="G1220" s="14">
        <v>0</v>
      </c>
      <c r="H1220" s="22"/>
      <c r="I1220" s="22"/>
      <c r="J1220" s="22"/>
      <c r="K1220" s="22"/>
      <c r="L1220" s="22"/>
      <c r="M1220" s="22"/>
      <c r="N1220" s="22"/>
      <c r="O1220" s="22"/>
      <c r="P1220" s="22"/>
      <c r="Q1220" s="7">
        <v>0</v>
      </c>
    </row>
    <row r="1221" spans="1:17" ht="15.75" thickBot="1" x14ac:dyDescent="0.3">
      <c r="A1221" s="19" t="s">
        <v>2308</v>
      </c>
      <c r="B1221" s="17" t="s">
        <v>2309</v>
      </c>
      <c r="C1221" s="17" t="s">
        <v>30</v>
      </c>
      <c r="D1221" s="10">
        <v>0</v>
      </c>
      <c r="E1221" s="10">
        <v>0</v>
      </c>
      <c r="F1221" s="10">
        <v>-1240921.24</v>
      </c>
      <c r="G1221" s="10">
        <v>-1056576.2</v>
      </c>
      <c r="H1221" s="10">
        <v>-855381.18</v>
      </c>
      <c r="I1221" s="10">
        <v>-686148.32</v>
      </c>
      <c r="J1221" s="10">
        <v>-524130.75</v>
      </c>
      <c r="K1221" s="10">
        <v>-399311.58</v>
      </c>
      <c r="L1221" s="10">
        <v>-330694.90000000002</v>
      </c>
      <c r="M1221" s="10">
        <v>-277149.75</v>
      </c>
      <c r="N1221" s="10">
        <v>-236256.63</v>
      </c>
      <c r="O1221" s="10">
        <v>-203575.97</v>
      </c>
      <c r="P1221" s="10">
        <v>-169605.95</v>
      </c>
      <c r="Q1221" s="7">
        <v>-169605.95</v>
      </c>
    </row>
    <row r="1222" spans="1:17" ht="15.75" thickBot="1" x14ac:dyDescent="0.3">
      <c r="A1222" s="19" t="s">
        <v>2310</v>
      </c>
      <c r="B1222" s="17" t="s">
        <v>2311</v>
      </c>
      <c r="C1222" s="17" t="s">
        <v>30</v>
      </c>
      <c r="D1222" s="14">
        <v>-192901965</v>
      </c>
      <c r="E1222" s="14">
        <v>-125471409</v>
      </c>
      <c r="F1222" s="14">
        <v>-124103468</v>
      </c>
      <c r="G1222" s="14">
        <v>-124448682</v>
      </c>
      <c r="H1222" s="14">
        <v>-123531462</v>
      </c>
      <c r="I1222" s="14">
        <v>-122835895</v>
      </c>
      <c r="J1222" s="14">
        <v>-122463269</v>
      </c>
      <c r="K1222" s="14">
        <v>-122295666</v>
      </c>
      <c r="L1222" s="14">
        <v>-122419546</v>
      </c>
      <c r="M1222" s="14">
        <v>-122737345</v>
      </c>
      <c r="N1222" s="14">
        <v>-123168456</v>
      </c>
      <c r="O1222" s="14">
        <v>-123558863</v>
      </c>
      <c r="P1222" s="14">
        <v>-123857089</v>
      </c>
      <c r="Q1222" s="7">
        <v>-123857089</v>
      </c>
    </row>
    <row r="1223" spans="1:17" ht="15.75" thickBot="1" x14ac:dyDescent="0.3">
      <c r="A1223" s="19" t="s">
        <v>1976</v>
      </c>
      <c r="B1223" s="17" t="s">
        <v>2312</v>
      </c>
      <c r="C1223" s="17" t="s">
        <v>30</v>
      </c>
      <c r="D1223" s="10">
        <v>0</v>
      </c>
      <c r="E1223" s="10">
        <v>-14153633</v>
      </c>
      <c r="F1223" s="10">
        <v>-14126064</v>
      </c>
      <c r="G1223" s="10">
        <v>-14080171</v>
      </c>
      <c r="H1223" s="10">
        <v>-13927229</v>
      </c>
      <c r="I1223" s="10">
        <v>-13811246</v>
      </c>
      <c r="J1223" s="10">
        <v>-13749112</v>
      </c>
      <c r="K1223" s="10">
        <v>-13721165</v>
      </c>
      <c r="L1223" s="10">
        <v>-13741821</v>
      </c>
      <c r="M1223" s="10">
        <v>-13794813</v>
      </c>
      <c r="N1223" s="10">
        <v>-13866699</v>
      </c>
      <c r="O1223" s="10">
        <v>-13931798</v>
      </c>
      <c r="P1223" s="10">
        <v>-13981526</v>
      </c>
      <c r="Q1223" s="7">
        <v>-13981526</v>
      </c>
    </row>
    <row r="1224" spans="1:17" ht="15.75" thickBot="1" x14ac:dyDescent="0.3">
      <c r="A1224" s="19" t="s">
        <v>1978</v>
      </c>
      <c r="B1224" s="17" t="s">
        <v>2313</v>
      </c>
      <c r="C1224" s="17" t="s">
        <v>30</v>
      </c>
      <c r="D1224" s="14">
        <v>0</v>
      </c>
      <c r="E1224" s="14">
        <v>-53190899</v>
      </c>
      <c r="F1224" s="14">
        <v>-52564388</v>
      </c>
      <c r="G1224" s="14">
        <v>-52475931</v>
      </c>
      <c r="H1224" s="14">
        <v>-51794170</v>
      </c>
      <c r="I1224" s="14">
        <v>-51277161</v>
      </c>
      <c r="J1224" s="14">
        <v>-51000191</v>
      </c>
      <c r="K1224" s="14">
        <v>-50875612</v>
      </c>
      <c r="L1224" s="14">
        <v>-50967690</v>
      </c>
      <c r="M1224" s="14">
        <v>-51203907</v>
      </c>
      <c r="N1224" s="14">
        <v>-51524348</v>
      </c>
      <c r="O1224" s="14">
        <v>-51814533</v>
      </c>
      <c r="P1224" s="14">
        <v>-52036202</v>
      </c>
      <c r="Q1224" s="7">
        <v>-52036202</v>
      </c>
    </row>
    <row r="1225" spans="1:17" ht="15.75" thickBot="1" x14ac:dyDescent="0.3">
      <c r="A1225" s="19" t="s">
        <v>2314</v>
      </c>
      <c r="B1225" s="17" t="s">
        <v>2315</v>
      </c>
      <c r="C1225" s="17" t="s">
        <v>30</v>
      </c>
      <c r="D1225" s="10">
        <v>434174</v>
      </c>
      <c r="E1225" s="10">
        <v>0</v>
      </c>
      <c r="F1225" s="10">
        <v>0</v>
      </c>
      <c r="G1225" s="10">
        <v>0</v>
      </c>
      <c r="H1225" s="21"/>
      <c r="I1225" s="21"/>
      <c r="J1225" s="21"/>
      <c r="K1225" s="21"/>
      <c r="L1225" s="21"/>
      <c r="M1225" s="21"/>
      <c r="N1225" s="21"/>
      <c r="O1225" s="21"/>
      <c r="P1225" s="21"/>
      <c r="Q1225" s="7">
        <v>0</v>
      </c>
    </row>
    <row r="1226" spans="1:17" ht="15.75" thickBot="1" x14ac:dyDescent="0.3">
      <c r="A1226" s="19" t="s">
        <v>2316</v>
      </c>
      <c r="B1226" s="17" t="s">
        <v>2317</v>
      </c>
      <c r="C1226" s="17" t="s">
        <v>30</v>
      </c>
      <c r="D1226" s="14">
        <v>-11073547</v>
      </c>
      <c r="E1226" s="14">
        <v>-8131984</v>
      </c>
      <c r="F1226" s="14">
        <v>-7787468</v>
      </c>
      <c r="G1226" s="14">
        <v>-7213967</v>
      </c>
      <c r="H1226" s="14">
        <v>-6390655</v>
      </c>
      <c r="I1226" s="14">
        <v>-5766303</v>
      </c>
      <c r="J1226" s="14">
        <v>-5431828</v>
      </c>
      <c r="K1226" s="14">
        <v>-5281384</v>
      </c>
      <c r="L1226" s="14">
        <v>-5392580</v>
      </c>
      <c r="M1226" s="14">
        <v>-5677841</v>
      </c>
      <c r="N1226" s="14">
        <v>-6064813</v>
      </c>
      <c r="O1226" s="14">
        <v>-6415249</v>
      </c>
      <c r="P1226" s="14">
        <v>-6682941</v>
      </c>
      <c r="Q1226" s="7">
        <v>-6682941</v>
      </c>
    </row>
    <row r="1227" spans="1:17" ht="15.75" thickBot="1" x14ac:dyDescent="0.3">
      <c r="A1227" s="19" t="s">
        <v>2318</v>
      </c>
      <c r="B1227" s="17" t="s">
        <v>2319</v>
      </c>
      <c r="C1227" s="17" t="s">
        <v>30</v>
      </c>
      <c r="D1227" s="10">
        <v>0</v>
      </c>
      <c r="E1227" s="10">
        <v>0</v>
      </c>
      <c r="F1227" s="10">
        <v>0</v>
      </c>
      <c r="G1227" s="10">
        <v>0</v>
      </c>
      <c r="H1227" s="21"/>
      <c r="I1227" s="21"/>
      <c r="J1227" s="21"/>
      <c r="K1227" s="21"/>
      <c r="L1227" s="21"/>
      <c r="M1227" s="21"/>
      <c r="N1227" s="21"/>
      <c r="O1227" s="21"/>
      <c r="P1227" s="21"/>
      <c r="Q1227" s="7">
        <v>0</v>
      </c>
    </row>
    <row r="1228" spans="1:17" ht="15.75" thickBot="1" x14ac:dyDescent="0.3">
      <c r="A1228" s="19" t="s">
        <v>2320</v>
      </c>
      <c r="B1228" s="17" t="s">
        <v>2321</v>
      </c>
      <c r="C1228" s="17" t="s">
        <v>30</v>
      </c>
      <c r="D1228" s="14">
        <v>-1696112.47</v>
      </c>
      <c r="E1228" s="14">
        <v>-2100000.0099999998</v>
      </c>
      <c r="F1228" s="14">
        <v>0</v>
      </c>
      <c r="G1228" s="14">
        <v>0</v>
      </c>
      <c r="H1228" s="22"/>
      <c r="I1228" s="22"/>
      <c r="J1228" s="22"/>
      <c r="K1228" s="22"/>
      <c r="L1228" s="22"/>
      <c r="M1228" s="22"/>
      <c r="N1228" s="22"/>
      <c r="O1228" s="22"/>
      <c r="P1228" s="22"/>
      <c r="Q1228" s="7">
        <v>0</v>
      </c>
    </row>
    <row r="1229" spans="1:17" ht="15.75" thickBot="1" x14ac:dyDescent="0.3">
      <c r="A1229" s="19" t="s">
        <v>2322</v>
      </c>
      <c r="B1229" s="17" t="s">
        <v>2323</v>
      </c>
      <c r="C1229" s="17" t="s">
        <v>30</v>
      </c>
      <c r="D1229" s="10">
        <v>0</v>
      </c>
      <c r="E1229" s="10">
        <v>0</v>
      </c>
      <c r="F1229" s="10">
        <v>-2010393.89</v>
      </c>
      <c r="G1229" s="10">
        <v>-1699899.7</v>
      </c>
      <c r="H1229" s="10">
        <v>-1355052.46</v>
      </c>
      <c r="I1229" s="10">
        <v>-1066965.6299999999</v>
      </c>
      <c r="J1229" s="10">
        <v>-787168.75</v>
      </c>
      <c r="K1229" s="10">
        <v>-574310.06999999995</v>
      </c>
      <c r="L1229" s="10">
        <v>-455943</v>
      </c>
      <c r="M1229" s="10">
        <v>-363171.55</v>
      </c>
      <c r="N1229" s="10">
        <v>-289259.59000000003</v>
      </c>
      <c r="O1229" s="10">
        <v>-228619.88</v>
      </c>
      <c r="P1229" s="10">
        <v>-165054.29</v>
      </c>
      <c r="Q1229" s="7">
        <v>-165054.29</v>
      </c>
    </row>
    <row r="1230" spans="1:17" ht="15.75" thickBot="1" x14ac:dyDescent="0.3">
      <c r="A1230" s="19" t="s">
        <v>2324</v>
      </c>
      <c r="B1230" s="17" t="s">
        <v>2325</v>
      </c>
      <c r="C1230" s="17" t="s">
        <v>30</v>
      </c>
      <c r="D1230" s="14">
        <v>-1050637</v>
      </c>
      <c r="E1230" s="14">
        <v>0</v>
      </c>
      <c r="F1230" s="14">
        <v>0</v>
      </c>
      <c r="G1230" s="14">
        <v>0</v>
      </c>
      <c r="H1230" s="22"/>
      <c r="I1230" s="22"/>
      <c r="J1230" s="22"/>
      <c r="K1230" s="22"/>
      <c r="L1230" s="22"/>
      <c r="M1230" s="22"/>
      <c r="N1230" s="22"/>
      <c r="O1230" s="22"/>
      <c r="P1230" s="22"/>
      <c r="Q1230" s="7">
        <v>0</v>
      </c>
    </row>
    <row r="1231" spans="1:17" ht="15.75" thickBot="1" x14ac:dyDescent="0.3">
      <c r="A1231" s="19" t="s">
        <v>2326</v>
      </c>
      <c r="B1231" s="17" t="s">
        <v>2327</v>
      </c>
      <c r="C1231" s="17" t="s">
        <v>30</v>
      </c>
      <c r="D1231" s="10">
        <v>-283967.38</v>
      </c>
      <c r="E1231" s="10">
        <v>0</v>
      </c>
      <c r="F1231" s="10">
        <v>0</v>
      </c>
      <c r="G1231" s="10">
        <v>0</v>
      </c>
      <c r="H1231" s="21"/>
      <c r="I1231" s="21"/>
      <c r="J1231" s="21"/>
      <c r="K1231" s="21"/>
      <c r="L1231" s="21"/>
      <c r="M1231" s="21"/>
      <c r="N1231" s="21"/>
      <c r="O1231" s="21"/>
      <c r="P1231" s="21"/>
      <c r="Q1231" s="7">
        <v>0</v>
      </c>
    </row>
    <row r="1232" spans="1:17" ht="15.75" thickBot="1" x14ac:dyDescent="0.3">
      <c r="A1232" s="19" t="s">
        <v>2328</v>
      </c>
      <c r="B1232" s="17" t="s">
        <v>2329</v>
      </c>
      <c r="C1232" s="17" t="s">
        <v>30</v>
      </c>
      <c r="D1232" s="14">
        <v>0</v>
      </c>
      <c r="E1232" s="14">
        <v>0</v>
      </c>
      <c r="F1232" s="14">
        <v>0</v>
      </c>
      <c r="G1232" s="14">
        <v>0</v>
      </c>
      <c r="H1232" s="14">
        <v>-651506.53</v>
      </c>
      <c r="I1232" s="14">
        <v>-1317683.19</v>
      </c>
      <c r="J1232" s="14">
        <v>-1972489.62</v>
      </c>
      <c r="K1232" s="14">
        <v>-3000500.63</v>
      </c>
      <c r="L1232" s="14">
        <v>-3982323.14</v>
      </c>
      <c r="M1232" s="14">
        <v>0</v>
      </c>
      <c r="N1232" s="14">
        <v>0</v>
      </c>
      <c r="O1232" s="14">
        <v>0</v>
      </c>
      <c r="P1232" s="14">
        <v>0</v>
      </c>
      <c r="Q1232" s="7">
        <v>0</v>
      </c>
    </row>
    <row r="1233" spans="1:17" ht="15.75" thickBot="1" x14ac:dyDescent="0.3">
      <c r="A1233" s="19" t="s">
        <v>2330</v>
      </c>
      <c r="B1233" s="17" t="s">
        <v>2331</v>
      </c>
      <c r="C1233" s="17" t="s">
        <v>30</v>
      </c>
      <c r="D1233" s="10">
        <v>-5802671.5300000003</v>
      </c>
      <c r="E1233" s="10">
        <v>-7084371.5199999996</v>
      </c>
      <c r="F1233" s="10">
        <v>-7084371.5199999996</v>
      </c>
      <c r="G1233" s="10">
        <v>-5535026.9000000004</v>
      </c>
      <c r="H1233" s="10">
        <v>-6603529.3200000003</v>
      </c>
      <c r="I1233" s="10">
        <v>-6603529.3200000003</v>
      </c>
      <c r="J1233" s="10">
        <v>-5347229.83</v>
      </c>
      <c r="K1233" s="10">
        <v>-6337361.8399999999</v>
      </c>
      <c r="L1233" s="10">
        <v>-6337361.8399999999</v>
      </c>
      <c r="M1233" s="10">
        <v>-5161517.3899999997</v>
      </c>
      <c r="N1233" s="10">
        <v>-6095912.4199999999</v>
      </c>
      <c r="O1233" s="10">
        <v>-6095912.4199999999</v>
      </c>
      <c r="P1233" s="10">
        <v>-4932677.42</v>
      </c>
      <c r="Q1233" s="7">
        <v>-4932677.42</v>
      </c>
    </row>
    <row r="1234" spans="1:17" ht="15.75" thickBot="1" x14ac:dyDescent="0.3">
      <c r="A1234" s="18" t="s">
        <v>2332</v>
      </c>
      <c r="B1234" s="17" t="s">
        <v>2333</v>
      </c>
      <c r="C1234" s="16"/>
      <c r="D1234" s="14">
        <v>-396417547.44</v>
      </c>
      <c r="E1234" s="14">
        <v>-398022445.69999999</v>
      </c>
      <c r="F1234" s="14">
        <v>-399838884.83999997</v>
      </c>
      <c r="G1234" s="14">
        <v>-401893436.50999999</v>
      </c>
      <c r="H1234" s="14">
        <v>-403965572.38</v>
      </c>
      <c r="I1234" s="14">
        <v>-406068855.18000001</v>
      </c>
      <c r="J1234" s="14">
        <v>-408211533.47000003</v>
      </c>
      <c r="K1234" s="14">
        <v>-410371441.94</v>
      </c>
      <c r="L1234" s="14">
        <v>-412544182.67000002</v>
      </c>
      <c r="M1234" s="14">
        <v>-414718605.89999998</v>
      </c>
      <c r="N1234" s="14">
        <v>-416922011.63</v>
      </c>
      <c r="O1234" s="14">
        <v>-419134530.06</v>
      </c>
      <c r="P1234" s="14">
        <v>-421352865.72000003</v>
      </c>
      <c r="Q1234" s="7">
        <v>-421352865.72000003</v>
      </c>
    </row>
    <row r="1235" spans="1:17" ht="15.75" thickBot="1" x14ac:dyDescent="0.3">
      <c r="A1235" s="19" t="s">
        <v>2334</v>
      </c>
      <c r="B1235" s="17" t="s">
        <v>2335</v>
      </c>
      <c r="C1235" s="17" t="s">
        <v>30</v>
      </c>
      <c r="D1235" s="10">
        <v>0</v>
      </c>
      <c r="E1235" s="10">
        <v>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10">
        <v>0</v>
      </c>
      <c r="N1235" s="10">
        <v>0</v>
      </c>
      <c r="O1235" s="10">
        <v>0</v>
      </c>
      <c r="P1235" s="10">
        <v>0</v>
      </c>
      <c r="Q1235" s="7">
        <v>0</v>
      </c>
    </row>
    <row r="1236" spans="1:17" ht="15.75" thickBot="1" x14ac:dyDescent="0.3">
      <c r="A1236" s="19" t="s">
        <v>2332</v>
      </c>
      <c r="B1236" s="17" t="s">
        <v>2336</v>
      </c>
      <c r="C1236" s="17" t="s">
        <v>30</v>
      </c>
      <c r="D1236" s="14">
        <v>-394691463.10000002</v>
      </c>
      <c r="E1236" s="14">
        <v>-396232087.63999999</v>
      </c>
      <c r="F1236" s="14">
        <v>-397984297.61000001</v>
      </c>
      <c r="G1236" s="14">
        <v>-399974537.18000001</v>
      </c>
      <c r="H1236" s="14">
        <v>-401982361.44999999</v>
      </c>
      <c r="I1236" s="14">
        <v>-404021318.12</v>
      </c>
      <c r="J1236" s="14">
        <v>-406099569.14999998</v>
      </c>
      <c r="K1236" s="14">
        <v>-408194949.75999999</v>
      </c>
      <c r="L1236" s="14">
        <v>-410303151.62</v>
      </c>
      <c r="M1236" s="14">
        <v>-412412963.95999998</v>
      </c>
      <c r="N1236" s="14">
        <v>-414551689.41000003</v>
      </c>
      <c r="O1236" s="14">
        <v>-416699521.56</v>
      </c>
      <c r="P1236" s="14">
        <v>-418853157.08999997</v>
      </c>
      <c r="Q1236" s="7">
        <v>-418853157.08999997</v>
      </c>
    </row>
    <row r="1237" spans="1:17" ht="15.75" thickBot="1" x14ac:dyDescent="0.3">
      <c r="A1237" s="19" t="s">
        <v>2337</v>
      </c>
      <c r="B1237" s="17" t="s">
        <v>2338</v>
      </c>
      <c r="C1237" s="17" t="s">
        <v>30</v>
      </c>
      <c r="D1237" s="10">
        <v>-266467.73</v>
      </c>
      <c r="E1237" s="10">
        <v>-325796.33</v>
      </c>
      <c r="F1237" s="10">
        <v>-385144.13</v>
      </c>
      <c r="G1237" s="10">
        <v>-444573.76</v>
      </c>
      <c r="H1237" s="10">
        <v>-504002.24</v>
      </c>
      <c r="I1237" s="10">
        <v>-563445.17000000004</v>
      </c>
      <c r="J1237" s="10">
        <v>-622922.79</v>
      </c>
      <c r="K1237" s="10">
        <v>-682434.62</v>
      </c>
      <c r="L1237" s="10">
        <v>-741957.26</v>
      </c>
      <c r="M1237" s="10">
        <v>-801551.75</v>
      </c>
      <c r="N1237" s="10">
        <v>-861215.47</v>
      </c>
      <c r="O1237" s="10">
        <v>-920884.87</v>
      </c>
      <c r="P1237" s="10">
        <v>-980567.61</v>
      </c>
      <c r="Q1237" s="7">
        <v>-980567.61</v>
      </c>
    </row>
    <row r="1238" spans="1:17" ht="15.75" thickBot="1" x14ac:dyDescent="0.3">
      <c r="A1238" s="19" t="s">
        <v>2339</v>
      </c>
      <c r="B1238" s="17" t="s">
        <v>2340</v>
      </c>
      <c r="C1238" s="17" t="s">
        <v>30</v>
      </c>
      <c r="D1238" s="14">
        <v>0</v>
      </c>
      <c r="E1238" s="14">
        <v>0</v>
      </c>
      <c r="F1238" s="14">
        <v>0</v>
      </c>
      <c r="G1238" s="14">
        <v>0</v>
      </c>
      <c r="H1238" s="14">
        <v>0</v>
      </c>
      <c r="I1238" s="14">
        <v>0</v>
      </c>
      <c r="J1238" s="14">
        <v>0</v>
      </c>
      <c r="K1238" s="14">
        <v>0</v>
      </c>
      <c r="L1238" s="14">
        <v>0</v>
      </c>
      <c r="M1238" s="14">
        <v>0</v>
      </c>
      <c r="N1238" s="14">
        <v>0</v>
      </c>
      <c r="O1238" s="14">
        <v>0</v>
      </c>
      <c r="P1238" s="14">
        <v>0</v>
      </c>
      <c r="Q1238" s="7">
        <v>0</v>
      </c>
    </row>
    <row r="1239" spans="1:17" ht="15.75" thickBot="1" x14ac:dyDescent="0.3">
      <c r="A1239" s="19" t="s">
        <v>2339</v>
      </c>
      <c r="B1239" s="17" t="s">
        <v>2341</v>
      </c>
      <c r="C1239" s="17" t="s">
        <v>30</v>
      </c>
      <c r="D1239" s="10">
        <v>-1459616.61</v>
      </c>
      <c r="E1239" s="10">
        <v>-1464561.73</v>
      </c>
      <c r="F1239" s="10">
        <v>-1469443.1</v>
      </c>
      <c r="G1239" s="10">
        <v>-1474325.57</v>
      </c>
      <c r="H1239" s="10">
        <v>-1479208.69</v>
      </c>
      <c r="I1239" s="10">
        <v>-1484091.89</v>
      </c>
      <c r="J1239" s="10">
        <v>-1489041.53</v>
      </c>
      <c r="K1239" s="10">
        <v>-1494057.56</v>
      </c>
      <c r="L1239" s="10">
        <v>-1499073.79</v>
      </c>
      <c r="M1239" s="10">
        <v>-1504090.19</v>
      </c>
      <c r="N1239" s="10">
        <v>-1509106.75</v>
      </c>
      <c r="O1239" s="10">
        <v>-1514123.63</v>
      </c>
      <c r="P1239" s="10">
        <v>-1519141.02</v>
      </c>
      <c r="Q1239" s="7">
        <v>-1519141.02</v>
      </c>
    </row>
    <row r="1240" spans="1:17" ht="15.75" thickBot="1" x14ac:dyDescent="0.3">
      <c r="A1240" s="18" t="s">
        <v>2342</v>
      </c>
      <c r="B1240" s="17" t="s">
        <v>2343</v>
      </c>
      <c r="C1240" s="16"/>
      <c r="D1240" s="14">
        <v>-1610000</v>
      </c>
      <c r="E1240" s="14">
        <v>-1610000</v>
      </c>
      <c r="F1240" s="14">
        <v>-1610000</v>
      </c>
      <c r="G1240" s="14">
        <v>-3336883</v>
      </c>
      <c r="H1240" s="14">
        <v>-3336883</v>
      </c>
      <c r="I1240" s="14">
        <v>-3336883</v>
      </c>
      <c r="J1240" s="14">
        <v>-2451319</v>
      </c>
      <c r="K1240" s="14">
        <v>-2451319</v>
      </c>
      <c r="L1240" s="14">
        <v>-2451319</v>
      </c>
      <c r="M1240" s="14">
        <v>-3957506</v>
      </c>
      <c r="N1240" s="14">
        <v>-3957506</v>
      </c>
      <c r="O1240" s="14">
        <v>-3957506</v>
      </c>
      <c r="P1240" s="14">
        <v>-12921125</v>
      </c>
      <c r="Q1240" s="7">
        <v>-12921125</v>
      </c>
    </row>
    <row r="1241" spans="1:17" ht="15.75" thickBot="1" x14ac:dyDescent="0.3">
      <c r="A1241" s="19" t="s">
        <v>2344</v>
      </c>
      <c r="B1241" s="17" t="s">
        <v>2345</v>
      </c>
      <c r="C1241" s="17" t="s">
        <v>30</v>
      </c>
      <c r="D1241" s="10">
        <v>-1170000</v>
      </c>
      <c r="E1241" s="10">
        <v>-1170000</v>
      </c>
      <c r="F1241" s="10">
        <v>-1170000</v>
      </c>
      <c r="G1241" s="10">
        <v>-3047254</v>
      </c>
      <c r="H1241" s="10">
        <v>-3047254</v>
      </c>
      <c r="I1241" s="10">
        <v>-3047254</v>
      </c>
      <c r="J1241" s="10">
        <v>-2228097</v>
      </c>
      <c r="K1241" s="10">
        <v>-2228097</v>
      </c>
      <c r="L1241" s="10">
        <v>-2228097</v>
      </c>
      <c r="M1241" s="10">
        <v>-3742654</v>
      </c>
      <c r="N1241" s="10">
        <v>-3742654</v>
      </c>
      <c r="O1241" s="10">
        <v>-3742654</v>
      </c>
      <c r="P1241" s="10">
        <v>-12847599</v>
      </c>
      <c r="Q1241" s="7">
        <v>-12847599</v>
      </c>
    </row>
    <row r="1242" spans="1:17" ht="15.75" thickBot="1" x14ac:dyDescent="0.3">
      <c r="A1242" s="19" t="s">
        <v>2344</v>
      </c>
      <c r="B1242" s="17" t="s">
        <v>2346</v>
      </c>
      <c r="C1242" s="17" t="s">
        <v>30</v>
      </c>
      <c r="D1242" s="14">
        <v>-440000</v>
      </c>
      <c r="E1242" s="14">
        <v>-440000</v>
      </c>
      <c r="F1242" s="14">
        <v>-440000</v>
      </c>
      <c r="G1242" s="14">
        <v>-289629</v>
      </c>
      <c r="H1242" s="14">
        <v>-289629</v>
      </c>
      <c r="I1242" s="14">
        <v>-289629</v>
      </c>
      <c r="J1242" s="14">
        <v>-223222</v>
      </c>
      <c r="K1242" s="14">
        <v>-223222</v>
      </c>
      <c r="L1242" s="14">
        <v>-223222</v>
      </c>
      <c r="M1242" s="14">
        <v>-214852</v>
      </c>
      <c r="N1242" s="14">
        <v>-214852</v>
      </c>
      <c r="O1242" s="14">
        <v>-214852</v>
      </c>
      <c r="P1242" s="14">
        <v>-73526</v>
      </c>
      <c r="Q1242" s="7">
        <v>-73526</v>
      </c>
    </row>
    <row r="1243" spans="1:17" ht="15.75" thickBot="1" x14ac:dyDescent="0.3">
      <c r="A1243" s="18" t="s">
        <v>2347</v>
      </c>
      <c r="B1243" s="17" t="s">
        <v>2348</v>
      </c>
      <c r="C1243" s="16"/>
      <c r="D1243" s="10">
        <v>-5197343.25</v>
      </c>
      <c r="E1243" s="10">
        <v>-5293473.25</v>
      </c>
      <c r="F1243" s="10">
        <v>-5408334.25</v>
      </c>
      <c r="G1243" s="10">
        <v>-7367883.71</v>
      </c>
      <c r="H1243" s="10">
        <v>-7532633.4800000004</v>
      </c>
      <c r="I1243" s="10">
        <v>-7655812.25</v>
      </c>
      <c r="J1243" s="10">
        <v>-5635850.8300000001</v>
      </c>
      <c r="K1243" s="10">
        <v>-5756413.0300000003</v>
      </c>
      <c r="L1243" s="10">
        <v>-5848988.7000000002</v>
      </c>
      <c r="M1243" s="10">
        <v>-6008002.3700000001</v>
      </c>
      <c r="N1243" s="10">
        <v>-6138374.8700000001</v>
      </c>
      <c r="O1243" s="10">
        <v>-6309949.2000000002</v>
      </c>
      <c r="P1243" s="10">
        <v>-6434528.2000000002</v>
      </c>
      <c r="Q1243" s="7">
        <v>-6434528.2000000002</v>
      </c>
    </row>
    <row r="1244" spans="1:17" ht="15.75" thickBot="1" x14ac:dyDescent="0.3">
      <c r="A1244" s="19" t="s">
        <v>2349</v>
      </c>
      <c r="B1244" s="17" t="s">
        <v>2350</v>
      </c>
      <c r="C1244" s="17" t="s">
        <v>30</v>
      </c>
      <c r="D1244" s="14">
        <v>-934850.93</v>
      </c>
      <c r="E1244" s="14">
        <v>-951447.93</v>
      </c>
      <c r="F1244" s="14">
        <v>-975208.93</v>
      </c>
      <c r="G1244" s="14">
        <v>-967724.93</v>
      </c>
      <c r="H1244" s="14">
        <v>-978367.93</v>
      </c>
      <c r="I1244" s="14">
        <v>-1004339.93</v>
      </c>
      <c r="J1244" s="14">
        <v>-1006103.93</v>
      </c>
      <c r="K1244" s="14">
        <v>-1065809.93</v>
      </c>
      <c r="L1244" s="14">
        <v>-1088853.93</v>
      </c>
      <c r="M1244" s="14">
        <v>-1124434.93</v>
      </c>
      <c r="N1244" s="14">
        <v>-1166299.93</v>
      </c>
      <c r="O1244" s="14">
        <v>-1195979.93</v>
      </c>
      <c r="P1244" s="14">
        <v>-1210539.93</v>
      </c>
      <c r="Q1244" s="7">
        <v>-1210539.93</v>
      </c>
    </row>
    <row r="1245" spans="1:17" ht="15.75" thickBot="1" x14ac:dyDescent="0.3">
      <c r="A1245" s="19" t="s">
        <v>2349</v>
      </c>
      <c r="B1245" s="17" t="s">
        <v>2351</v>
      </c>
      <c r="C1245" s="17" t="s">
        <v>30</v>
      </c>
      <c r="D1245" s="10">
        <v>-244176</v>
      </c>
      <c r="E1245" s="10">
        <v>-246205</v>
      </c>
      <c r="F1245" s="10">
        <v>-246290</v>
      </c>
      <c r="G1245" s="10">
        <v>-249000</v>
      </c>
      <c r="H1245" s="10">
        <v>-249967</v>
      </c>
      <c r="I1245" s="10">
        <v>-250183</v>
      </c>
      <c r="J1245" s="10">
        <v>-251325</v>
      </c>
      <c r="K1245" s="10">
        <v>-253311</v>
      </c>
      <c r="L1245" s="10">
        <v>-253945</v>
      </c>
      <c r="M1245" s="10">
        <v>-262922</v>
      </c>
      <c r="N1245" s="10">
        <v>-265096</v>
      </c>
      <c r="O1245" s="10">
        <v>-279976</v>
      </c>
      <c r="P1245" s="10">
        <v>-285258</v>
      </c>
      <c r="Q1245" s="7">
        <v>-285258</v>
      </c>
    </row>
    <row r="1246" spans="1:17" ht="15.75" thickBot="1" x14ac:dyDescent="0.3">
      <c r="A1246" s="19" t="s">
        <v>2352</v>
      </c>
      <c r="B1246" s="17" t="s">
        <v>2353</v>
      </c>
      <c r="C1246" s="17" t="s">
        <v>30</v>
      </c>
      <c r="D1246" s="14">
        <v>-2054206.37</v>
      </c>
      <c r="E1246" s="14">
        <v>-2082628.37</v>
      </c>
      <c r="F1246" s="14">
        <v>-2133995.37</v>
      </c>
      <c r="G1246" s="14">
        <v>-1950936.83</v>
      </c>
      <c r="H1246" s="14">
        <v>-2003637.6</v>
      </c>
      <c r="I1246" s="14">
        <v>-2059610.37</v>
      </c>
      <c r="J1246" s="14">
        <v>-2134806.9500000002</v>
      </c>
      <c r="K1246" s="14">
        <v>-2164478.9500000002</v>
      </c>
      <c r="L1246" s="14">
        <v>-2199679.62</v>
      </c>
      <c r="M1246" s="14">
        <v>-2256711.29</v>
      </c>
      <c r="N1246" s="14">
        <v>-2312552.79</v>
      </c>
      <c r="O1246" s="14">
        <v>-2384623.12</v>
      </c>
      <c r="P1246" s="14">
        <v>-2433244.12</v>
      </c>
      <c r="Q1246" s="7">
        <v>-2433244.12</v>
      </c>
    </row>
    <row r="1247" spans="1:17" ht="15.75" thickBot="1" x14ac:dyDescent="0.3">
      <c r="A1247" s="19" t="s">
        <v>2352</v>
      </c>
      <c r="B1247" s="17" t="s">
        <v>2354</v>
      </c>
      <c r="C1247" s="17" t="s">
        <v>30</v>
      </c>
      <c r="D1247" s="10">
        <v>-597379.94999999995</v>
      </c>
      <c r="E1247" s="10">
        <v>-617182.94999999995</v>
      </c>
      <c r="F1247" s="10">
        <v>-627189.94999999995</v>
      </c>
      <c r="G1247" s="10">
        <v>-631729.94999999995</v>
      </c>
      <c r="H1247" s="10">
        <v>-638221.94999999995</v>
      </c>
      <c r="I1247" s="10">
        <v>-653471.94999999995</v>
      </c>
      <c r="J1247" s="10">
        <v>-663414.94999999995</v>
      </c>
      <c r="K1247" s="10">
        <v>-665640.94999999995</v>
      </c>
      <c r="L1247" s="10">
        <v>-680836.95</v>
      </c>
      <c r="M1247" s="10">
        <v>-696678.95</v>
      </c>
      <c r="N1247" s="10">
        <v>-708918.95</v>
      </c>
      <c r="O1247" s="10">
        <v>-715601.95</v>
      </c>
      <c r="P1247" s="10">
        <v>-726789.95</v>
      </c>
      <c r="Q1247" s="7">
        <v>-726789.95</v>
      </c>
    </row>
    <row r="1248" spans="1:17" ht="15.75" thickBot="1" x14ac:dyDescent="0.3">
      <c r="A1248" s="19" t="s">
        <v>2355</v>
      </c>
      <c r="B1248" s="17" t="s">
        <v>2356</v>
      </c>
      <c r="C1248" s="17" t="s">
        <v>30</v>
      </c>
      <c r="D1248" s="14">
        <v>-65206</v>
      </c>
      <c r="E1248" s="14">
        <v>-65206</v>
      </c>
      <c r="F1248" s="14">
        <v>-65206</v>
      </c>
      <c r="G1248" s="14">
        <v>-65206</v>
      </c>
      <c r="H1248" s="14">
        <v>-65955</v>
      </c>
      <c r="I1248" s="14">
        <v>-69156</v>
      </c>
      <c r="J1248" s="14">
        <v>-69300</v>
      </c>
      <c r="K1248" s="14">
        <v>-72468</v>
      </c>
      <c r="L1248" s="14">
        <v>-72468</v>
      </c>
      <c r="M1248" s="14">
        <v>-72936</v>
      </c>
      <c r="N1248" s="14">
        <v>-72936</v>
      </c>
      <c r="O1248" s="14">
        <v>-72936</v>
      </c>
      <c r="P1248" s="14">
        <v>-73869</v>
      </c>
      <c r="Q1248" s="7">
        <v>-73869</v>
      </c>
    </row>
    <row r="1249" spans="1:17" ht="15.75" thickBot="1" x14ac:dyDescent="0.3">
      <c r="A1249" s="19" t="s">
        <v>2355</v>
      </c>
      <c r="B1249" s="17" t="s">
        <v>2357</v>
      </c>
      <c r="C1249" s="17" t="s">
        <v>30</v>
      </c>
      <c r="D1249" s="10">
        <v>-18115.330000000002</v>
      </c>
      <c r="E1249" s="10">
        <v>-18115.330000000002</v>
      </c>
      <c r="F1249" s="10">
        <v>-18115.330000000002</v>
      </c>
      <c r="G1249" s="10">
        <v>-18115.330000000002</v>
      </c>
      <c r="H1249" s="10">
        <v>-18115.330000000002</v>
      </c>
      <c r="I1249" s="10">
        <v>-18115.330000000002</v>
      </c>
      <c r="J1249" s="10">
        <v>-18115.330000000002</v>
      </c>
      <c r="K1249" s="10">
        <v>-18115.330000000002</v>
      </c>
      <c r="L1249" s="10">
        <v>-18115.330000000002</v>
      </c>
      <c r="M1249" s="10">
        <v>-18759.330000000002</v>
      </c>
      <c r="N1249" s="10">
        <v>-18759.330000000002</v>
      </c>
      <c r="O1249" s="10">
        <v>-18759.330000000002</v>
      </c>
      <c r="P1249" s="10">
        <v>-19403.330000000002</v>
      </c>
      <c r="Q1249" s="7">
        <v>-19403.330000000002</v>
      </c>
    </row>
    <row r="1250" spans="1:17" ht="15.75" thickBot="1" x14ac:dyDescent="0.3">
      <c r="A1250" s="19" t="s">
        <v>2358</v>
      </c>
      <c r="B1250" s="17" t="s">
        <v>2359</v>
      </c>
      <c r="C1250" s="17" t="s">
        <v>30</v>
      </c>
      <c r="D1250" s="14">
        <v>-24439</v>
      </c>
      <c r="E1250" s="14">
        <v>-23824</v>
      </c>
      <c r="F1250" s="14">
        <v>-24108</v>
      </c>
      <c r="G1250" s="14">
        <v>-20320</v>
      </c>
      <c r="H1250" s="14">
        <v>-23306</v>
      </c>
      <c r="I1250" s="14">
        <v>-24239</v>
      </c>
      <c r="J1250" s="14">
        <v>-24239</v>
      </c>
      <c r="K1250" s="14">
        <v>-25462.2</v>
      </c>
      <c r="L1250" s="14">
        <v>-25462.2</v>
      </c>
      <c r="M1250" s="14">
        <v>-27328.2</v>
      </c>
      <c r="N1250" s="14">
        <v>-27328.2</v>
      </c>
      <c r="O1250" s="14">
        <v>-29194.2</v>
      </c>
      <c r="P1250" s="14">
        <v>-29341.200000000001</v>
      </c>
      <c r="Q1250" s="7">
        <v>-29341.200000000001</v>
      </c>
    </row>
    <row r="1251" spans="1:17" ht="15.75" thickBot="1" x14ac:dyDescent="0.3">
      <c r="A1251" s="19" t="s">
        <v>2360</v>
      </c>
      <c r="B1251" s="17" t="s">
        <v>2361</v>
      </c>
      <c r="C1251" s="17" t="s">
        <v>30</v>
      </c>
      <c r="D1251" s="10">
        <v>-2968</v>
      </c>
      <c r="E1251" s="10">
        <v>-2968</v>
      </c>
      <c r="F1251" s="10">
        <v>-2968</v>
      </c>
      <c r="G1251" s="10">
        <v>-2968</v>
      </c>
      <c r="H1251" s="10">
        <v>-2968</v>
      </c>
      <c r="I1251" s="10">
        <v>-2968</v>
      </c>
      <c r="J1251" s="10">
        <v>-2968</v>
      </c>
      <c r="K1251" s="10">
        <v>-2968</v>
      </c>
      <c r="L1251" s="10">
        <v>-5252</v>
      </c>
      <c r="M1251" s="10">
        <v>-5252</v>
      </c>
      <c r="N1251" s="10">
        <v>-7111</v>
      </c>
      <c r="O1251" s="10">
        <v>-7111</v>
      </c>
      <c r="P1251" s="10">
        <v>-7111</v>
      </c>
      <c r="Q1251" s="7">
        <v>-7111</v>
      </c>
    </row>
    <row r="1252" spans="1:17" ht="15.75" thickBot="1" x14ac:dyDescent="0.3">
      <c r="A1252" s="19" t="s">
        <v>2362</v>
      </c>
      <c r="B1252" s="17" t="s">
        <v>2363</v>
      </c>
      <c r="C1252" s="17" t="s">
        <v>30</v>
      </c>
      <c r="D1252" s="14">
        <v>-809354</v>
      </c>
      <c r="E1252" s="14">
        <v>-819663</v>
      </c>
      <c r="F1252" s="14">
        <v>-842641</v>
      </c>
      <c r="G1252" s="14">
        <v>-3005938</v>
      </c>
      <c r="H1252" s="14">
        <v>-3085848</v>
      </c>
      <c r="I1252" s="14">
        <v>-3107482</v>
      </c>
      <c r="J1252" s="14">
        <v>-994931</v>
      </c>
      <c r="K1252" s="14">
        <v>-995099</v>
      </c>
      <c r="L1252" s="14">
        <v>-1006142</v>
      </c>
      <c r="M1252" s="14">
        <v>-1028103</v>
      </c>
      <c r="N1252" s="14">
        <v>-1037480</v>
      </c>
      <c r="O1252" s="14">
        <v>-1075705</v>
      </c>
      <c r="P1252" s="14">
        <v>-1100895</v>
      </c>
      <c r="Q1252" s="7">
        <v>-1100895</v>
      </c>
    </row>
    <row r="1253" spans="1:17" ht="15.75" thickBot="1" x14ac:dyDescent="0.3">
      <c r="A1253" s="19" t="s">
        <v>2362</v>
      </c>
      <c r="B1253" s="17" t="s">
        <v>2364</v>
      </c>
      <c r="C1253" s="17" t="s">
        <v>30</v>
      </c>
      <c r="D1253" s="10">
        <v>-54171</v>
      </c>
      <c r="E1253" s="10">
        <v>-63741</v>
      </c>
      <c r="F1253" s="10">
        <v>-67742</v>
      </c>
      <c r="G1253" s="10">
        <v>-70620</v>
      </c>
      <c r="H1253" s="10">
        <v>-75490</v>
      </c>
      <c r="I1253" s="10">
        <v>-75490</v>
      </c>
      <c r="J1253" s="10">
        <v>-75490</v>
      </c>
      <c r="K1253" s="10">
        <v>-75490</v>
      </c>
      <c r="L1253" s="10">
        <v>-76414</v>
      </c>
      <c r="M1253" s="10">
        <v>-93057</v>
      </c>
      <c r="N1253" s="10">
        <v>-95832</v>
      </c>
      <c r="O1253" s="10">
        <v>-98762</v>
      </c>
      <c r="P1253" s="10">
        <v>-105832</v>
      </c>
      <c r="Q1253" s="7">
        <v>-105832</v>
      </c>
    </row>
    <row r="1254" spans="1:17" ht="15.75" thickBot="1" x14ac:dyDescent="0.3">
      <c r="A1254" s="19" t="s">
        <v>2365</v>
      </c>
      <c r="B1254" s="17" t="s">
        <v>2366</v>
      </c>
      <c r="C1254" s="17" t="s">
        <v>30</v>
      </c>
      <c r="D1254" s="14">
        <v>-321509.67</v>
      </c>
      <c r="E1254" s="14">
        <v>-331524.67</v>
      </c>
      <c r="F1254" s="14">
        <v>-333902.67</v>
      </c>
      <c r="G1254" s="14">
        <v>-314357.67</v>
      </c>
      <c r="H1254" s="14">
        <v>-319789.67</v>
      </c>
      <c r="I1254" s="14">
        <v>-319789.67</v>
      </c>
      <c r="J1254" s="14">
        <v>-323032.67</v>
      </c>
      <c r="K1254" s="14">
        <v>-345445.67</v>
      </c>
      <c r="L1254" s="14">
        <v>-349519.67</v>
      </c>
      <c r="M1254" s="14">
        <v>-349519.67</v>
      </c>
      <c r="N1254" s="14">
        <v>-352292.67</v>
      </c>
      <c r="O1254" s="14">
        <v>-357532.67</v>
      </c>
      <c r="P1254" s="14">
        <v>-368476.67</v>
      </c>
      <c r="Q1254" s="7">
        <v>-368476.67</v>
      </c>
    </row>
    <row r="1255" spans="1:17" ht="15.75" thickBot="1" x14ac:dyDescent="0.3">
      <c r="A1255" s="19" t="s">
        <v>2365</v>
      </c>
      <c r="B1255" s="17" t="s">
        <v>2367</v>
      </c>
      <c r="C1255" s="17" t="s">
        <v>30</v>
      </c>
      <c r="D1255" s="10">
        <v>-9853</v>
      </c>
      <c r="E1255" s="10">
        <v>-9853</v>
      </c>
      <c r="F1255" s="10">
        <v>-9853</v>
      </c>
      <c r="G1255" s="10">
        <v>-9853</v>
      </c>
      <c r="H1255" s="10">
        <v>-9853</v>
      </c>
      <c r="I1255" s="10">
        <v>-9853</v>
      </c>
      <c r="J1255" s="10">
        <v>-11010</v>
      </c>
      <c r="K1255" s="10">
        <v>-11010</v>
      </c>
      <c r="L1255" s="10">
        <v>-11186</v>
      </c>
      <c r="M1255" s="10">
        <v>-11186</v>
      </c>
      <c r="N1255" s="10">
        <v>-12654</v>
      </c>
      <c r="O1255" s="10">
        <v>-12654</v>
      </c>
      <c r="P1255" s="10">
        <v>-12654</v>
      </c>
      <c r="Q1255" s="7">
        <v>-12654</v>
      </c>
    </row>
    <row r="1256" spans="1:17" ht="15.75" thickBot="1" x14ac:dyDescent="0.3">
      <c r="A1256" s="19" t="s">
        <v>2368</v>
      </c>
      <c r="B1256" s="17" t="s">
        <v>2369</v>
      </c>
      <c r="C1256" s="17" t="s">
        <v>30</v>
      </c>
      <c r="D1256" s="14">
        <v>-4353</v>
      </c>
      <c r="E1256" s="14">
        <v>-4353</v>
      </c>
      <c r="F1256" s="14">
        <v>-4353</v>
      </c>
      <c r="G1256" s="14">
        <v>-4353</v>
      </c>
      <c r="H1256" s="14">
        <v>-4353</v>
      </c>
      <c r="I1256" s="14">
        <v>-4353</v>
      </c>
      <c r="J1256" s="14">
        <v>-4353</v>
      </c>
      <c r="K1256" s="14">
        <v>-4353</v>
      </c>
      <c r="L1256" s="14">
        <v>-4353</v>
      </c>
      <c r="M1256" s="14">
        <v>-4353</v>
      </c>
      <c r="N1256" s="14">
        <v>-4353</v>
      </c>
      <c r="O1256" s="14">
        <v>-4353</v>
      </c>
      <c r="P1256" s="14">
        <v>-4353</v>
      </c>
      <c r="Q1256" s="7">
        <v>-4353</v>
      </c>
    </row>
    <row r="1257" spans="1:17" ht="15.75" thickBot="1" x14ac:dyDescent="0.3">
      <c r="A1257" s="19" t="s">
        <v>2368</v>
      </c>
      <c r="B1257" s="17" t="s">
        <v>2370</v>
      </c>
      <c r="C1257" s="17" t="s">
        <v>30</v>
      </c>
      <c r="D1257" s="10">
        <v>-56761</v>
      </c>
      <c r="E1257" s="10">
        <v>-56761</v>
      </c>
      <c r="F1257" s="10">
        <v>-56761</v>
      </c>
      <c r="G1257" s="10">
        <v>-56761</v>
      </c>
      <c r="H1257" s="10">
        <v>-56761</v>
      </c>
      <c r="I1257" s="10">
        <v>-56761</v>
      </c>
      <c r="J1257" s="10">
        <v>-56761</v>
      </c>
      <c r="K1257" s="10">
        <v>-56761</v>
      </c>
      <c r="L1257" s="10">
        <v>-56761</v>
      </c>
      <c r="M1257" s="10">
        <v>-56761</v>
      </c>
      <c r="N1257" s="10">
        <v>-56761</v>
      </c>
      <c r="O1257" s="10">
        <v>-56761</v>
      </c>
      <c r="P1257" s="10">
        <v>-56761</v>
      </c>
      <c r="Q1257" s="7">
        <v>-56761</v>
      </c>
    </row>
    <row r="1258" spans="1:17" ht="15.75" thickBot="1" x14ac:dyDescent="0.3">
      <c r="A1258" s="15" t="s">
        <v>308</v>
      </c>
      <c r="B1258" s="17" t="s">
        <v>2371</v>
      </c>
      <c r="C1258" s="16"/>
      <c r="D1258" s="14">
        <v>-2998000</v>
      </c>
      <c r="E1258" s="14">
        <v>-2998000</v>
      </c>
      <c r="F1258" s="14">
        <v>-2998000</v>
      </c>
      <c r="G1258" s="14">
        <v>-608623</v>
      </c>
      <c r="H1258" s="14">
        <v>-608623</v>
      </c>
      <c r="I1258" s="14">
        <v>-608623</v>
      </c>
      <c r="J1258" s="14">
        <v>-939277</v>
      </c>
      <c r="K1258" s="14">
        <v>-939277</v>
      </c>
      <c r="L1258" s="14">
        <v>-939277</v>
      </c>
      <c r="M1258" s="14">
        <v>-1658260</v>
      </c>
      <c r="N1258" s="14">
        <v>-1658260</v>
      </c>
      <c r="O1258" s="14">
        <v>-1658260</v>
      </c>
      <c r="P1258" s="14">
        <v>-920647</v>
      </c>
      <c r="Q1258" s="7">
        <v>-920647</v>
      </c>
    </row>
    <row r="1259" spans="1:17" ht="15.75" thickBot="1" x14ac:dyDescent="0.3">
      <c r="A1259" s="18" t="s">
        <v>2372</v>
      </c>
      <c r="B1259" s="17" t="s">
        <v>2373</v>
      </c>
      <c r="C1259" s="17" t="s">
        <v>30</v>
      </c>
      <c r="D1259" s="10">
        <v>-2946000</v>
      </c>
      <c r="E1259" s="10">
        <v>-2946000</v>
      </c>
      <c r="F1259" s="10">
        <v>-2946000</v>
      </c>
      <c r="G1259" s="10">
        <v>-608623</v>
      </c>
      <c r="H1259" s="10">
        <v>-608623</v>
      </c>
      <c r="I1259" s="10">
        <v>-608623</v>
      </c>
      <c r="J1259" s="10">
        <v>-930104</v>
      </c>
      <c r="K1259" s="10">
        <v>-930104</v>
      </c>
      <c r="L1259" s="10">
        <v>-930104</v>
      </c>
      <c r="M1259" s="10">
        <v>-1483088</v>
      </c>
      <c r="N1259" s="10">
        <v>-1483088</v>
      </c>
      <c r="O1259" s="10">
        <v>-1483088</v>
      </c>
      <c r="P1259" s="10">
        <v>-853933</v>
      </c>
      <c r="Q1259" s="7">
        <v>-853933</v>
      </c>
    </row>
    <row r="1260" spans="1:17" ht="15.75" thickBot="1" x14ac:dyDescent="0.3">
      <c r="A1260" s="18" t="s">
        <v>2374</v>
      </c>
      <c r="B1260" s="17" t="s">
        <v>2375</v>
      </c>
      <c r="C1260" s="17" t="s">
        <v>30</v>
      </c>
      <c r="D1260" s="14">
        <v>-20000</v>
      </c>
      <c r="E1260" s="14">
        <v>-20000</v>
      </c>
      <c r="F1260" s="14">
        <v>-20000</v>
      </c>
      <c r="G1260" s="14">
        <v>0</v>
      </c>
      <c r="H1260" s="14">
        <v>0</v>
      </c>
      <c r="I1260" s="14">
        <v>0</v>
      </c>
      <c r="J1260" s="14">
        <v>-9173</v>
      </c>
      <c r="K1260" s="14">
        <v>-9173</v>
      </c>
      <c r="L1260" s="14">
        <v>-9173</v>
      </c>
      <c r="M1260" s="14">
        <v>-23458</v>
      </c>
      <c r="N1260" s="14">
        <v>-23458</v>
      </c>
      <c r="O1260" s="14">
        <v>-23458</v>
      </c>
      <c r="P1260" s="14">
        <v>-27062</v>
      </c>
      <c r="Q1260" s="7">
        <v>-27062</v>
      </c>
    </row>
    <row r="1261" spans="1:17" ht="15.75" thickBot="1" x14ac:dyDescent="0.3">
      <c r="A1261" s="18" t="s">
        <v>2376</v>
      </c>
      <c r="B1261" s="17" t="s">
        <v>2377</v>
      </c>
      <c r="C1261" s="17" t="s">
        <v>30</v>
      </c>
      <c r="D1261" s="10">
        <v>-32000</v>
      </c>
      <c r="E1261" s="10">
        <v>-32000</v>
      </c>
      <c r="F1261" s="10">
        <v>-32000</v>
      </c>
      <c r="G1261" s="10">
        <v>0</v>
      </c>
      <c r="H1261" s="10">
        <v>0</v>
      </c>
      <c r="I1261" s="10">
        <v>0</v>
      </c>
      <c r="J1261" s="10">
        <v>0</v>
      </c>
      <c r="K1261" s="10">
        <v>0</v>
      </c>
      <c r="L1261" s="10">
        <v>0</v>
      </c>
      <c r="M1261" s="10">
        <v>-151714</v>
      </c>
      <c r="N1261" s="10">
        <v>-151714</v>
      </c>
      <c r="O1261" s="10">
        <v>-151714</v>
      </c>
      <c r="P1261" s="10">
        <v>-39652</v>
      </c>
      <c r="Q1261" s="7">
        <v>-39652</v>
      </c>
    </row>
    <row r="1262" spans="1:17" ht="15.75" thickBot="1" x14ac:dyDescent="0.3">
      <c r="A1262" s="15" t="s">
        <v>2378</v>
      </c>
      <c r="B1262" s="17" t="s">
        <v>2379</v>
      </c>
      <c r="C1262" s="16"/>
      <c r="D1262" s="14">
        <v>-215007042.19</v>
      </c>
      <c r="E1262" s="14">
        <v>-211953098.15000001</v>
      </c>
      <c r="F1262" s="14">
        <v>-212238530.56999999</v>
      </c>
      <c r="G1262" s="14">
        <v>-228129278</v>
      </c>
      <c r="H1262" s="14">
        <v>-224878263.03</v>
      </c>
      <c r="I1262" s="14">
        <v>-224570265.31999999</v>
      </c>
      <c r="J1262" s="14">
        <v>-224489713.55000001</v>
      </c>
      <c r="K1262" s="14">
        <v>-219170142.88999999</v>
      </c>
      <c r="L1262" s="14">
        <v>-218684558.83000001</v>
      </c>
      <c r="M1262" s="14">
        <v>-218492912.66</v>
      </c>
      <c r="N1262" s="14">
        <v>-212985863.47</v>
      </c>
      <c r="O1262" s="14">
        <v>-212875435.78</v>
      </c>
      <c r="P1262" s="14">
        <v>-202937964.22</v>
      </c>
      <c r="Q1262" s="7">
        <v>-202937964.22</v>
      </c>
    </row>
    <row r="1263" spans="1:17" ht="15.75" thickBot="1" x14ac:dyDescent="0.3">
      <c r="A1263" s="18" t="s">
        <v>2380</v>
      </c>
      <c r="B1263" s="17" t="s">
        <v>2381</v>
      </c>
      <c r="C1263" s="17" t="s">
        <v>30</v>
      </c>
      <c r="D1263" s="10">
        <v>-24673376.280000001</v>
      </c>
      <c r="E1263" s="10">
        <v>-24573996.850000001</v>
      </c>
      <c r="F1263" s="10">
        <v>-24474617.420000002</v>
      </c>
      <c r="G1263" s="10">
        <v>-26974904</v>
      </c>
      <c r="H1263" s="10">
        <v>-26855407.390000001</v>
      </c>
      <c r="I1263" s="10">
        <v>-26735910.780000001</v>
      </c>
      <c r="J1263" s="10">
        <v>-26616414.170000002</v>
      </c>
      <c r="K1263" s="10">
        <v>-26685890.489999998</v>
      </c>
      <c r="L1263" s="10">
        <v>-26377420.949999999</v>
      </c>
      <c r="M1263" s="10">
        <v>-26257924.34</v>
      </c>
      <c r="N1263" s="10">
        <v>-26138427.73</v>
      </c>
      <c r="O1263" s="10">
        <v>-26018931.120000001</v>
      </c>
      <c r="P1263" s="10">
        <v>-25899434.510000002</v>
      </c>
      <c r="Q1263" s="7">
        <v>-25899434.510000002</v>
      </c>
    </row>
    <row r="1264" spans="1:17" ht="15.75" thickBot="1" x14ac:dyDescent="0.3">
      <c r="A1264" s="18" t="s">
        <v>2382</v>
      </c>
      <c r="B1264" s="17" t="s">
        <v>2383</v>
      </c>
      <c r="C1264" s="17" t="s">
        <v>30</v>
      </c>
      <c r="D1264" s="14">
        <v>-7972972.9699999997</v>
      </c>
      <c r="E1264" s="14">
        <v>-8024056.2999999998</v>
      </c>
      <c r="F1264" s="14">
        <v>-8091634.6699999999</v>
      </c>
      <c r="G1264" s="14">
        <v>-9034303</v>
      </c>
      <c r="H1264" s="14">
        <v>-9060386.3300000001</v>
      </c>
      <c r="I1264" s="14">
        <v>-9086469.6600000001</v>
      </c>
      <c r="J1264" s="14">
        <v>-9112552.9900000002</v>
      </c>
      <c r="K1264" s="14">
        <v>-9138636.3200000003</v>
      </c>
      <c r="L1264" s="14">
        <v>-9164719.6500000004</v>
      </c>
      <c r="M1264" s="14">
        <v>-9190802.9800000004</v>
      </c>
      <c r="N1264" s="14">
        <v>-9216886.3100000005</v>
      </c>
      <c r="O1264" s="14">
        <v>-9242969.6400000006</v>
      </c>
      <c r="P1264" s="14">
        <v>-9289302.9700000007</v>
      </c>
      <c r="Q1264" s="7">
        <v>-9289302.9700000007</v>
      </c>
    </row>
    <row r="1265" spans="1:17" ht="15.75" thickBot="1" x14ac:dyDescent="0.3">
      <c r="A1265" s="18" t="s">
        <v>2384</v>
      </c>
      <c r="B1265" s="17" t="s">
        <v>2385</v>
      </c>
      <c r="C1265" s="17" t="s">
        <v>30</v>
      </c>
      <c r="D1265" s="10">
        <v>-156233745.97</v>
      </c>
      <c r="E1265" s="10">
        <v>-153256829.30000001</v>
      </c>
      <c r="F1265" s="10">
        <v>-153675934.71000001</v>
      </c>
      <c r="G1265" s="10">
        <v>-164283006</v>
      </c>
      <c r="H1265" s="10">
        <v>-161085006</v>
      </c>
      <c r="I1265" s="10">
        <v>-161047006</v>
      </c>
      <c r="J1265" s="10">
        <v>-161009006</v>
      </c>
      <c r="K1265" s="10">
        <v>-155661006</v>
      </c>
      <c r="L1265" s="10">
        <v>-155623006</v>
      </c>
      <c r="M1265" s="10">
        <v>-155585006</v>
      </c>
      <c r="N1265" s="10">
        <v>-150237006</v>
      </c>
      <c r="O1265" s="10">
        <v>-150199006</v>
      </c>
      <c r="P1265" s="10">
        <v>-140463006</v>
      </c>
      <c r="Q1265" s="7">
        <v>-140463006</v>
      </c>
    </row>
    <row r="1266" spans="1:17" ht="15.75" thickBot="1" x14ac:dyDescent="0.3">
      <c r="A1266" s="18" t="s">
        <v>2386</v>
      </c>
      <c r="B1266" s="17" t="s">
        <v>2387</v>
      </c>
      <c r="C1266" s="17" t="s">
        <v>30</v>
      </c>
      <c r="D1266" s="14">
        <v>-26126946.969999999</v>
      </c>
      <c r="E1266" s="14">
        <v>-26098215.699999999</v>
      </c>
      <c r="F1266" s="14">
        <v>-25996343.77</v>
      </c>
      <c r="G1266" s="14">
        <v>-27837065</v>
      </c>
      <c r="H1266" s="14">
        <v>-27877463.309999999</v>
      </c>
      <c r="I1266" s="14">
        <v>-27700878.879999999</v>
      </c>
      <c r="J1266" s="14">
        <v>-27751740.390000001</v>
      </c>
      <c r="K1266" s="14">
        <v>-27684610.079999998</v>
      </c>
      <c r="L1266" s="14">
        <v>-27519412.23</v>
      </c>
      <c r="M1266" s="14">
        <v>-27459179.34</v>
      </c>
      <c r="N1266" s="14">
        <v>-27393543.43</v>
      </c>
      <c r="O1266" s="14">
        <v>-27414529.02</v>
      </c>
      <c r="P1266" s="14">
        <v>-27286220.739999998</v>
      </c>
      <c r="Q1266" s="7">
        <v>-27286220.739999998</v>
      </c>
    </row>
    <row r="1267" spans="1:17" ht="15.75" thickBot="1" x14ac:dyDescent="0.3">
      <c r="A1267" s="15" t="s">
        <v>2388</v>
      </c>
      <c r="B1267" s="17" t="s">
        <v>2389</v>
      </c>
      <c r="C1267" s="16"/>
      <c r="D1267" s="10">
        <v>-123258569.43000001</v>
      </c>
      <c r="E1267" s="10">
        <v>-123660579.05</v>
      </c>
      <c r="F1267" s="10">
        <v>-123461254.45</v>
      </c>
      <c r="G1267" s="10">
        <v>-123260328.28</v>
      </c>
      <c r="H1267" s="10">
        <v>-120627368.79000001</v>
      </c>
      <c r="I1267" s="10">
        <v>-121102934.93000001</v>
      </c>
      <c r="J1267" s="10">
        <v>-118899057.58</v>
      </c>
      <c r="K1267" s="10">
        <v>-117801825.55</v>
      </c>
      <c r="L1267" s="10">
        <v>-117991296.45999999</v>
      </c>
      <c r="M1267" s="10">
        <v>-120569029.59</v>
      </c>
      <c r="N1267" s="10">
        <v>-117238304.26000001</v>
      </c>
      <c r="O1267" s="10">
        <v>-117079248.40000001</v>
      </c>
      <c r="P1267" s="10">
        <v>-122684268.47</v>
      </c>
      <c r="Q1267" s="7">
        <v>-122684268.47</v>
      </c>
    </row>
    <row r="1268" spans="1:17" ht="15.75" thickBot="1" x14ac:dyDescent="0.3">
      <c r="A1268" s="18" t="s">
        <v>2390</v>
      </c>
      <c r="B1268" s="17" t="s">
        <v>2391</v>
      </c>
      <c r="C1268" s="16"/>
      <c r="D1268" s="14">
        <v>0</v>
      </c>
      <c r="E1268" s="14">
        <v>0</v>
      </c>
      <c r="F1268" s="14">
        <v>0</v>
      </c>
      <c r="G1268" s="14">
        <v>0</v>
      </c>
      <c r="H1268" s="14">
        <v>0</v>
      </c>
      <c r="I1268" s="14">
        <v>0</v>
      </c>
      <c r="J1268" s="14">
        <v>0</v>
      </c>
      <c r="K1268" s="14">
        <v>0</v>
      </c>
      <c r="L1268" s="14">
        <v>0</v>
      </c>
      <c r="M1268" s="14">
        <v>0</v>
      </c>
      <c r="N1268" s="14">
        <v>0</v>
      </c>
      <c r="O1268" s="14">
        <v>0</v>
      </c>
      <c r="P1268" s="14">
        <v>0</v>
      </c>
      <c r="Q1268" s="7">
        <v>0</v>
      </c>
    </row>
    <row r="1269" spans="1:17" ht="15.75" thickBot="1" x14ac:dyDescent="0.3">
      <c r="A1269" s="19" t="s">
        <v>2392</v>
      </c>
      <c r="B1269" s="17" t="s">
        <v>2393</v>
      </c>
      <c r="C1269" s="17" t="s">
        <v>30</v>
      </c>
      <c r="D1269" s="10">
        <v>-3301341.48</v>
      </c>
      <c r="E1269" s="10">
        <v>-3301341.48</v>
      </c>
      <c r="F1269" s="10">
        <v>-3301341.48</v>
      </c>
      <c r="G1269" s="10">
        <v>-3301341.48</v>
      </c>
      <c r="H1269" s="10">
        <v>-3301341.48</v>
      </c>
      <c r="I1269" s="10">
        <v>-3301341.48</v>
      </c>
      <c r="J1269" s="10">
        <v>-3301341.48</v>
      </c>
      <c r="K1269" s="10">
        <v>-3301341.48</v>
      </c>
      <c r="L1269" s="10">
        <v>-3301341.48</v>
      </c>
      <c r="M1269" s="10">
        <v>-3301341.48</v>
      </c>
      <c r="N1269" s="10">
        <v>-3301341.48</v>
      </c>
      <c r="O1269" s="10">
        <v>-3301341.48</v>
      </c>
      <c r="P1269" s="10">
        <v>-3301341.48</v>
      </c>
      <c r="Q1269" s="7">
        <v>-3301341.48</v>
      </c>
    </row>
    <row r="1270" spans="1:17" ht="15.75" thickBot="1" x14ac:dyDescent="0.3">
      <c r="A1270" s="19" t="s">
        <v>2394</v>
      </c>
      <c r="B1270" s="17" t="s">
        <v>2395</v>
      </c>
      <c r="C1270" s="17" t="s">
        <v>30</v>
      </c>
      <c r="D1270" s="14">
        <v>-263163.86</v>
      </c>
      <c r="E1270" s="14">
        <v>-263163.86</v>
      </c>
      <c r="F1270" s="14">
        <v>-263163.86</v>
      </c>
      <c r="G1270" s="14">
        <v>-263163.86</v>
      </c>
      <c r="H1270" s="14">
        <v>-263163.86</v>
      </c>
      <c r="I1270" s="14">
        <v>-263163.86</v>
      </c>
      <c r="J1270" s="14">
        <v>-263163.86</v>
      </c>
      <c r="K1270" s="14">
        <v>-263163.86</v>
      </c>
      <c r="L1270" s="14">
        <v>-263163.86</v>
      </c>
      <c r="M1270" s="14">
        <v>-263163.86</v>
      </c>
      <c r="N1270" s="14">
        <v>-263163.86</v>
      </c>
      <c r="O1270" s="14">
        <v>-263163.86</v>
      </c>
      <c r="P1270" s="14">
        <v>-263163.86</v>
      </c>
      <c r="Q1270" s="7">
        <v>-263163.86</v>
      </c>
    </row>
    <row r="1271" spans="1:17" ht="15.75" thickBot="1" x14ac:dyDescent="0.3">
      <c r="A1271" s="19" t="s">
        <v>2396</v>
      </c>
      <c r="B1271" s="17" t="s">
        <v>2397</v>
      </c>
      <c r="C1271" s="17" t="s">
        <v>30</v>
      </c>
      <c r="D1271" s="10">
        <v>-1297179.48</v>
      </c>
      <c r="E1271" s="10">
        <v>-1297179.48</v>
      </c>
      <c r="F1271" s="10">
        <v>-1297179.48</v>
      </c>
      <c r="G1271" s="10">
        <v>-1297179.48</v>
      </c>
      <c r="H1271" s="10">
        <v>-1297179.48</v>
      </c>
      <c r="I1271" s="10">
        <v>-1297179.48</v>
      </c>
      <c r="J1271" s="10">
        <v>-1297179.48</v>
      </c>
      <c r="K1271" s="10">
        <v>-1297179.48</v>
      </c>
      <c r="L1271" s="10">
        <v>-1297179.48</v>
      </c>
      <c r="M1271" s="10">
        <v>-1297179.48</v>
      </c>
      <c r="N1271" s="10">
        <v>-1297179.48</v>
      </c>
      <c r="O1271" s="10">
        <v>-1297179.48</v>
      </c>
      <c r="P1271" s="10">
        <v>-1297179.48</v>
      </c>
      <c r="Q1271" s="7">
        <v>-1297179.48</v>
      </c>
    </row>
    <row r="1272" spans="1:17" ht="15.75" thickBot="1" x14ac:dyDescent="0.3">
      <c r="A1272" s="19" t="s">
        <v>2398</v>
      </c>
      <c r="B1272" s="17" t="s">
        <v>2399</v>
      </c>
      <c r="C1272" s="17" t="s">
        <v>30</v>
      </c>
      <c r="D1272" s="14">
        <v>3301341.48</v>
      </c>
      <c r="E1272" s="14">
        <v>3301341.48</v>
      </c>
      <c r="F1272" s="14">
        <v>3301341.48</v>
      </c>
      <c r="G1272" s="14">
        <v>3301341.48</v>
      </c>
      <c r="H1272" s="14">
        <v>3301341.48</v>
      </c>
      <c r="I1272" s="14">
        <v>3301341.48</v>
      </c>
      <c r="J1272" s="14">
        <v>3301341.48</v>
      </c>
      <c r="K1272" s="14">
        <v>3301341.48</v>
      </c>
      <c r="L1272" s="14">
        <v>3301341.48</v>
      </c>
      <c r="M1272" s="14">
        <v>3301341.48</v>
      </c>
      <c r="N1272" s="14">
        <v>3301341.48</v>
      </c>
      <c r="O1272" s="14">
        <v>3301341.48</v>
      </c>
      <c r="P1272" s="14">
        <v>3301341.48</v>
      </c>
      <c r="Q1272" s="7">
        <v>3301341.48</v>
      </c>
    </row>
    <row r="1273" spans="1:17" ht="15.75" thickBot="1" x14ac:dyDescent="0.3">
      <c r="A1273" s="19" t="s">
        <v>2400</v>
      </c>
      <c r="B1273" s="17" t="s">
        <v>2401</v>
      </c>
      <c r="C1273" s="17" t="s">
        <v>30</v>
      </c>
      <c r="D1273" s="10">
        <v>263163.86</v>
      </c>
      <c r="E1273" s="10">
        <v>263163.86</v>
      </c>
      <c r="F1273" s="10">
        <v>263163.86</v>
      </c>
      <c r="G1273" s="10">
        <v>263163.86</v>
      </c>
      <c r="H1273" s="10">
        <v>263163.86</v>
      </c>
      <c r="I1273" s="10">
        <v>263163.86</v>
      </c>
      <c r="J1273" s="10">
        <v>263163.86</v>
      </c>
      <c r="K1273" s="10">
        <v>263163.86</v>
      </c>
      <c r="L1273" s="10">
        <v>263163.86</v>
      </c>
      <c r="M1273" s="10">
        <v>263163.86</v>
      </c>
      <c r="N1273" s="10">
        <v>263163.86</v>
      </c>
      <c r="O1273" s="10">
        <v>263163.86</v>
      </c>
      <c r="P1273" s="10">
        <v>263163.86</v>
      </c>
      <c r="Q1273" s="7">
        <v>263163.86</v>
      </c>
    </row>
    <row r="1274" spans="1:17" ht="15.75" thickBot="1" x14ac:dyDescent="0.3">
      <c r="A1274" s="19" t="s">
        <v>2402</v>
      </c>
      <c r="B1274" s="17" t="s">
        <v>2403</v>
      </c>
      <c r="C1274" s="17" t="s">
        <v>30</v>
      </c>
      <c r="D1274" s="14">
        <v>1297179.48</v>
      </c>
      <c r="E1274" s="14">
        <v>1297179.48</v>
      </c>
      <c r="F1274" s="14">
        <v>1297179.48</v>
      </c>
      <c r="G1274" s="14">
        <v>1297179.48</v>
      </c>
      <c r="H1274" s="14">
        <v>1297179.48</v>
      </c>
      <c r="I1274" s="14">
        <v>1297179.48</v>
      </c>
      <c r="J1274" s="14">
        <v>1297179.48</v>
      </c>
      <c r="K1274" s="14">
        <v>1297179.48</v>
      </c>
      <c r="L1274" s="14">
        <v>1297179.48</v>
      </c>
      <c r="M1274" s="14">
        <v>1297179.48</v>
      </c>
      <c r="N1274" s="14">
        <v>1297179.48</v>
      </c>
      <c r="O1274" s="14">
        <v>1297179.48</v>
      </c>
      <c r="P1274" s="14">
        <v>1297179.48</v>
      </c>
      <c r="Q1274" s="7">
        <v>1297179.48</v>
      </c>
    </row>
    <row r="1275" spans="1:17" ht="15.75" thickBot="1" x14ac:dyDescent="0.3">
      <c r="A1275" s="18" t="s">
        <v>2404</v>
      </c>
      <c r="B1275" s="17" t="s">
        <v>2405</v>
      </c>
      <c r="C1275" s="16"/>
      <c r="D1275" s="10">
        <v>0</v>
      </c>
      <c r="E1275" s="10">
        <v>0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10">
        <v>0</v>
      </c>
      <c r="N1275" s="10">
        <v>0</v>
      </c>
      <c r="O1275" s="10">
        <v>0</v>
      </c>
      <c r="P1275" s="10">
        <v>0</v>
      </c>
      <c r="Q1275" s="7">
        <v>0</v>
      </c>
    </row>
    <row r="1276" spans="1:17" ht="15.75" thickBot="1" x14ac:dyDescent="0.3">
      <c r="A1276" s="19" t="s">
        <v>2406</v>
      </c>
      <c r="B1276" s="17" t="s">
        <v>2407</v>
      </c>
      <c r="C1276" s="17" t="s">
        <v>30</v>
      </c>
      <c r="D1276" s="14">
        <v>0</v>
      </c>
      <c r="E1276" s="14">
        <v>0</v>
      </c>
      <c r="F1276" s="14">
        <v>0</v>
      </c>
      <c r="G1276" s="14">
        <v>0</v>
      </c>
      <c r="H1276" s="14">
        <v>0</v>
      </c>
      <c r="I1276" s="14">
        <v>0</v>
      </c>
      <c r="J1276" s="14">
        <v>0</v>
      </c>
      <c r="K1276" s="14">
        <v>0</v>
      </c>
      <c r="L1276" s="14">
        <v>0</v>
      </c>
      <c r="M1276" s="14">
        <v>0</v>
      </c>
      <c r="N1276" s="14">
        <v>0</v>
      </c>
      <c r="O1276" s="14">
        <v>0</v>
      </c>
      <c r="P1276" s="14">
        <v>0</v>
      </c>
      <c r="Q1276" s="7">
        <v>0</v>
      </c>
    </row>
    <row r="1277" spans="1:17" ht="15.75" thickBot="1" x14ac:dyDescent="0.3">
      <c r="A1277" s="18" t="s">
        <v>2408</v>
      </c>
      <c r="B1277" s="17" t="s">
        <v>2409</v>
      </c>
      <c r="C1277" s="16"/>
      <c r="D1277" s="10">
        <v>-123258569.43000001</v>
      </c>
      <c r="E1277" s="10">
        <v>-123660579.05</v>
      </c>
      <c r="F1277" s="10">
        <v>-123461254.45</v>
      </c>
      <c r="G1277" s="10">
        <v>-123260328.28</v>
      </c>
      <c r="H1277" s="10">
        <v>-120627368.79000001</v>
      </c>
      <c r="I1277" s="10">
        <v>-121102934.93000001</v>
      </c>
      <c r="J1277" s="10">
        <v>-118899057.58</v>
      </c>
      <c r="K1277" s="10">
        <v>-117801825.55</v>
      </c>
      <c r="L1277" s="10">
        <v>-117991296.45999999</v>
      </c>
      <c r="M1277" s="10">
        <v>-120569029.59</v>
      </c>
      <c r="N1277" s="10">
        <v>-117238304.26000001</v>
      </c>
      <c r="O1277" s="10">
        <v>-117079248.40000001</v>
      </c>
      <c r="P1277" s="10">
        <v>-122684268.47</v>
      </c>
      <c r="Q1277" s="7">
        <v>-122684268.47</v>
      </c>
    </row>
    <row r="1278" spans="1:17" ht="15.75" thickBot="1" x14ac:dyDescent="0.3">
      <c r="A1278" s="19" t="s">
        <v>2410</v>
      </c>
      <c r="B1278" s="17" t="s">
        <v>2411</v>
      </c>
      <c r="C1278" s="17" t="s">
        <v>30</v>
      </c>
      <c r="D1278" s="14">
        <v>-1882618</v>
      </c>
      <c r="E1278" s="14">
        <v>-1882618</v>
      </c>
      <c r="F1278" s="14">
        <v>-1882618</v>
      </c>
      <c r="G1278" s="14">
        <v>-1785442</v>
      </c>
      <c r="H1278" s="14">
        <v>0</v>
      </c>
      <c r="I1278" s="14">
        <v>0</v>
      </c>
      <c r="J1278" s="14">
        <v>-1717580</v>
      </c>
      <c r="K1278" s="14">
        <v>0</v>
      </c>
      <c r="L1278" s="14">
        <v>0</v>
      </c>
      <c r="M1278" s="14">
        <v>-1658270</v>
      </c>
      <c r="N1278" s="14">
        <v>0</v>
      </c>
      <c r="O1278" s="14">
        <v>0</v>
      </c>
      <c r="P1278" s="14">
        <v>-1551145</v>
      </c>
      <c r="Q1278" s="7">
        <v>-1551145</v>
      </c>
    </row>
    <row r="1279" spans="1:17" ht="15.75" thickBot="1" x14ac:dyDescent="0.3">
      <c r="A1279" s="19" t="s">
        <v>2412</v>
      </c>
      <c r="B1279" s="17" t="s">
        <v>2413</v>
      </c>
      <c r="C1279" s="17" t="s">
        <v>30</v>
      </c>
      <c r="D1279" s="10">
        <v>-8018337.25</v>
      </c>
      <c r="E1279" s="10">
        <v>-8092314.2000000002</v>
      </c>
      <c r="F1279" s="10">
        <v>-8169514.29</v>
      </c>
      <c r="G1279" s="10">
        <v>-8244506.6100000003</v>
      </c>
      <c r="H1279" s="10">
        <v>-7483818.2800000003</v>
      </c>
      <c r="I1279" s="10">
        <v>-7563313.8300000001</v>
      </c>
      <c r="J1279" s="10">
        <v>-7719128.4199999999</v>
      </c>
      <c r="K1279" s="10">
        <v>-7704288.2599999998</v>
      </c>
      <c r="L1279" s="10">
        <v>-7769152.54</v>
      </c>
      <c r="M1279" s="10">
        <v>-7835976.7999999998</v>
      </c>
      <c r="N1279" s="10">
        <v>-7901033.6100000003</v>
      </c>
      <c r="O1279" s="10">
        <v>-7969604.9699999997</v>
      </c>
      <c r="P1279" s="10">
        <v>-8039352.5599999996</v>
      </c>
      <c r="Q1279" s="7">
        <v>-8039352.5599999996</v>
      </c>
    </row>
    <row r="1280" spans="1:17" ht="15.75" thickBot="1" x14ac:dyDescent="0.3">
      <c r="A1280" s="19" t="s">
        <v>2414</v>
      </c>
      <c r="B1280" s="17" t="s">
        <v>2415</v>
      </c>
      <c r="C1280" s="17" t="s">
        <v>30</v>
      </c>
      <c r="D1280" s="22"/>
      <c r="E1280" s="22"/>
      <c r="F1280" s="22"/>
      <c r="G1280" s="22"/>
      <c r="H1280" s="14">
        <v>0</v>
      </c>
      <c r="I1280" s="14">
        <v>0</v>
      </c>
      <c r="J1280" s="14">
        <v>0</v>
      </c>
      <c r="K1280" s="14">
        <v>0</v>
      </c>
      <c r="L1280" s="14">
        <v>0</v>
      </c>
      <c r="M1280" s="14">
        <v>0</v>
      </c>
      <c r="N1280" s="14">
        <v>0</v>
      </c>
      <c r="O1280" s="14">
        <v>0</v>
      </c>
      <c r="P1280" s="14">
        <v>0</v>
      </c>
      <c r="Q1280" s="7">
        <v>0</v>
      </c>
    </row>
    <row r="1281" spans="1:17" ht="15.75" thickBot="1" x14ac:dyDescent="0.3">
      <c r="A1281" s="19" t="s">
        <v>2416</v>
      </c>
      <c r="B1281" s="17" t="s">
        <v>2417</v>
      </c>
      <c r="C1281" s="17" t="s">
        <v>30</v>
      </c>
      <c r="D1281" s="10">
        <v>-5577842.4400000004</v>
      </c>
      <c r="E1281" s="10">
        <v>-5696944.29</v>
      </c>
      <c r="F1281" s="10">
        <v>-5671840.5999999996</v>
      </c>
      <c r="G1281" s="10">
        <v>-5688430.5999999996</v>
      </c>
      <c r="H1281" s="10">
        <v>-5582266.21</v>
      </c>
      <c r="I1281" s="10">
        <v>-5598175.21</v>
      </c>
      <c r="J1281" s="10">
        <v>-5569243.6699999999</v>
      </c>
      <c r="K1281" s="10">
        <v>-5749446.54</v>
      </c>
      <c r="L1281" s="10">
        <v>-5720563.8899999997</v>
      </c>
      <c r="M1281" s="10">
        <v>-5736390.8899999997</v>
      </c>
      <c r="N1281" s="10">
        <v>-5843099.71</v>
      </c>
      <c r="O1281" s="10">
        <v>-5809796.1799999997</v>
      </c>
      <c r="P1281" s="10">
        <v>-5824950.1799999997</v>
      </c>
      <c r="Q1281" s="7">
        <v>-5824950.1799999997</v>
      </c>
    </row>
    <row r="1282" spans="1:17" ht="15.75" thickBot="1" x14ac:dyDescent="0.3">
      <c r="A1282" s="19" t="s">
        <v>2418</v>
      </c>
      <c r="B1282" s="17" t="s">
        <v>2419</v>
      </c>
      <c r="C1282" s="17" t="s">
        <v>30</v>
      </c>
      <c r="D1282" s="14">
        <v>22403178</v>
      </c>
      <c r="E1282" s="14">
        <v>22403178</v>
      </c>
      <c r="F1282" s="14">
        <v>22403178</v>
      </c>
      <c r="G1282" s="14">
        <v>39225064</v>
      </c>
      <c r="H1282" s="14">
        <v>39225064</v>
      </c>
      <c r="I1282" s="14">
        <v>39225064</v>
      </c>
      <c r="J1282" s="14">
        <v>37909272.909999996</v>
      </c>
      <c r="K1282" s="14">
        <v>37909272.909999996</v>
      </c>
      <c r="L1282" s="14">
        <v>37909272.909999996</v>
      </c>
      <c r="M1282" s="14">
        <v>34066835.460000001</v>
      </c>
      <c r="N1282" s="14">
        <v>34066835.460000001</v>
      </c>
      <c r="O1282" s="14">
        <v>34066835.460000001</v>
      </c>
      <c r="P1282" s="14">
        <v>30483709</v>
      </c>
      <c r="Q1282" s="7">
        <v>30483709</v>
      </c>
    </row>
    <row r="1283" spans="1:17" ht="15.75" thickBot="1" x14ac:dyDescent="0.3">
      <c r="A1283" s="19" t="s">
        <v>2420</v>
      </c>
      <c r="B1283" s="17" t="s">
        <v>2421</v>
      </c>
      <c r="C1283" s="17" t="s">
        <v>30</v>
      </c>
      <c r="D1283" s="21"/>
      <c r="E1283" s="21"/>
      <c r="F1283" s="21"/>
      <c r="G1283" s="21"/>
      <c r="H1283" s="10">
        <v>0</v>
      </c>
      <c r="I1283" s="10">
        <v>0</v>
      </c>
      <c r="J1283" s="10">
        <v>0</v>
      </c>
      <c r="K1283" s="10">
        <v>0</v>
      </c>
      <c r="L1283" s="10">
        <v>0</v>
      </c>
      <c r="M1283" s="10">
        <v>-1679192.44</v>
      </c>
      <c r="N1283" s="10">
        <v>0</v>
      </c>
      <c r="O1283" s="10">
        <v>0</v>
      </c>
      <c r="P1283" s="10">
        <v>-3361755.03</v>
      </c>
      <c r="Q1283" s="7">
        <v>-3361755.03</v>
      </c>
    </row>
    <row r="1284" spans="1:17" ht="15.75" thickBot="1" x14ac:dyDescent="0.3">
      <c r="A1284" s="19" t="s">
        <v>2422</v>
      </c>
      <c r="B1284" s="17" t="s">
        <v>2423</v>
      </c>
      <c r="C1284" s="17" t="s">
        <v>30</v>
      </c>
      <c r="D1284" s="14">
        <v>-6557840</v>
      </c>
      <c r="E1284" s="14">
        <v>-6557840</v>
      </c>
      <c r="F1284" s="14">
        <v>-6557840</v>
      </c>
      <c r="G1284" s="14">
        <v>-6471232</v>
      </c>
      <c r="H1284" s="14">
        <v>-6471232</v>
      </c>
      <c r="I1284" s="14">
        <v>-6471232</v>
      </c>
      <c r="J1284" s="14">
        <v>-6383844</v>
      </c>
      <c r="K1284" s="14">
        <v>-6383844</v>
      </c>
      <c r="L1284" s="14">
        <v>-6383844</v>
      </c>
      <c r="M1284" s="14">
        <v>-6295670</v>
      </c>
      <c r="N1284" s="14">
        <v>-6295670</v>
      </c>
      <c r="O1284" s="14">
        <v>-6295670</v>
      </c>
      <c r="P1284" s="14">
        <v>-6206702</v>
      </c>
      <c r="Q1284" s="7">
        <v>-6206702</v>
      </c>
    </row>
    <row r="1285" spans="1:17" ht="15.75" thickBot="1" x14ac:dyDescent="0.3">
      <c r="A1285" s="19" t="s">
        <v>2424</v>
      </c>
      <c r="B1285" s="17" t="s">
        <v>2425</v>
      </c>
      <c r="C1285" s="17" t="s">
        <v>30</v>
      </c>
      <c r="D1285" s="10">
        <v>351139</v>
      </c>
      <c r="E1285" s="10">
        <v>351139</v>
      </c>
      <c r="F1285" s="10">
        <v>351139</v>
      </c>
      <c r="G1285" s="10">
        <v>354299</v>
      </c>
      <c r="H1285" s="10">
        <v>354299</v>
      </c>
      <c r="I1285" s="10">
        <v>354299</v>
      </c>
      <c r="J1285" s="10">
        <v>357488</v>
      </c>
      <c r="K1285" s="10">
        <v>357488</v>
      </c>
      <c r="L1285" s="10">
        <v>357488</v>
      </c>
      <c r="M1285" s="10">
        <v>360705</v>
      </c>
      <c r="N1285" s="10">
        <v>360705</v>
      </c>
      <c r="O1285" s="10">
        <v>360705</v>
      </c>
      <c r="P1285" s="10">
        <v>363951.35</v>
      </c>
      <c r="Q1285" s="7">
        <v>363951.35</v>
      </c>
    </row>
    <row r="1286" spans="1:17" ht="15.75" thickBot="1" x14ac:dyDescent="0.3">
      <c r="A1286" s="19" t="s">
        <v>2426</v>
      </c>
      <c r="B1286" s="17" t="s">
        <v>2427</v>
      </c>
      <c r="C1286" s="17" t="s">
        <v>30</v>
      </c>
      <c r="D1286" s="14">
        <v>0</v>
      </c>
      <c r="E1286" s="14">
        <v>0</v>
      </c>
      <c r="F1286" s="14">
        <v>0</v>
      </c>
      <c r="G1286" s="14">
        <v>0</v>
      </c>
      <c r="H1286" s="22"/>
      <c r="I1286" s="22"/>
      <c r="J1286" s="22"/>
      <c r="K1286" s="22"/>
      <c r="L1286" s="22"/>
      <c r="M1286" s="22"/>
      <c r="N1286" s="22"/>
      <c r="O1286" s="22"/>
      <c r="P1286" s="22"/>
      <c r="Q1286" s="7">
        <v>0</v>
      </c>
    </row>
    <row r="1287" spans="1:17" ht="15.75" thickBot="1" x14ac:dyDescent="0.3">
      <c r="A1287" s="19" t="s">
        <v>2428</v>
      </c>
      <c r="B1287" s="17" t="s">
        <v>2429</v>
      </c>
      <c r="C1287" s="17" t="s">
        <v>30</v>
      </c>
      <c r="D1287" s="10">
        <v>-49000</v>
      </c>
      <c r="E1287" s="10">
        <v>-54919.81</v>
      </c>
      <c r="F1287" s="10">
        <v>-49632.67</v>
      </c>
      <c r="G1287" s="10">
        <v>-49000</v>
      </c>
      <c r="H1287" s="10">
        <v>-47017.39</v>
      </c>
      <c r="I1287" s="10">
        <v>-47017.39</v>
      </c>
      <c r="J1287" s="10">
        <v>-49000</v>
      </c>
      <c r="K1287" s="10">
        <v>-36530.43</v>
      </c>
      <c r="L1287" s="10">
        <v>-35351.620000000003</v>
      </c>
      <c r="M1287" s="10">
        <v>-49000</v>
      </c>
      <c r="N1287" s="10">
        <v>-49000</v>
      </c>
      <c r="O1287" s="10">
        <v>46000</v>
      </c>
      <c r="P1287" s="10">
        <v>-24000</v>
      </c>
      <c r="Q1287" s="7">
        <v>-24000</v>
      </c>
    </row>
    <row r="1288" spans="1:17" ht="15.75" thickBot="1" x14ac:dyDescent="0.3">
      <c r="A1288" s="19" t="s">
        <v>2430</v>
      </c>
      <c r="B1288" s="17" t="s">
        <v>2431</v>
      </c>
      <c r="C1288" s="17" t="s">
        <v>30</v>
      </c>
      <c r="D1288" s="14">
        <v>-37000</v>
      </c>
      <c r="E1288" s="14">
        <v>-33723.71</v>
      </c>
      <c r="F1288" s="14">
        <v>-30889.22</v>
      </c>
      <c r="G1288" s="14">
        <v>-37000</v>
      </c>
      <c r="H1288" s="14">
        <v>-36440</v>
      </c>
      <c r="I1288" s="14">
        <v>-31346.34</v>
      </c>
      <c r="J1288" s="14">
        <v>-37000</v>
      </c>
      <c r="K1288" s="14">
        <v>-36652.99</v>
      </c>
      <c r="L1288" s="14">
        <v>-35740.99</v>
      </c>
      <c r="M1288" s="14">
        <v>-37000</v>
      </c>
      <c r="N1288" s="14">
        <v>-35981.089999999997</v>
      </c>
      <c r="O1288" s="14">
        <v>-33188.35</v>
      </c>
      <c r="P1288" s="14">
        <v>-37000</v>
      </c>
      <c r="Q1288" s="7">
        <v>-37000</v>
      </c>
    </row>
    <row r="1289" spans="1:17" ht="15.75" thickBot="1" x14ac:dyDescent="0.3">
      <c r="A1289" s="19" t="s">
        <v>2432</v>
      </c>
      <c r="B1289" s="17" t="s">
        <v>2433</v>
      </c>
      <c r="C1289" s="17" t="s">
        <v>30</v>
      </c>
      <c r="D1289" s="10">
        <v>-76000</v>
      </c>
      <c r="E1289" s="10">
        <v>-67724.56</v>
      </c>
      <c r="F1289" s="10">
        <v>-66009.25</v>
      </c>
      <c r="G1289" s="10">
        <v>-101000</v>
      </c>
      <c r="H1289" s="10">
        <v>-98325.29</v>
      </c>
      <c r="I1289" s="10">
        <v>-96582.81</v>
      </c>
      <c r="J1289" s="10">
        <v>-101000</v>
      </c>
      <c r="K1289" s="10">
        <v>-94084.94</v>
      </c>
      <c r="L1289" s="10">
        <v>-89178.95</v>
      </c>
      <c r="M1289" s="10">
        <v>-114000</v>
      </c>
      <c r="N1289" s="10">
        <v>-107633.51</v>
      </c>
      <c r="O1289" s="10">
        <v>-103321.48</v>
      </c>
      <c r="P1289" s="10">
        <v>-89000</v>
      </c>
      <c r="Q1289" s="7">
        <v>-89000</v>
      </c>
    </row>
    <row r="1290" spans="1:17" ht="15.75" thickBot="1" x14ac:dyDescent="0.3">
      <c r="A1290" s="19" t="s">
        <v>2434</v>
      </c>
      <c r="B1290" s="17" t="s">
        <v>2435</v>
      </c>
      <c r="C1290" s="17" t="s">
        <v>30</v>
      </c>
      <c r="D1290" s="14">
        <v>-20000</v>
      </c>
      <c r="E1290" s="14">
        <v>-20000</v>
      </c>
      <c r="F1290" s="14">
        <v>-20000</v>
      </c>
      <c r="G1290" s="14">
        <v>-20000</v>
      </c>
      <c r="H1290" s="14">
        <v>-20000</v>
      </c>
      <c r="I1290" s="14">
        <v>-20000</v>
      </c>
      <c r="J1290" s="14">
        <v>-20000</v>
      </c>
      <c r="K1290" s="14">
        <v>-20000</v>
      </c>
      <c r="L1290" s="14">
        <v>-20000</v>
      </c>
      <c r="M1290" s="14">
        <v>-20000</v>
      </c>
      <c r="N1290" s="14">
        <v>-20000</v>
      </c>
      <c r="O1290" s="14">
        <v>-20000</v>
      </c>
      <c r="P1290" s="14">
        <v>-20000</v>
      </c>
      <c r="Q1290" s="7">
        <v>-20000</v>
      </c>
    </row>
    <row r="1291" spans="1:17" ht="15.75" thickBot="1" x14ac:dyDescent="0.3">
      <c r="A1291" s="19" t="s">
        <v>2436</v>
      </c>
      <c r="B1291" s="17" t="s">
        <v>2437</v>
      </c>
      <c r="C1291" s="17" t="s">
        <v>30</v>
      </c>
      <c r="D1291" s="10">
        <v>-50000</v>
      </c>
      <c r="E1291" s="10">
        <v>-50000</v>
      </c>
      <c r="F1291" s="10">
        <v>-50000</v>
      </c>
      <c r="G1291" s="10">
        <v>-70266</v>
      </c>
      <c r="H1291" s="10">
        <v>-0.83</v>
      </c>
      <c r="I1291" s="10">
        <v>-0.83</v>
      </c>
      <c r="J1291" s="10">
        <v>0</v>
      </c>
      <c r="K1291" s="10">
        <v>0</v>
      </c>
      <c r="L1291" s="10">
        <v>0</v>
      </c>
      <c r="M1291" s="10">
        <v>0</v>
      </c>
      <c r="N1291" s="10">
        <v>0</v>
      </c>
      <c r="O1291" s="10">
        <v>0</v>
      </c>
      <c r="P1291" s="10">
        <v>0</v>
      </c>
      <c r="Q1291" s="7">
        <v>0</v>
      </c>
    </row>
    <row r="1292" spans="1:17" ht="15.75" thickBot="1" x14ac:dyDescent="0.3">
      <c r="A1292" s="19" t="s">
        <v>2438</v>
      </c>
      <c r="B1292" s="17" t="s">
        <v>2439</v>
      </c>
      <c r="C1292" s="17" t="s">
        <v>30</v>
      </c>
      <c r="D1292" s="14">
        <v>-193681750.50999999</v>
      </c>
      <c r="E1292" s="14">
        <v>-193681750.50999999</v>
      </c>
      <c r="F1292" s="14">
        <v>-193681750.50999999</v>
      </c>
      <c r="G1292" s="14">
        <v>-214314009.44999999</v>
      </c>
      <c r="H1292" s="14">
        <v>-214314009.44999999</v>
      </c>
      <c r="I1292" s="14">
        <v>-214314009.44999999</v>
      </c>
      <c r="J1292" s="14">
        <v>-212891072.58000001</v>
      </c>
      <c r="K1292" s="14">
        <v>-212891072.58000001</v>
      </c>
      <c r="L1292" s="14">
        <v>-212891072.58000001</v>
      </c>
      <c r="M1292" s="14">
        <v>-212913688.37</v>
      </c>
      <c r="N1292" s="14">
        <v>-212913688.37</v>
      </c>
      <c r="O1292" s="14">
        <v>-212913688.37</v>
      </c>
      <c r="P1292" s="14">
        <v>-214050944.31999999</v>
      </c>
      <c r="Q1292" s="7">
        <v>-214050944.31999999</v>
      </c>
    </row>
    <row r="1293" spans="1:17" ht="15.75" thickBot="1" x14ac:dyDescent="0.3">
      <c r="A1293" s="19" t="s">
        <v>2440</v>
      </c>
      <c r="B1293" s="17" t="s">
        <v>2441</v>
      </c>
      <c r="C1293" s="17" t="s">
        <v>30</v>
      </c>
      <c r="D1293" s="10">
        <v>-95652.5</v>
      </c>
      <c r="E1293" s="10">
        <v>-95652.5</v>
      </c>
      <c r="F1293" s="10">
        <v>-95652.5</v>
      </c>
      <c r="G1293" s="10">
        <v>-95652.5</v>
      </c>
      <c r="H1293" s="10">
        <v>-95652.5</v>
      </c>
      <c r="I1293" s="10">
        <v>-95652.5</v>
      </c>
      <c r="J1293" s="10">
        <v>-95652.5</v>
      </c>
      <c r="K1293" s="10">
        <v>-95652.5</v>
      </c>
      <c r="L1293" s="10">
        <v>-95652.5</v>
      </c>
      <c r="M1293" s="10">
        <v>-95652.5</v>
      </c>
      <c r="N1293" s="10">
        <v>-95652.5</v>
      </c>
      <c r="O1293" s="10">
        <v>-95652.5</v>
      </c>
      <c r="P1293" s="10">
        <v>-95652.5</v>
      </c>
      <c r="Q1293" s="7">
        <v>-95652.5</v>
      </c>
    </row>
    <row r="1294" spans="1:17" ht="15.75" thickBot="1" x14ac:dyDescent="0.3">
      <c r="A1294" s="19" t="s">
        <v>2442</v>
      </c>
      <c r="B1294" s="17" t="s">
        <v>2443</v>
      </c>
      <c r="C1294" s="17" t="s">
        <v>30</v>
      </c>
      <c r="D1294" s="14">
        <v>-3799801.65</v>
      </c>
      <c r="E1294" s="14">
        <v>-3799801.65</v>
      </c>
      <c r="F1294" s="14">
        <v>-3799801.65</v>
      </c>
      <c r="G1294" s="14">
        <v>-3799801.65</v>
      </c>
      <c r="H1294" s="14">
        <v>-3799801.65</v>
      </c>
      <c r="I1294" s="14">
        <v>-3799801.65</v>
      </c>
      <c r="J1294" s="14">
        <v>-3799801.65</v>
      </c>
      <c r="K1294" s="14">
        <v>-3799801.65</v>
      </c>
      <c r="L1294" s="14">
        <v>-3799801.65</v>
      </c>
      <c r="M1294" s="14">
        <v>-3799801.65</v>
      </c>
      <c r="N1294" s="14">
        <v>-3799801.65</v>
      </c>
      <c r="O1294" s="14">
        <v>-3799801.65</v>
      </c>
      <c r="P1294" s="14">
        <v>-3799801.65</v>
      </c>
      <c r="Q1294" s="7">
        <v>-3799801.65</v>
      </c>
    </row>
    <row r="1295" spans="1:17" ht="15.75" thickBot="1" x14ac:dyDescent="0.3">
      <c r="A1295" s="19" t="s">
        <v>2444</v>
      </c>
      <c r="B1295" s="17" t="s">
        <v>2445</v>
      </c>
      <c r="C1295" s="17" t="s">
        <v>30</v>
      </c>
      <c r="D1295" s="10">
        <v>-28212839.59</v>
      </c>
      <c r="E1295" s="10">
        <v>-28212839.59</v>
      </c>
      <c r="F1295" s="10">
        <v>-28212839.59</v>
      </c>
      <c r="G1295" s="10">
        <v>-30327470.84</v>
      </c>
      <c r="H1295" s="10">
        <v>-30327470.84</v>
      </c>
      <c r="I1295" s="10">
        <v>-30327470.84</v>
      </c>
      <c r="J1295" s="10">
        <v>-30472262.109999999</v>
      </c>
      <c r="K1295" s="10">
        <v>-30472262.109999999</v>
      </c>
      <c r="L1295" s="10">
        <v>-30472262.109999999</v>
      </c>
      <c r="M1295" s="10">
        <v>-30526425.609999999</v>
      </c>
      <c r="N1295" s="10">
        <v>-30526425.609999999</v>
      </c>
      <c r="O1295" s="10">
        <v>-30526425.609999999</v>
      </c>
      <c r="P1295" s="10">
        <v>-30744381.760000002</v>
      </c>
      <c r="Q1295" s="7">
        <v>-30744381.760000002</v>
      </c>
    </row>
    <row r="1296" spans="1:17" ht="15.75" thickBot="1" x14ac:dyDescent="0.3">
      <c r="A1296" s="19" t="s">
        <v>2446</v>
      </c>
      <c r="B1296" s="17" t="s">
        <v>2447</v>
      </c>
      <c r="C1296" s="17" t="s">
        <v>30</v>
      </c>
      <c r="D1296" s="14">
        <v>-194059.54</v>
      </c>
      <c r="E1296" s="14">
        <v>-194059.54</v>
      </c>
      <c r="F1296" s="14">
        <v>-194059.54</v>
      </c>
      <c r="G1296" s="14">
        <v>-194059.54</v>
      </c>
      <c r="H1296" s="14">
        <v>-194059.54</v>
      </c>
      <c r="I1296" s="14">
        <v>-194059.54</v>
      </c>
      <c r="J1296" s="14">
        <v>-194059.54</v>
      </c>
      <c r="K1296" s="14">
        <v>-194059.54</v>
      </c>
      <c r="L1296" s="14">
        <v>-194059.54</v>
      </c>
      <c r="M1296" s="14">
        <v>-194059.54</v>
      </c>
      <c r="N1296" s="14">
        <v>-194059.54</v>
      </c>
      <c r="O1296" s="14">
        <v>-194059.54</v>
      </c>
      <c r="P1296" s="14">
        <v>-194059.54</v>
      </c>
      <c r="Q1296" s="7">
        <v>-194059.54</v>
      </c>
    </row>
    <row r="1297" spans="1:17" ht="15.75" thickBot="1" x14ac:dyDescent="0.3">
      <c r="A1297" s="19" t="s">
        <v>2448</v>
      </c>
      <c r="B1297" s="17" t="s">
        <v>2449</v>
      </c>
      <c r="C1297" s="17" t="s">
        <v>30</v>
      </c>
      <c r="D1297" s="10">
        <v>-10532100.300000001</v>
      </c>
      <c r="E1297" s="10">
        <v>-10532100.300000001</v>
      </c>
      <c r="F1297" s="10">
        <v>-10532100.300000001</v>
      </c>
      <c r="G1297" s="10">
        <v>-10532100.300000001</v>
      </c>
      <c r="H1297" s="10">
        <v>-10532100.300000001</v>
      </c>
      <c r="I1297" s="10">
        <v>-10532100.300000001</v>
      </c>
      <c r="J1297" s="10">
        <v>-10532100.300000001</v>
      </c>
      <c r="K1297" s="10">
        <v>-10532100.300000001</v>
      </c>
      <c r="L1297" s="10">
        <v>-10532100.300000001</v>
      </c>
      <c r="M1297" s="10">
        <v>-10532100.300000001</v>
      </c>
      <c r="N1297" s="10">
        <v>-10532100.300000001</v>
      </c>
      <c r="O1297" s="10">
        <v>-10532100.300000001</v>
      </c>
      <c r="P1297" s="10">
        <v>-10532100.300000001</v>
      </c>
      <c r="Q1297" s="7">
        <v>-10532100.300000001</v>
      </c>
    </row>
    <row r="1298" spans="1:17" ht="15.75" thickBot="1" x14ac:dyDescent="0.3">
      <c r="A1298" s="19" t="s">
        <v>2450</v>
      </c>
      <c r="B1298" s="17" t="s">
        <v>2451</v>
      </c>
      <c r="C1298" s="17" t="s">
        <v>30</v>
      </c>
      <c r="D1298" s="14">
        <v>-782654.24</v>
      </c>
      <c r="E1298" s="14">
        <v>-782654.24</v>
      </c>
      <c r="F1298" s="14">
        <v>-782654.24</v>
      </c>
      <c r="G1298" s="14">
        <v>-780241.74</v>
      </c>
      <c r="H1298" s="14">
        <v>-780241.74</v>
      </c>
      <c r="I1298" s="14">
        <v>-780241.74</v>
      </c>
      <c r="J1298" s="14">
        <v>-780241.74</v>
      </c>
      <c r="K1298" s="14">
        <v>-780241.74</v>
      </c>
      <c r="L1298" s="14">
        <v>-780241.74</v>
      </c>
      <c r="M1298" s="14">
        <v>-780241.74</v>
      </c>
      <c r="N1298" s="14">
        <v>-780241.74</v>
      </c>
      <c r="O1298" s="14">
        <v>-780241.74</v>
      </c>
      <c r="P1298" s="14">
        <v>-780241.74</v>
      </c>
      <c r="Q1298" s="7">
        <v>-780241.74</v>
      </c>
    </row>
    <row r="1299" spans="1:17" ht="15.75" thickBot="1" x14ac:dyDescent="0.3">
      <c r="A1299" s="19" t="s">
        <v>2452</v>
      </c>
      <c r="B1299" s="17" t="s">
        <v>2453</v>
      </c>
      <c r="C1299" s="17" t="s">
        <v>30</v>
      </c>
      <c r="D1299" s="10">
        <v>-17226988.02</v>
      </c>
      <c r="E1299" s="10">
        <v>-17226988.02</v>
      </c>
      <c r="F1299" s="10">
        <v>-17226988.02</v>
      </c>
      <c r="G1299" s="10">
        <v>-17678718.879999999</v>
      </c>
      <c r="H1299" s="10">
        <v>-17678718.879999999</v>
      </c>
      <c r="I1299" s="10">
        <v>-17678718.879999999</v>
      </c>
      <c r="J1299" s="10">
        <v>-17902684.41</v>
      </c>
      <c r="K1299" s="10">
        <v>-17902684.41</v>
      </c>
      <c r="L1299" s="10">
        <v>-17902684.41</v>
      </c>
      <c r="M1299" s="10">
        <v>-18810961.460000001</v>
      </c>
      <c r="N1299" s="10">
        <v>-18810961.460000001</v>
      </c>
      <c r="O1299" s="10">
        <v>-18810961.460000001</v>
      </c>
      <c r="P1299" s="10">
        <v>-21545376.899999999</v>
      </c>
      <c r="Q1299" s="7">
        <v>-21545376.899999999</v>
      </c>
    </row>
    <row r="1300" spans="1:17" ht="15.75" thickBot="1" x14ac:dyDescent="0.3">
      <c r="A1300" s="19" t="s">
        <v>2454</v>
      </c>
      <c r="B1300" s="17" t="s">
        <v>2455</v>
      </c>
      <c r="C1300" s="17" t="s">
        <v>30</v>
      </c>
      <c r="D1300" s="14">
        <v>-158120.4</v>
      </c>
      <c r="E1300" s="14">
        <v>-158120.4</v>
      </c>
      <c r="F1300" s="14">
        <v>-158120.4</v>
      </c>
      <c r="G1300" s="14">
        <v>-158120.4</v>
      </c>
      <c r="H1300" s="14">
        <v>-158120.4</v>
      </c>
      <c r="I1300" s="14">
        <v>-158120.4</v>
      </c>
      <c r="J1300" s="14">
        <v>-158120.4</v>
      </c>
      <c r="K1300" s="14">
        <v>-158120.4</v>
      </c>
      <c r="L1300" s="14">
        <v>-158120.4</v>
      </c>
      <c r="M1300" s="14">
        <v>-158120.4</v>
      </c>
      <c r="N1300" s="14">
        <v>-158120.4</v>
      </c>
      <c r="O1300" s="14">
        <v>-158120.4</v>
      </c>
      <c r="P1300" s="14">
        <v>-158120.4</v>
      </c>
      <c r="Q1300" s="7">
        <v>-158120.4</v>
      </c>
    </row>
    <row r="1301" spans="1:17" ht="15.75" thickBot="1" x14ac:dyDescent="0.3">
      <c r="A1301" s="19" t="s">
        <v>2456</v>
      </c>
      <c r="B1301" s="17" t="s">
        <v>2457</v>
      </c>
      <c r="C1301" s="17" t="s">
        <v>30</v>
      </c>
      <c r="D1301" s="10">
        <v>93107457.579999998</v>
      </c>
      <c r="E1301" s="10">
        <v>93107457.579999998</v>
      </c>
      <c r="F1301" s="10">
        <v>93107457.579999998</v>
      </c>
      <c r="G1301" s="10">
        <v>98424910.519999996</v>
      </c>
      <c r="H1301" s="10">
        <v>98424910.519999996</v>
      </c>
      <c r="I1301" s="10">
        <v>98424910.519999996</v>
      </c>
      <c r="J1301" s="10">
        <v>102284314.94</v>
      </c>
      <c r="K1301" s="10">
        <v>102284314.94</v>
      </c>
      <c r="L1301" s="10">
        <v>102284314.94</v>
      </c>
      <c r="M1301" s="10">
        <v>107579919.18000001</v>
      </c>
      <c r="N1301" s="10">
        <v>107579919.18000001</v>
      </c>
      <c r="O1301" s="10">
        <v>107579919.18000001</v>
      </c>
      <c r="P1301" s="10">
        <v>111829103.39</v>
      </c>
      <c r="Q1301" s="7">
        <v>111829103.39</v>
      </c>
    </row>
    <row r="1302" spans="1:17" ht="15.75" thickBot="1" x14ac:dyDescent="0.3">
      <c r="A1302" s="19" t="s">
        <v>2458</v>
      </c>
      <c r="B1302" s="17" t="s">
        <v>2459</v>
      </c>
      <c r="C1302" s="17" t="s">
        <v>30</v>
      </c>
      <c r="D1302" s="14">
        <v>3799801.65</v>
      </c>
      <c r="E1302" s="14">
        <v>3799801.65</v>
      </c>
      <c r="F1302" s="14">
        <v>3799801.65</v>
      </c>
      <c r="G1302" s="14">
        <v>3799801.65</v>
      </c>
      <c r="H1302" s="14">
        <v>3799801.65</v>
      </c>
      <c r="I1302" s="14">
        <v>3799801.65</v>
      </c>
      <c r="J1302" s="14">
        <v>3799801.65</v>
      </c>
      <c r="K1302" s="14">
        <v>3799801.65</v>
      </c>
      <c r="L1302" s="14">
        <v>3799801.65</v>
      </c>
      <c r="M1302" s="14">
        <v>3799801.65</v>
      </c>
      <c r="N1302" s="14">
        <v>3799801.65</v>
      </c>
      <c r="O1302" s="14">
        <v>3799801.65</v>
      </c>
      <c r="P1302" s="14">
        <v>3799801.65</v>
      </c>
      <c r="Q1302" s="7">
        <v>3799801.65</v>
      </c>
    </row>
    <row r="1303" spans="1:17" ht="15.75" thickBot="1" x14ac:dyDescent="0.3">
      <c r="A1303" s="19" t="s">
        <v>2460</v>
      </c>
      <c r="B1303" s="17" t="s">
        <v>2461</v>
      </c>
      <c r="C1303" s="17" t="s">
        <v>30</v>
      </c>
      <c r="D1303" s="10">
        <v>20938722.59</v>
      </c>
      <c r="E1303" s="10">
        <v>20938722.59</v>
      </c>
      <c r="F1303" s="10">
        <v>20938722.59</v>
      </c>
      <c r="G1303" s="10">
        <v>21220728.84</v>
      </c>
      <c r="H1303" s="10">
        <v>21220728.84</v>
      </c>
      <c r="I1303" s="10">
        <v>21220728.84</v>
      </c>
      <c r="J1303" s="10">
        <v>21629346.609999999</v>
      </c>
      <c r="K1303" s="10">
        <v>21629346.609999999</v>
      </c>
      <c r="L1303" s="10">
        <v>21629346.609999999</v>
      </c>
      <c r="M1303" s="10">
        <v>21965587.609999999</v>
      </c>
      <c r="N1303" s="10">
        <v>21965587.609999999</v>
      </c>
      <c r="O1303" s="10">
        <v>21965587.609999999</v>
      </c>
      <c r="P1303" s="10">
        <v>22187765.760000002</v>
      </c>
      <c r="Q1303" s="7">
        <v>22187765.760000002</v>
      </c>
    </row>
    <row r="1304" spans="1:17" ht="15.75" thickBot="1" x14ac:dyDescent="0.3">
      <c r="A1304" s="19" t="s">
        <v>2462</v>
      </c>
      <c r="B1304" s="17" t="s">
        <v>2463</v>
      </c>
      <c r="C1304" s="17" t="s">
        <v>30</v>
      </c>
      <c r="D1304" s="14">
        <v>10532100.300000001</v>
      </c>
      <c r="E1304" s="14">
        <v>10532100.300000001</v>
      </c>
      <c r="F1304" s="14">
        <v>10532100.300000001</v>
      </c>
      <c r="G1304" s="14">
        <v>10532100.300000001</v>
      </c>
      <c r="H1304" s="14">
        <v>10532100.300000001</v>
      </c>
      <c r="I1304" s="14">
        <v>10532100.300000001</v>
      </c>
      <c r="J1304" s="14">
        <v>10532100.300000001</v>
      </c>
      <c r="K1304" s="14">
        <v>10532100.300000001</v>
      </c>
      <c r="L1304" s="14">
        <v>10532100.300000001</v>
      </c>
      <c r="M1304" s="14">
        <v>10532100.300000001</v>
      </c>
      <c r="N1304" s="14">
        <v>10532100.300000001</v>
      </c>
      <c r="O1304" s="14">
        <v>10532100.300000001</v>
      </c>
      <c r="P1304" s="14">
        <v>10532100.300000001</v>
      </c>
      <c r="Q1304" s="7">
        <v>10532100.300000001</v>
      </c>
    </row>
    <row r="1305" spans="1:17" ht="15.75" thickBot="1" x14ac:dyDescent="0.3">
      <c r="A1305" s="19" t="s">
        <v>2464</v>
      </c>
      <c r="B1305" s="17" t="s">
        <v>2465</v>
      </c>
      <c r="C1305" s="17" t="s">
        <v>30</v>
      </c>
      <c r="D1305" s="10">
        <v>95652.5</v>
      </c>
      <c r="E1305" s="10">
        <v>95652.5</v>
      </c>
      <c r="F1305" s="10">
        <v>95652.5</v>
      </c>
      <c r="G1305" s="10">
        <v>95652.5</v>
      </c>
      <c r="H1305" s="10">
        <v>95652.5</v>
      </c>
      <c r="I1305" s="10">
        <v>95652.5</v>
      </c>
      <c r="J1305" s="10">
        <v>95652.5</v>
      </c>
      <c r="K1305" s="10">
        <v>95652.5</v>
      </c>
      <c r="L1305" s="10">
        <v>95652.5</v>
      </c>
      <c r="M1305" s="10">
        <v>95652.5</v>
      </c>
      <c r="N1305" s="10">
        <v>95652.5</v>
      </c>
      <c r="O1305" s="10">
        <v>95652.5</v>
      </c>
      <c r="P1305" s="10">
        <v>95652.5</v>
      </c>
      <c r="Q1305" s="7">
        <v>95652.5</v>
      </c>
    </row>
    <row r="1306" spans="1:17" ht="15.75" thickBot="1" x14ac:dyDescent="0.3">
      <c r="A1306" s="19" t="s">
        <v>2466</v>
      </c>
      <c r="B1306" s="17" t="s">
        <v>2467</v>
      </c>
      <c r="C1306" s="17" t="s">
        <v>30</v>
      </c>
      <c r="D1306" s="14">
        <v>6194291.0199999996</v>
      </c>
      <c r="E1306" s="14">
        <v>6194291.0199999996</v>
      </c>
      <c r="F1306" s="14">
        <v>6194291.0199999996</v>
      </c>
      <c r="G1306" s="14">
        <v>6831764.8799999999</v>
      </c>
      <c r="H1306" s="14">
        <v>6831764.8799999999</v>
      </c>
      <c r="I1306" s="14">
        <v>6831764.8799999999</v>
      </c>
      <c r="J1306" s="14">
        <v>7199114.9100000001</v>
      </c>
      <c r="K1306" s="14">
        <v>7199114.9100000001</v>
      </c>
      <c r="L1306" s="14">
        <v>7199114.9100000001</v>
      </c>
      <c r="M1306" s="14">
        <v>7529251.7699999996</v>
      </c>
      <c r="N1306" s="14">
        <v>7529251.7699999996</v>
      </c>
      <c r="O1306" s="14">
        <v>7529251.7699999996</v>
      </c>
      <c r="P1306" s="14">
        <v>9890702.9000000004</v>
      </c>
      <c r="Q1306" s="7">
        <v>9890702.9000000004</v>
      </c>
    </row>
    <row r="1307" spans="1:17" ht="15.75" thickBot="1" x14ac:dyDescent="0.3">
      <c r="A1307" s="19" t="s">
        <v>2468</v>
      </c>
      <c r="B1307" s="17" t="s">
        <v>2469</v>
      </c>
      <c r="C1307" s="17" t="s">
        <v>30</v>
      </c>
      <c r="D1307" s="10">
        <v>14982.33</v>
      </c>
      <c r="E1307" s="10">
        <v>14982.33</v>
      </c>
      <c r="F1307" s="10">
        <v>14982.33</v>
      </c>
      <c r="G1307" s="10">
        <v>14982.33</v>
      </c>
      <c r="H1307" s="10">
        <v>14982.33</v>
      </c>
      <c r="I1307" s="10">
        <v>14982.33</v>
      </c>
      <c r="J1307" s="10">
        <v>14982.33</v>
      </c>
      <c r="K1307" s="10">
        <v>14982.33</v>
      </c>
      <c r="L1307" s="10">
        <v>14982.33</v>
      </c>
      <c r="M1307" s="10">
        <v>14982.33</v>
      </c>
      <c r="N1307" s="10">
        <v>14982.33</v>
      </c>
      <c r="O1307" s="10">
        <v>14982.33</v>
      </c>
      <c r="P1307" s="10">
        <v>14982.33</v>
      </c>
      <c r="Q1307" s="7">
        <v>14982.33</v>
      </c>
    </row>
    <row r="1308" spans="1:17" ht="15.75" thickBot="1" x14ac:dyDescent="0.3">
      <c r="A1308" s="19" t="s">
        <v>2470</v>
      </c>
      <c r="B1308" s="17" t="s">
        <v>2471</v>
      </c>
      <c r="C1308" s="17" t="s">
        <v>30</v>
      </c>
      <c r="D1308" s="14">
        <v>777654.24</v>
      </c>
      <c r="E1308" s="14">
        <v>777654.24</v>
      </c>
      <c r="F1308" s="14">
        <v>777654.24</v>
      </c>
      <c r="G1308" s="14">
        <v>780241.74</v>
      </c>
      <c r="H1308" s="14">
        <v>780241.74</v>
      </c>
      <c r="I1308" s="14">
        <v>780241.74</v>
      </c>
      <c r="J1308" s="14">
        <v>780241.74</v>
      </c>
      <c r="K1308" s="14">
        <v>780241.74</v>
      </c>
      <c r="L1308" s="14">
        <v>780241.74</v>
      </c>
      <c r="M1308" s="14">
        <v>780241.74</v>
      </c>
      <c r="N1308" s="14">
        <v>780241.74</v>
      </c>
      <c r="O1308" s="14">
        <v>780241.74</v>
      </c>
      <c r="P1308" s="14">
        <v>780241.74</v>
      </c>
      <c r="Q1308" s="7">
        <v>780241.74</v>
      </c>
    </row>
    <row r="1309" spans="1:17" ht="15.75" thickBot="1" x14ac:dyDescent="0.3">
      <c r="A1309" s="19" t="s">
        <v>2472</v>
      </c>
      <c r="B1309" s="17" t="s">
        <v>2473</v>
      </c>
      <c r="C1309" s="17" t="s">
        <v>30</v>
      </c>
      <c r="D1309" s="10">
        <v>158120.4</v>
      </c>
      <c r="E1309" s="10">
        <v>158120.4</v>
      </c>
      <c r="F1309" s="10">
        <v>158120.4</v>
      </c>
      <c r="G1309" s="10">
        <v>158120.4</v>
      </c>
      <c r="H1309" s="10">
        <v>158120.4</v>
      </c>
      <c r="I1309" s="10">
        <v>158120.4</v>
      </c>
      <c r="J1309" s="10">
        <v>158120.4</v>
      </c>
      <c r="K1309" s="10">
        <v>158120.4</v>
      </c>
      <c r="L1309" s="10">
        <v>158120.4</v>
      </c>
      <c r="M1309" s="10">
        <v>158120.4</v>
      </c>
      <c r="N1309" s="10">
        <v>158120.4</v>
      </c>
      <c r="O1309" s="10">
        <v>158120.4</v>
      </c>
      <c r="P1309" s="10">
        <v>158120.4</v>
      </c>
      <c r="Q1309" s="7">
        <v>158120.4</v>
      </c>
    </row>
    <row r="1310" spans="1:17" ht="15.75" thickBot="1" x14ac:dyDescent="0.3">
      <c r="A1310" s="19" t="s">
        <v>2474</v>
      </c>
      <c r="B1310" s="17" t="s">
        <v>2475</v>
      </c>
      <c r="C1310" s="17" t="s">
        <v>30</v>
      </c>
      <c r="D1310" s="14">
        <v>-4679064.5999999996</v>
      </c>
      <c r="E1310" s="14">
        <v>-4893627.34</v>
      </c>
      <c r="F1310" s="14">
        <v>-4652043.28</v>
      </c>
      <c r="G1310" s="14">
        <v>-4350941.93</v>
      </c>
      <c r="H1310" s="14">
        <v>-4445759.6500000004</v>
      </c>
      <c r="I1310" s="14">
        <v>-4832757.38</v>
      </c>
      <c r="J1310" s="14">
        <v>-5236702.55</v>
      </c>
      <c r="K1310" s="14">
        <v>-5711419.4500000002</v>
      </c>
      <c r="L1310" s="14">
        <v>-5871905.5300000003</v>
      </c>
      <c r="M1310" s="14">
        <v>-6215675.8300000001</v>
      </c>
      <c r="N1310" s="14">
        <v>-6058032.71</v>
      </c>
      <c r="O1310" s="14">
        <v>-5965813.79</v>
      </c>
      <c r="P1310" s="14">
        <v>-5765815.9100000001</v>
      </c>
      <c r="Q1310" s="7">
        <v>-5765815.9100000001</v>
      </c>
    </row>
    <row r="1311" spans="1:17" ht="15.75" thickBot="1" x14ac:dyDescent="0.3">
      <c r="A1311" s="19" t="s">
        <v>2474</v>
      </c>
      <c r="B1311" s="17" t="s">
        <v>2476</v>
      </c>
      <c r="C1311" s="17" t="s">
        <v>30</v>
      </c>
      <c r="D1311" s="10">
        <v>0</v>
      </c>
      <c r="E1311" s="10">
        <v>0</v>
      </c>
      <c r="F1311" s="10">
        <v>0</v>
      </c>
      <c r="G1311" s="10">
        <v>0</v>
      </c>
      <c r="H1311" s="10">
        <v>0</v>
      </c>
      <c r="I1311" s="10">
        <v>0</v>
      </c>
      <c r="J1311" s="10">
        <v>0</v>
      </c>
      <c r="K1311" s="10">
        <v>0</v>
      </c>
      <c r="L1311" s="10">
        <v>0</v>
      </c>
      <c r="M1311" s="10">
        <v>0</v>
      </c>
      <c r="N1311" s="10">
        <v>0</v>
      </c>
      <c r="O1311" s="10">
        <v>0</v>
      </c>
      <c r="P1311" s="10">
        <v>0</v>
      </c>
      <c r="Q1311" s="7">
        <v>0</v>
      </c>
    </row>
  </sheetData>
  <mergeCells count="3">
    <mergeCell ref="A3:B4"/>
    <mergeCell ref="A5:B5"/>
    <mergeCell ref="A6:C6"/>
  </mergeCells>
  <pageMargins left="0.75" right="0.75" top="1" bottom="1" header="0.5" footer="0.5"/>
  <pageSetup orientation="portrait" horizontalDpi="0" verticalDpi="0" r:id="rId1"/>
  <headerFooter>
    <oddHeader>&amp;RExh. KTW-3 Walker WP11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C756AAB-FA29-4806-9611-B89700D0F149}"/>
</file>

<file path=customXml/itemProps2.xml><?xml version="1.0" encoding="utf-8"?>
<ds:datastoreItem xmlns:ds="http://schemas.openxmlformats.org/officeDocument/2006/customXml" ds:itemID="{9F3CAA2E-49B3-498C-95B5-EF77EC48F18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4B4A63-BE64-4267-8E00-FB08B55E7C2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5120D9-1ACF-417E-9DDC-114D5F10A8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Other Rate Base</vt:lpstr>
      <vt:lpstr>NWN BS_10-16-20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Lee-Pella, Erica N.</cp:lastModifiedBy>
  <cp:lastPrinted>2020-12-17T19:57:37Z</cp:lastPrinted>
  <dcterms:created xsi:type="dcterms:W3CDTF">2020-10-16T20:46:43Z</dcterms:created>
  <dcterms:modified xsi:type="dcterms:W3CDTF">2020-12-17T19:57:44Z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