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app.xml" ContentType="application/vnd.openxmlformats-officedocument.extended-properties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esktop\PSE\2020 PCORC\Wetherbee\FINAL EXHIBITS\"/>
    </mc:Choice>
  </mc:AlternateContent>
  <xr:revisionPtr revIDLastSave="0" documentId="13_ncr:1_{B806E38B-1407-4C3C-83BF-8A098E9D32E7}" xr6:coauthVersionLast="41" xr6:coauthVersionMax="41" xr10:uidLastSave="{00000000-0000-0000-0000-000000000000}"/>
  <bookViews>
    <workbookView xWindow="22930" yWindow="-110" windowWidth="20380" windowHeight="12220" xr2:uid="{00000000-000D-0000-FFFF-FFFF00000000}"/>
  </bookViews>
  <sheets>
    <sheet name="REDACTED" sheetId="38" r:id="rId1"/>
    <sheet name="23C Colstrip fixed fuel (R)" sheetId="11" r:id="rId2"/>
    <sheet name="22C Non-fuel start costs (R)" sheetId="24" r:id="rId3"/>
    <sheet name="21C Distillate fuel (C)" sheetId="13" r:id="rId4"/>
    <sheet name="20C Mid C summary (R)" sheetId="29" r:id="rId5"/>
    <sheet name="19C Transmission (R)" sheetId="44" r:id="rId6"/>
    <sheet name="18C Day-ahead wind int. (R)" sheetId="34" r:id="rId7"/>
    <sheet name="17C Fixed Gas Transport (R)" sheetId="45" r:id="rId8"/>
    <sheet name="16C Energy prices (R)" sheetId="12" r:id="rId9"/>
    <sheet name="15C Gas MTM (R)" sheetId="41" r:id="rId10"/>
    <sheet name="13C Not in Aurora (R)" sheetId="10" r:id="rId11"/>
    <sheet name="12C Aurora total (R)" sheetId="5" r:id="rId12"/>
    <sheet name="11C Summary by resource (R)" sheetId="6" r:id="rId13"/>
    <sheet name="3C Power Cost summary (R)" sheetId="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10">{"'Sheet1'!$A$1:$J$121"}</definedName>
    <definedName name="HTML_Control" localSheetId="8">{"'Sheet1'!$A$1:$J$121"}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4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2">'11C Summary by resource (R)'!$A$1:$Q$86</definedName>
    <definedName name="_xlnm.Print_Area" localSheetId="11">'12C Aurora total (R)'!$A$1:$AF$113</definedName>
    <definedName name="_xlnm.Print_Area" localSheetId="10">'13C Not in Aurora (R)'!$A$1:$Q$42</definedName>
    <definedName name="_xlnm.Print_Area" localSheetId="9">'15C Gas MTM (R)'!$A$1:$Q$103</definedName>
    <definedName name="_xlnm.Print_Area" localSheetId="8">'16C Energy prices (R)'!$A$1:$O$47</definedName>
    <definedName name="_xlnm.Print_Area" localSheetId="7">'17C Fixed Gas Transport (R)'!$A$1:$Y$77</definedName>
    <definedName name="_xlnm.Print_Area" localSheetId="6">'18C Day-ahead wind int. (R)'!$A$1:$Q$40</definedName>
    <definedName name="_xlnm.Print_Area" localSheetId="4">'20C Mid C summary (R)'!$A$1:$P$38</definedName>
    <definedName name="_xlnm.Print_Area" localSheetId="3">'21C Distillate fuel (C)'!$A$1:$P$68</definedName>
    <definedName name="_xlnm.Print_Area" localSheetId="2">'22C Non-fuel start costs (R)'!$A$1:$P$19</definedName>
    <definedName name="_xlnm.Print_Area" localSheetId="1">'23C Colstrip fixed fuel (R)'!$A$1:$G$24</definedName>
    <definedName name="_xlnm.Print_Area" localSheetId="14">'24 FERC 557 Costs'!$A$1:$D$69</definedName>
    <definedName name="_xlnm.Print_Area" localSheetId="13">'3C Power Cost summary (R)'!$A$1:$Q$23</definedName>
    <definedName name="Print_Area_Reset">OFFSET(Full_Print,0,0,Last_Row)</definedName>
    <definedName name="_xlnm.Print_Titles" localSheetId="12">'11C Summary by resource (R)'!$1:$8</definedName>
    <definedName name="_xlnm.Print_Titles" localSheetId="11">'12C Aurora total (R)'!$A:$C,'12C Aurora total (R)'!$1:$5</definedName>
    <definedName name="_xlnm.Print_Titles" localSheetId="9">'15C Gas MTM (R)'!$4:$6</definedName>
    <definedName name="_xlnm.Print_Titles" localSheetId="8">'16C Energy prices (R)'!$A:$A</definedName>
    <definedName name="_xlnm.Print_Titles" localSheetId="7">'17C Fixed Gas Transport (R)'!$A:$B,'17C Fixed Gas Transport (R)'!$1:$8</definedName>
    <definedName name="_xlnm.Print_Titles" localSheetId="5">'19C Transmission (R)'!$4:$5</definedName>
    <definedName name="_xlnm.Print_Titles" localSheetId="3">'21C Distillate fuel (C)'!$1:$3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1" shapeId="0" xr:uid="{00000000-0006-0000-07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<sst xmlns="http://schemas.openxmlformats.org/spreadsheetml/2006/main" count="6404" uniqueCount="640">
  <si>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</si>
  <si>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</si>
  <si>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</si>
  <si>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</si>
  <si>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</si>
  <si>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</si>
  <si>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</si>
  <si>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</si>
  <si>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</si>
  <si>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</si>
  <si>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</si>
  <si>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</si>
  <si>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</si>
  <si>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</si>
  <si>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</si>
  <si>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</si>
  <si>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</si>
  <si>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</si>
  <si>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</si>
  <si>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</si>
  <si>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</si>
  <si>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</si>
  <si>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</si>
  <si>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</si>
  <si>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</si>
  <si>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</si>
  <si>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</si>
  <si>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</si>
  <si>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</si>
  <si>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</si>
  <si>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</si>
  <si>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</si>
  <si>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</si>
  <si>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</si>
  <si>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</si>
  <si>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</si>
  <si>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</si>
  <si>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</si>
  <si>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</si>
  <si>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</si>
  <si>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</si>
  <si>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</si>
  <si>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</si>
  <si>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</si>
  <si>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</si>
  <si>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</si>
  <si>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</si>
  <si>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</si>
  <si>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</si>
  <si>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</si>
  <si>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</si>
  <si>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</si>
  <si>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</si>
  <si>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</si>
  <si>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</si>
  <si>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</si>
  <si>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</si>
  <si>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</si>
  <si>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</si>
  <si>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</si>
  <si>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</si>
  <si>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</si>
  <si>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</si>
  <si>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</si>
  <si>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</si>
  <si>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</si>
  <si>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</si>
  <si>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</si>
  <si>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</si>
  <si>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</si>
  <si>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</si>
  <si>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</si>
  <si>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</si>
  <si>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</si>
  <si>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</si>
  <si>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</si>
  <si>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</si>
  <si>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</si>
  <si>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</si>
  <si>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</si>
  <si>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</si>
  <si>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</si>
  <si>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</si>
  <si>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</si>
  <si>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</si>
  <si>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</si>
  <si>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</si>
  <si>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</si>
  <si>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</si>
  <si>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</si>
  <si>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</si>
  <si>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</si>
  <si>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</si>
  <si>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</si>
  <si>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</si>
  <si>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</si>
  <si>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</si>
  <si>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</si>
  <si>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</si>
  <si>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</si>
  <si>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</si>
  <si>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</si>
  <si>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</si>
  <si>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</si>
  <si>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</si>
  <si>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</si>
  <si>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</si>
  <si>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</si>
  <si>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</si>
  <si>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</si>
  <si>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</si>
  <si>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</si>
  <si>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</si>
  <si>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</si>
  <si>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</si>
  <si>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</si>
  <si>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</si>
  <si>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</si>
  <si>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</si>
  <si>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</si>
  <si>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</si>
  <si>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</si>
  <si>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</si>
  <si>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</si>
  <si>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</si>
  <si>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</si>
  <si>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</si>
  <si>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</si>
  <si>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</si>
  <si>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</si>
  <si>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</si>
  <si>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</si>
  <si>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</si>
  <si>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</si>
  <si>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</si>
  <si>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</si>
  <si>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</si>
  <si>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</si>
  <si>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</si>
  <si>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</si>
  <si>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</si>
  <si>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</si>
  <si>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</si>
  <si>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</si>
  <si>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</si>
  <si>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</si>
  <si>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</si>
  <si>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</si>
  <si>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</si>
  <si>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</si>
  <si>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</si>
  <si>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</si>
  <si>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</si>
  <si>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</si>
  <si>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</si>
  <si>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</si>
  <si>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</si>
  <si>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</si>
  <si>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</si>
  <si>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</si>
  <si>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</si>
  <si>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</si>
  <si>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</si>
  <si>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</si>
  <si>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</si>
  <si>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</si>
  <si>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</si>
  <si>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</si>
  <si>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</si>
  <si>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</si>
  <si>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</si>
  <si>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</si>
  <si>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</si>
  <si>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</si>
  <si>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</si>
  <si>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</si>
  <si>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</si>
  <si>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</si>
  <si>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</si>
  <si>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</si>
  <si>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</si>
  <si>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</si>
  <si>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</si>
  <si>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</si>
  <si>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</si>
  <si>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</si>
  <si>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</si>
  <si>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</si>
  <si>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</si>
  <si>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</si>
  <si>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</si>
  <si>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</si>
  <si>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</si>
  <si>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</si>
  <si>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</si>
  <si>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</si>
  <si>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</si>
  <si>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</si>
  <si>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</si>
  <si>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</si>
  <si>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</si>
  <si>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</si>
  <si>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</si>
  <si>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</si>
  <si>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</si>
  <si>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</si>
  <si>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</si>
  <si>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</si>
  <si>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</si>
  <si>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</si>
  <si>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</si>
  <si>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</si>
  <si>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</si>
  <si>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</si>
  <si>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</si>
  <si>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</si>
  <si>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</si>
  <si>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</si>
  <si>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</si>
  <si>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</si>
  <si>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</si>
  <si>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</si>
  <si>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</si>
  <si>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</si>
  <si>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</si>
  <si>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</si>
  <si>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</si>
  <si>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</si>
  <si>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</si>
  <si>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</si>
  <si>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</si>
  <si>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</si>
  <si>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</si>
  <si>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</si>
  <si>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</si>
  <si>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</si>
  <si>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</si>
  <si>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</si>
  <si>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</si>
  <si>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</si>
  <si>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</si>
  <si>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</si>
  <si>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</si>
  <si>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</si>
  <si>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</si>
  <si>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</si>
  <si>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</si>
  <si>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</si>
  <si>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</si>
  <si>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</si>
  <si>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</si>
  <si>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</si>
  <si>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</si>
  <si>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</si>
  <si>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</si>
  <si>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</si>
  <si>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</si>
  <si>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</si>
  <si>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</si>
  <si>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</si>
  <si>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</si>
  <si>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</si>
  <si>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</si>
  <si>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</si>
  <si>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</si>
  <si>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</si>
  <si>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</si>
  <si>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</si>
  <si>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</si>
  <si>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</si>
  <si>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</si>
  <si>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</si>
  <si>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</si>
  <si>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</si>
  <si>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</si>
  <si>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</si>
  <si>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</si>
  <si>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</si>
  <si>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</si>
  <si>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</si>
  <si>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</si>
  <si>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</si>
  <si>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</si>
  <si>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</si>
  <si>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</si>
  <si>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</si>
  <si>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</si>
  <si>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</si>
  <si>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</si>
  <si>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</si>
  <si>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</si>
  <si>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</si>
  <si>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</si>
  <si>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</si>
  <si>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</si>
  <si>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</si>
  <si>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</si>
  <si>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</si>
  <si>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</si>
  <si>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</si>
  <si>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</si>
  <si>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</si>
  <si>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</si>
  <si>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</si>
  <si>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</si>
  <si>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</si>
  <si>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</si>
  <si>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</si>
  <si>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</si>
  <si>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</si>
  <si>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</si>
  <si>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</si>
  <si>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</si>
  <si>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</si>
  <si>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</si>
  <si>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</si>
  <si>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</si>
  <si>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</si>
  <si>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</si>
  <si>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</si>
  <si>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</si>
  <si>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</si>
  <si>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</si>
  <si>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</si>
  <si>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</si>
  <si>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</si>
  <si>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</si>
  <si>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</si>
  <si>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</si>
  <si>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</si>
  <si>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</si>
  <si>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</si>
  <si>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</si>
  <si>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</si>
  <si>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</si>
  <si>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</si>
  <si>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</si>
  <si>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</si>
  <si>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</si>
  <si>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</si>
  <si>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</si>
  <si>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</si>
  <si>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</si>
  <si>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</si>
  <si>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</si>
  <si>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</si>
  <si>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</si>
  <si>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</si>
  <si>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</si>
  <si>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</si>
  <si>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</si>
  <si>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</si>
  <si>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</si>
  <si>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</si>
  <si>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</si>
  <si>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</si>
  <si>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</si>
  <si>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</si>
  <si>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</si>
  <si>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</si>
  <si>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</si>
  <si>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</si>
  <si>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</si>
  <si>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</si>
  <si>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</si>
  <si>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</si>
  <si>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</si>
  <si>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</si>
  <si>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</si>
  <si>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</si>
  <si>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</si>
  <si>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</si>
  <si>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</si>
  <si>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</si>
  <si>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</si>
  <si>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</si>
  <si>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</si>
  <si>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</si>
  <si>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</si>
  <si>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</si>
  <si>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</si>
  <si>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</si>
  <si>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</si>
  <si>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</si>
  <si>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</si>
  <si>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</si>
  <si>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</si>
  <si>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</si>
  <si>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</si>
  <si>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</si>
  <si>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</si>
  <si>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</si>
  <si>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</si>
  <si>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</si>
  <si>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</si>
  <si>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</si>
  <si>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</si>
  <si>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</si>
  <si>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</si>
  <si>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</si>
  <si>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</si>
  <si>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</si>
  <si>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</si>
  <si>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</si>
  <si>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</si>
  <si>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</si>
  <si>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</si>
  <si>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</si>
  <si>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</si>
  <si>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</si>
  <si>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</si>
  <si>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</si>
  <si>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</si>
  <si>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</si>
  <si>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</si>
  <si>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</si>
  <si>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</si>
  <si>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</si>
  <si>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</si>
  <si>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</si>
  <si>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</si>
  <si>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</si>
  <si>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</si>
  <si>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</si>
  <si>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</si>
  <si>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</si>
  <si>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</si>
  <si>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</si>
  <si>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</si>
  <si>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</si>
  <si>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</si>
  <si>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</si>
  <si>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</si>
  <si>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</si>
  <si>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</si>
  <si>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</si>
  <si>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</si>
  <si>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</si>
  <si>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</si>
  <si>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</si>
  <si>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</si>
  <si>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</si>
  <si>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</si>
  <si>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</si>
  <si>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</si>
  <si>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</si>
  <si>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</si>
  <si>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</si>
  <si>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</si>
  <si>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</si>
  <si>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</si>
  <si>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</si>
  <si>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</si>
  <si>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</si>
  <si>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</si>
  <si>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</si>
  <si>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</si>
  <si>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</si>
  <si>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</si>
  <si>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</si>
  <si>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</si>
  <si>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</si>
  <si>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</si>
  <si>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</si>
  <si>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</si>
  <si>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</si>
  <si>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</si>
  <si>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</si>
  <si>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</si>
  <si>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</si>
  <si>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</si>
  <si>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</si>
  <si>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</si>
  <si>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</si>
  <si>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</si>
  <si>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</si>
  <si>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</si>
  <si>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</si>
  <si>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</si>
  <si>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</si>
  <si>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</si>
  <si>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</si>
  <si>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</si>
  <si>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</si>
  <si>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</si>
  <si>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</si>
  <si>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</si>
  <si>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</si>
  <si>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</si>
  <si>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</si>
  <si>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</si>
  <si>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</si>
  <si>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</si>
  <si>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</si>
  <si>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</si>
  <si>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</si>
  <si>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</si>
  <si>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</si>
  <si>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</si>
  <si>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</si>
  <si>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</si>
  <si>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</si>
  <si>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</si>
  <si>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</si>
  <si>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</si>
  <si>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</si>
  <si>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</si>
  <si>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</si>
  <si>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</si>
  <si>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</si>
  <si>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</si>
  <si>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</si>
  <si>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</si>
  <si>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</si>
  <si>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</si>
  <si>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</si>
  <si>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</si>
  <si>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</si>
  <si>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</si>
  <si>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</si>
  <si>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</si>
  <si>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</si>
  <si>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</si>
  <si>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</si>
  <si>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</si>
  <si>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</si>
  <si>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</si>
  <si>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</si>
  <si>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</si>
  <si>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</si>
  <si>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</si>
  <si>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</si>
  <si>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</si>
  <si>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</si>
  <si>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</si>
  <si>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</si>
  <si>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</si>
  <si>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</si>
  <si>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</si>
  <si>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</si>
  <si>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</si>
  <si>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</si>
  <si>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</si>
  <si>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</si>
  <si>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</si>
  <si>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</si>
  <si>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</si>
  <si>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</si>
  <si>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</si>
  <si>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</si>
  <si>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</si>
  <si>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</si>
  <si>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</si>
  <si>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</si>
  <si>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</si>
  <si>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</si>
  <si>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</si>
  <si>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</si>
  <si>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</si>
  <si>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</si>
  <si>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</si>
  <si>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</si>
  <si>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</si>
  <si>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</si>
  <si>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</si>
  <si>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</si>
  <si>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</si>
  <si>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</si>
  <si>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</si>
  <si>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</si>
  <si>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</si>
  <si>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</si>
  <si>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2020 PCORC Proposed</t>
  </si>
  <si>
    <t>12 mo end 9.30.18</t>
  </si>
  <si>
    <t>9810 - Green Power Renewable Credits</t>
  </si>
  <si>
    <t>6008 - Safety - Power Costs</t>
  </si>
  <si>
    <t>CLSD-4420 -Green Power Tags Programs</t>
  </si>
  <si>
    <t>2019 GRC Final Order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</si>
  <si>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</si>
  <si>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</si>
  <si>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</si>
  <si>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</si>
  <si>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</si>
  <si>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</si>
  <si>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19GRC Final Order, 12/05/19 gas price date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</si>
  <si>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</si>
  <si>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</si>
  <si>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</si>
  <si>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</si>
  <si>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</si>
  <si>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</si>
  <si>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% increase from 2019 GRC Final Order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</si>
  <si>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</si>
  <si>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</si>
  <si>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</si>
  <si>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</si>
  <si>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</si>
  <si>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</si>
  <si>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Shaded information is designated as confidential per WAC 480-07-160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</si>
  <si>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</si>
  <si>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</si>
  <si>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</si>
  <si>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</si>
  <si>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</si>
  <si>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</si>
  <si>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</si>
  <si>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</si>
  <si>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</si>
  <si>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</si>
  <si>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</si>
  <si>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</si>
  <si>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</si>
  <si>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</si>
  <si>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</si>
  <si>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</si>
  <si>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Gas price date: 10/21/2020</t>
  </si>
  <si>
    <t>JP Storage Agreement</t>
  </si>
  <si>
    <t>2020 PCORC, 10/21/20 gas price date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</si>
  <si>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</si>
  <si>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</si>
  <si>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</si>
  <si>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</si>
  <si>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</si>
  <si>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</si>
  <si>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</si>
  <si>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</si>
  <si>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</si>
  <si>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</si>
  <si>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</si>
  <si>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</si>
  <si>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</si>
  <si>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 xml:space="preserve">PSE inadvertently excluded these transmission contracts in its power cost calculation for the 2019 GRC. </t>
  </si>
  <si>
    <t>REDACTED VERSION</t>
  </si>
  <si>
    <t>XXXXX</t>
  </si>
  <si>
    <t>XXXXXX</t>
  </si>
  <si>
    <t>Yes</t>
  </si>
  <si>
    <t>No</t>
  </si>
  <si>
    <t>XXXXXXX</t>
  </si>
  <si>
    <t>Rocky Reach (MW)*</t>
  </si>
  <si>
    <t>Goldendale (MW)*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</si>
</sst>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03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1" xfId="0" applyFont="1" applyFill="1" applyBorder="1" applyAlignment="1"/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175" fontId="2" fillId="2" borderId="59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7" fontId="20" fillId="0" borderId="109" xfId="0" applyNumberFormat="1" applyFont="1" applyFill="1" applyBorder="1" applyAlignment="1">
      <alignment horizontal="center"/>
    </xf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5" fontId="8" fillId="0" borderId="114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74" fontId="16" fillId="0" borderId="0" xfId="0" applyNumberFormat="1" applyFont="1" applyAlignment="1">
      <alignment horizontal="right" vertical="center"/>
    </xf>
    <xf numFmtId="174" fontId="16" fillId="0" borderId="0" xfId="1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5" fontId="16" fillId="0" borderId="0" xfId="3" applyNumberFormat="1" applyFont="1" applyAlignment="1">
      <alignment horizontal="right" vertical="center"/>
    </xf>
    <xf numFmtId="7" fontId="16" fillId="0" borderId="0" xfId="2" applyNumberFormat="1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Border="1" applyAlignment="1">
      <alignment horizontal="centerContinuous"/>
    </xf>
    <xf numFmtId="0" fontId="66" fillId="0" borderId="0" xfId="0" applyNumberFormat="1" applyFont="1" applyFill="1" applyAlignment="1"/>
    <xf numFmtId="0" fontId="66" fillId="0" borderId="0" xfId="0" applyFont="1" applyFill="1"/>
    <xf numFmtId="0" fontId="65" fillId="0" borderId="0" xfId="0" applyFont="1" applyAlignment="1">
      <alignment horizontal="center" vertical="center"/>
    </xf>
    <xf numFmtId="0" fontId="66" fillId="0" borderId="0" xfId="0" applyNumberFormat="1" applyFont="1" applyBorder="1" applyAlignment="1"/>
    <xf numFmtId="0" fontId="65" fillId="0" borderId="0" xfId="0" applyFont="1"/>
    <xf numFmtId="0" fontId="66" fillId="0" borderId="0" xfId="0" applyFont="1"/>
    <xf numFmtId="0" fontId="66" fillId="0" borderId="0" xfId="0" applyFont="1" applyAlignment="1" applyProtection="1"/>
    <xf numFmtId="0" fontId="65" fillId="0" borderId="0" xfId="0" applyFont="1" applyBorder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2"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1375832</xdr:colOff>
      <xdr:row>3</xdr:row>
      <xdr:rowOff>14111</xdr:rowOff>
    </xdr:from>
    <xdr:to>
      <xdr:col>6</xdr:col>
      <xdr:colOff>127000</xdr:colOff>
      <xdr:row>4</xdr:row>
      <xdr:rowOff>84667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22965" y="708378"/>
          <a:ext cx="4533902" cy="2652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842000" y="730251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9EFC22-A098-45C3-AFFD-61E9B498BE7D}"/>
            </a:ext>
          </a:extLst>
        </xdr:cNvPr>
        <xdr:cNvSpPr txBox="1"/>
      </xdr:nvSpPr>
      <xdr:spPr>
        <a:xfrm>
          <a:off x="5995987" y="725488"/>
          <a:ext cx="4448653" cy="23463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</xdr:colOff>
      <xdr:row>2</xdr:row>
      <xdr:rowOff>52388</xdr:rowOff>
    </xdr:from>
    <xdr:to>
      <xdr:col>12</xdr:col>
      <xdr:colOff>495777</xdr:colOff>
      <xdr:row>2</xdr:row>
      <xdr:rowOff>280670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57937" y="538163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405290</xdr:colOff>
      <xdr:row>2</xdr:row>
      <xdr:rowOff>228282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773400" y="485775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47625</xdr:colOff>
      <xdr:row>111</xdr:row>
      <xdr:rowOff>142875</xdr:rowOff>
    </xdr:from>
    <xdr:to>
      <xdr:col>11</xdr:col>
      <xdr:colOff>452915</xdr:colOff>
      <xdr:row>112</xdr:row>
      <xdr:rowOff>180657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6CBC4F3-AC98-40F2-B0BC-25D22B67AC15}"/>
            </a:ext>
          </a:extLst>
        </xdr:cNvPr>
        <xdr:cNvSpPr txBox="1"/>
      </xdr:nvSpPr>
      <xdr:spPr>
        <a:xfrm>
          <a:off x="5762625" y="2187575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21</xdr:col>
      <xdr:colOff>190500</xdr:colOff>
      <xdr:row>111</xdr:row>
      <xdr:rowOff>111125</xdr:rowOff>
    </xdr:from>
    <xdr:to>
      <xdr:col>26</xdr:col>
      <xdr:colOff>595790</xdr:colOff>
      <xdr:row>112</xdr:row>
      <xdr:rowOff>148907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21AA6C-FE17-4AAB-B979-F0407CD613E2}"/>
            </a:ext>
          </a:extLst>
        </xdr:cNvPr>
        <xdr:cNvSpPr txBox="1"/>
      </xdr:nvSpPr>
      <xdr:spPr>
        <a:xfrm>
          <a:off x="17272000" y="2184400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95250</xdr:rowOff>
    </xdr:from>
    <xdr:to>
      <xdr:col>12</xdr:col>
      <xdr:colOff>157641</xdr:colOff>
      <xdr:row>4</xdr:row>
      <xdr:rowOff>145733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75313" y="801688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431800</xdr:colOff>
      <xdr:row>87</xdr:row>
      <xdr:rowOff>25400</xdr:rowOff>
    </xdr:from>
    <xdr:to>
      <xdr:col>11</xdr:col>
      <xdr:colOff>402116</xdr:colOff>
      <xdr:row>88</xdr:row>
      <xdr:rowOff>101283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9F84DE-35F1-4068-AC82-8BFCDC537775}"/>
            </a:ext>
          </a:extLst>
        </xdr:cNvPr>
        <xdr:cNvSpPr txBox="1"/>
      </xdr:nvSpPr>
      <xdr:spPr>
        <a:xfrm>
          <a:off x="5232400" y="16865600"/>
          <a:ext cx="4478816" cy="24098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438149</xdr:colOff>
      <xdr:row>4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5797" y="1043306"/>
          <a:ext cx="5124927" cy="22352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107950</xdr:rowOff>
    </xdr:from>
    <xdr:to>
      <xdr:col>10</xdr:col>
      <xdr:colOff>197328</xdr:colOff>
      <xdr:row>3</xdr:row>
      <xdr:rowOff>144145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235450" y="596900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433866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292600" y="371475"/>
          <a:ext cx="4256566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506891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516563" y="531813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728436</xdr:colOff>
      <xdr:row>3</xdr:row>
      <xdr:rowOff>35832</xdr:rowOff>
    </xdr:from>
    <xdr:to>
      <xdr:col>9</xdr:col>
      <xdr:colOff>480333</xdr:colOff>
      <xdr:row>3</xdr:row>
      <xdr:rowOff>312057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E17542-130F-4A0A-A35C-1FDBAAE56A3B}"/>
            </a:ext>
          </a:extLst>
        </xdr:cNvPr>
        <xdr:cNvSpPr txBox="1"/>
      </xdr:nvSpPr>
      <xdr:spPr>
        <a:xfrm>
          <a:off x="7160079" y="725261"/>
          <a:ext cx="4469040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71438</xdr:colOff>
      <xdr:row>2</xdr:row>
      <xdr:rowOff>55562</xdr:rowOff>
    </xdr:from>
    <xdr:to>
      <xdr:col>10</xdr:col>
      <xdr:colOff>467203</xdr:colOff>
      <xdr:row>3</xdr:row>
      <xdr:rowOff>18732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056188" y="563562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98903</xdr:colOff>
      <xdr:row>2</xdr:row>
      <xdr:rowOff>13969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27750" y="261938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95728</xdr:colOff>
      <xdr:row>3</xdr:row>
      <xdr:rowOff>47306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5106650" y="495300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225778</xdr:colOff>
      <xdr:row>3</xdr:row>
      <xdr:rowOff>35278</xdr:rowOff>
    </xdr:from>
    <xdr:to>
      <xdr:col>12</xdr:col>
      <xdr:colOff>154995</xdr:colOff>
      <xdr:row>4</xdr:row>
      <xdr:rowOff>106045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586111" y="769056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3</xdr:row>
      <xdr:rowOff>57150</xdr:rowOff>
    </xdr:from>
    <xdr:to>
      <xdr:col>10</xdr:col>
      <xdr:colOff>645003</xdr:colOff>
      <xdr:row>3</xdr:row>
      <xdr:rowOff>307657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47050" y="752475"/>
          <a:ext cx="43089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127000</xdr:colOff>
      <xdr:row>105</xdr:row>
      <xdr:rowOff>84666</xdr:rowOff>
    </xdr:from>
    <xdr:to>
      <xdr:col>11</xdr:col>
      <xdr:colOff>264003</xdr:colOff>
      <xdr:row>106</xdr:row>
      <xdr:rowOff>155257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7720FD-B1C7-4B6E-AA7C-486D8F5B785F}"/>
            </a:ext>
          </a:extLst>
        </xdr:cNvPr>
        <xdr:cNvSpPr txBox="1"/>
      </xdr:nvSpPr>
      <xdr:spPr>
        <a:xfrm>
          <a:off x="8964083" y="20235333"/>
          <a:ext cx="44867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zoomScale="80" zoomScaleNormal="80" workbookViewId="0">
      <selection activeCell="I24" sqref="I24"/>
    </sheetView>
  </sheetViews>
  <sheetFormatPr defaultRowHeight="14.5" x14ac:dyDescent="0.35"/>
  <cols>
    <col min="1" max="1" width="8.81640625" style="1"/>
  </cols>
  <sheetData>
    <row r="1" spans="1:22" x14ac:dyDescent="0.35">
      <c r="A1"/>
    </row>
    <row r="2" spans="1:22" ht="15" thickBot="1" x14ac:dyDescent="0.4">
      <c r="A2"/>
    </row>
    <row r="3" spans="1:22" ht="38" customHeight="1" thickBot="1" x14ac:dyDescent="0.4">
      <c r="A3"/>
      <c r="B3" s="1086" t="s">
        <v>632</v>
      </c>
      <c r="C3" s="1087"/>
      <c r="D3" s="1087"/>
      <c r="E3" s="1087"/>
      <c r="F3" s="1087"/>
      <c r="G3" s="1087"/>
      <c r="H3" s="1087"/>
      <c r="I3" s="1087"/>
      <c r="J3" s="1087"/>
      <c r="K3" s="1087"/>
      <c r="L3" s="1087"/>
      <c r="M3" s="1087"/>
      <c r="N3" s="1087"/>
      <c r="O3" s="1087"/>
      <c r="P3" s="1087"/>
      <c r="Q3" s="1087"/>
      <c r="R3" s="1087"/>
      <c r="S3" s="1087"/>
      <c r="T3" s="1087"/>
      <c r="U3" s="1087"/>
      <c r="V3" s="1088"/>
    </row>
    <row r="4" spans="1:22" x14ac:dyDescent="0.35">
      <c r="A4"/>
      <c r="C4" s="204"/>
    </row>
    <row r="5" spans="1:22" ht="15" thickBot="1" x14ac:dyDescent="0.4">
      <c r="A5"/>
    </row>
    <row r="6" spans="1:22" ht="41.75" customHeight="1" thickTop="1" thickBot="1" x14ac:dyDescent="0.4">
      <c r="A6"/>
      <c r="B6" s="1083" t="s">
        <v>598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5"/>
    </row>
    <row r="7" spans="1:22" ht="15" thickTop="1" x14ac:dyDescent="0.3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6"/>
  <sheetViews>
    <sheetView topLeftCell="A52" zoomScale="60" zoomScaleNormal="60" zoomScalePageLayoutView="40" workbookViewId="0">
      <selection activeCell="L65" sqref="L65"/>
    </sheetView>
  </sheetViews>
  <sheetFormatPr defaultColWidth="8.81640625" defaultRowHeight="14.5" x14ac:dyDescent="0.35"/>
  <cols>
    <col min="1" max="1" width="30.81640625" style="1" customWidth="1"/>
    <col min="2" max="2" width="45.1796875" style="1" bestFit="1" customWidth="1"/>
    <col min="3" max="3" width="11.453125" style="1" bestFit="1" customWidth="1"/>
    <col min="4" max="8" width="12" style="1" bestFit="1" customWidth="1"/>
    <col min="9" max="10" width="12.453125" style="1" bestFit="1" customWidth="1"/>
    <col min="11" max="12" width="12" style="1" bestFit="1" customWidth="1"/>
    <col min="13" max="14" width="11.453125" style="1" bestFit="1" customWidth="1"/>
    <col min="15" max="17" width="12.81640625" style="119" bestFit="1" customWidth="1"/>
    <col min="18" max="16384" width="8.81640625" style="1"/>
  </cols>
  <sheetData>
    <row r="1" spans="1:17" ht="18.5" x14ac:dyDescent="0.45">
      <c r="A1" s="719" t="s">
        <v>267</v>
      </c>
    </row>
    <row r="2" spans="1:17" ht="23.5" x14ac:dyDescent="0.55000000000000004">
      <c r="A2" s="728" t="s">
        <v>601</v>
      </c>
      <c r="H2" s="1073" t="s">
        <v>632</v>
      </c>
    </row>
    <row r="3" spans="1:17" ht="15.5" x14ac:dyDescent="0.35">
      <c r="A3" s="725" t="s">
        <v>435</v>
      </c>
    </row>
    <row r="4" spans="1:17" ht="28.75" customHeight="1" x14ac:dyDescent="0.5">
      <c r="A4" s="258"/>
    </row>
    <row r="5" spans="1:17" x14ac:dyDescent="0.35">
      <c r="A5" s="100"/>
      <c r="B5" s="100" t="s">
        <v>604</v>
      </c>
      <c r="C5" s="76">
        <v>30</v>
      </c>
      <c r="D5" s="76">
        <v>31</v>
      </c>
      <c r="E5" s="76">
        <v>31</v>
      </c>
      <c r="F5" s="76">
        <v>30</v>
      </c>
      <c r="G5" s="76">
        <v>31</v>
      </c>
      <c r="H5" s="76">
        <v>30</v>
      </c>
      <c r="I5" s="76">
        <v>31</v>
      </c>
      <c r="J5" s="76">
        <v>31</v>
      </c>
      <c r="K5" s="76">
        <v>28</v>
      </c>
      <c r="L5" s="76">
        <v>31</v>
      </c>
      <c r="M5" s="76">
        <v>30</v>
      </c>
      <c r="N5" s="76">
        <v>31</v>
      </c>
      <c r="O5" s="146">
        <v>365</v>
      </c>
      <c r="P5" s="146">
        <v>365</v>
      </c>
      <c r="Q5" s="146"/>
    </row>
    <row r="6" spans="1:17" ht="27" thickBot="1" x14ac:dyDescent="0.4">
      <c r="A6" s="100"/>
      <c r="B6" s="100"/>
      <c r="C6" s="786">
        <v>44348</v>
      </c>
      <c r="D6" s="786">
        <v>44378</v>
      </c>
      <c r="E6" s="786">
        <v>44409</v>
      </c>
      <c r="F6" s="786">
        <v>44440</v>
      </c>
      <c r="G6" s="786">
        <v>44470</v>
      </c>
      <c r="H6" s="786">
        <v>44501</v>
      </c>
      <c r="I6" s="786">
        <v>44531</v>
      </c>
      <c r="J6" s="786">
        <v>44562</v>
      </c>
      <c r="K6" s="786">
        <v>44593</v>
      </c>
      <c r="L6" s="786">
        <v>44621</v>
      </c>
      <c r="M6" s="786">
        <v>44652</v>
      </c>
      <c r="N6" s="786">
        <v>44682</v>
      </c>
      <c r="O6" s="910" t="s">
        <v>435</v>
      </c>
      <c r="P6" s="910" t="s">
        <v>577</v>
      </c>
      <c r="Q6" s="910" t="s">
        <v>268</v>
      </c>
    </row>
    <row r="7" spans="1:17" ht="15" thickBot="1" x14ac:dyDescent="0.4">
      <c r="A7" s="787" t="s">
        <v>438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46"/>
      <c r="P7" s="146"/>
      <c r="Q7" s="146"/>
    </row>
    <row r="8" spans="1:17" x14ac:dyDescent="0.35">
      <c r="A8" s="100"/>
      <c r="B8" s="100" t="s">
        <v>13</v>
      </c>
      <c r="C8" s="228">
        <v>2.2599999999999998</v>
      </c>
      <c r="D8" s="228">
        <v>2.59</v>
      </c>
      <c r="E8" s="228">
        <v>2.62</v>
      </c>
      <c r="F8" s="228">
        <v>2.65</v>
      </c>
      <c r="G8" s="228">
        <v>2.66</v>
      </c>
      <c r="H8" s="228">
        <v>3.37</v>
      </c>
      <c r="I8" s="228">
        <v>4.03</v>
      </c>
      <c r="J8" s="228">
        <v>3.84</v>
      </c>
      <c r="K8" s="228">
        <v>3.56</v>
      </c>
      <c r="L8" s="228">
        <v>2.77</v>
      </c>
      <c r="M8" s="228">
        <v>1.85</v>
      </c>
      <c r="N8" s="228">
        <v>1.75</v>
      </c>
      <c r="O8" s="911">
        <v>2.8291666666666662</v>
      </c>
      <c r="P8" s="911">
        <v>2.1714153439153439</v>
      </c>
      <c r="Q8" s="911">
        <v>0.65775132275132231</v>
      </c>
    </row>
    <row r="9" spans="1:17" x14ac:dyDescent="0.35">
      <c r="A9" s="100"/>
      <c r="B9" s="100" t="s">
        <v>24</v>
      </c>
      <c r="C9" s="228">
        <v>1.95</v>
      </c>
      <c r="D9" s="228">
        <v>1.98</v>
      </c>
      <c r="E9" s="228">
        <v>2</v>
      </c>
      <c r="F9" s="228">
        <v>2</v>
      </c>
      <c r="G9" s="228">
        <v>2.0499999999999998</v>
      </c>
      <c r="H9" s="228">
        <v>2.21</v>
      </c>
      <c r="I9" s="228">
        <v>2.29</v>
      </c>
      <c r="J9" s="228">
        <v>2.36</v>
      </c>
      <c r="K9" s="228">
        <v>2.35</v>
      </c>
      <c r="L9" s="228">
        <v>2.25</v>
      </c>
      <c r="M9" s="228">
        <v>1.79</v>
      </c>
      <c r="N9" s="228">
        <v>1.69</v>
      </c>
      <c r="O9" s="912">
        <v>2.0766666666666667</v>
      </c>
      <c r="P9" s="912">
        <v>1.394973544973545</v>
      </c>
      <c r="Q9" s="912">
        <v>0.68169312169312168</v>
      </c>
    </row>
    <row r="10" spans="1:17" x14ac:dyDescent="0.35">
      <c r="A10" s="100"/>
      <c r="B10" s="100" t="s">
        <v>23</v>
      </c>
      <c r="C10" s="228">
        <v>2.23</v>
      </c>
      <c r="D10" s="228">
        <v>2.48</v>
      </c>
      <c r="E10" s="228">
        <v>2.5</v>
      </c>
      <c r="F10" s="228">
        <v>2.48</v>
      </c>
      <c r="G10" s="228">
        <v>2.44</v>
      </c>
      <c r="H10" s="228">
        <v>2.85</v>
      </c>
      <c r="I10" s="228">
        <v>3.18</v>
      </c>
      <c r="J10" s="228">
        <v>3.31</v>
      </c>
      <c r="K10" s="228">
        <v>3.19</v>
      </c>
      <c r="L10" s="228">
        <v>2.68</v>
      </c>
      <c r="M10" s="228">
        <v>1.91</v>
      </c>
      <c r="N10" s="228">
        <v>1.83</v>
      </c>
      <c r="O10" s="912">
        <v>2.59</v>
      </c>
      <c r="P10" s="912">
        <v>1.9758862433862434</v>
      </c>
      <c r="Q10" s="912">
        <v>0.61411375661375645</v>
      </c>
    </row>
    <row r="11" spans="1:17" x14ac:dyDescent="0.35">
      <c r="A11" s="100"/>
      <c r="B11" s="100" t="s">
        <v>439</v>
      </c>
      <c r="C11" s="228">
        <v>1.97</v>
      </c>
      <c r="D11" s="228">
        <v>2</v>
      </c>
      <c r="E11" s="228">
        <v>2.02</v>
      </c>
      <c r="F11" s="228">
        <v>2.02</v>
      </c>
      <c r="G11" s="228">
        <v>2.0699999999999998</v>
      </c>
      <c r="H11" s="228">
        <v>2.2599999999999998</v>
      </c>
      <c r="I11" s="228">
        <v>2.34</v>
      </c>
      <c r="J11" s="228">
        <v>2.41</v>
      </c>
      <c r="K11" s="228">
        <v>2.4</v>
      </c>
      <c r="L11" s="228">
        <v>2.2999999999999998</v>
      </c>
      <c r="M11" s="228">
        <v>1.77</v>
      </c>
      <c r="N11" s="228">
        <v>1.67</v>
      </c>
      <c r="O11" s="912">
        <v>2.1024999999999996</v>
      </c>
      <c r="P11" s="912">
        <v>1.4767948941223261</v>
      </c>
      <c r="Q11" s="912">
        <v>0.62570510587767347</v>
      </c>
    </row>
    <row r="12" spans="1:17" x14ac:dyDescent="0.3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13"/>
      <c r="P12" s="913"/>
      <c r="Q12" s="913"/>
    </row>
    <row r="13" spans="1:17" ht="15" thickBot="1" x14ac:dyDescent="0.4">
      <c r="A13" s="787" t="s">
        <v>440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13"/>
      <c r="P13" s="913"/>
      <c r="Q13" s="913"/>
    </row>
    <row r="14" spans="1:17" ht="15" thickTop="1" x14ac:dyDescent="0.35">
      <c r="A14" s="100" t="s">
        <v>441</v>
      </c>
      <c r="B14" s="100" t="s">
        <v>442</v>
      </c>
      <c r="C14" s="961" t="s">
        <v>633</v>
      </c>
      <c r="D14" s="962" t="s">
        <v>633</v>
      </c>
      <c r="E14" s="962" t="s">
        <v>633</v>
      </c>
      <c r="F14" s="962" t="s">
        <v>633</v>
      </c>
      <c r="G14" s="962" t="s">
        <v>633</v>
      </c>
      <c r="H14" s="962" t="s">
        <v>633</v>
      </c>
      <c r="I14" s="962" t="s">
        <v>633</v>
      </c>
      <c r="J14" s="962" t="s">
        <v>633</v>
      </c>
      <c r="K14" s="962" t="s">
        <v>633</v>
      </c>
      <c r="L14" s="962" t="s">
        <v>633</v>
      </c>
      <c r="M14" s="962" t="s">
        <v>633</v>
      </c>
      <c r="N14" s="962" t="s">
        <v>633</v>
      </c>
      <c r="O14" s="963" t="s">
        <v>633</v>
      </c>
      <c r="P14" s="964" t="s">
        <v>633</v>
      </c>
      <c r="Q14" s="953">
        <v>-5467287.4008545764</v>
      </c>
    </row>
    <row r="15" spans="1:17" x14ac:dyDescent="0.35">
      <c r="A15" s="100" t="s">
        <v>245</v>
      </c>
      <c r="B15" s="100" t="s">
        <v>443</v>
      </c>
      <c r="C15" s="965" t="s">
        <v>633</v>
      </c>
      <c r="D15" s="966" t="s">
        <v>633</v>
      </c>
      <c r="E15" s="966" t="s">
        <v>633</v>
      </c>
      <c r="F15" s="966" t="s">
        <v>633</v>
      </c>
      <c r="G15" s="966" t="s">
        <v>633</v>
      </c>
      <c r="H15" s="966" t="s">
        <v>633</v>
      </c>
      <c r="I15" s="966" t="s">
        <v>633</v>
      </c>
      <c r="J15" s="966" t="s">
        <v>633</v>
      </c>
      <c r="K15" s="966" t="s">
        <v>633</v>
      </c>
      <c r="L15" s="966" t="s">
        <v>633</v>
      </c>
      <c r="M15" s="966" t="s">
        <v>633</v>
      </c>
      <c r="N15" s="966" t="s">
        <v>633</v>
      </c>
      <c r="O15" s="950" t="s">
        <v>633</v>
      </c>
      <c r="P15" s="967" t="s">
        <v>633</v>
      </c>
      <c r="Q15" s="954">
        <v>0.52730329077758853</v>
      </c>
    </row>
    <row r="16" spans="1:17" ht="15" thickBot="1" x14ac:dyDescent="0.4">
      <c r="A16" s="100"/>
      <c r="B16" s="788" t="s">
        <v>444</v>
      </c>
      <c r="C16" s="968" t="s">
        <v>633</v>
      </c>
      <c r="D16" s="969" t="s">
        <v>633</v>
      </c>
      <c r="E16" s="969" t="s">
        <v>633</v>
      </c>
      <c r="F16" s="969" t="s">
        <v>633</v>
      </c>
      <c r="G16" s="969" t="s">
        <v>633</v>
      </c>
      <c r="H16" s="969" t="s">
        <v>633</v>
      </c>
      <c r="I16" s="969" t="s">
        <v>633</v>
      </c>
      <c r="J16" s="969" t="s">
        <v>633</v>
      </c>
      <c r="K16" s="969" t="s">
        <v>633</v>
      </c>
      <c r="L16" s="969" t="s">
        <v>633</v>
      </c>
      <c r="M16" s="969" t="s">
        <v>633</v>
      </c>
      <c r="N16" s="969" t="s">
        <v>633</v>
      </c>
      <c r="O16" s="970" t="s">
        <v>633</v>
      </c>
      <c r="P16" s="971" t="s">
        <v>633</v>
      </c>
      <c r="Q16" s="955">
        <v>-3442027.15853405</v>
      </c>
    </row>
    <row r="17" spans="1:17" ht="15.5" thickTop="1" thickBot="1" x14ac:dyDescent="0.4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13"/>
      <c r="P17" s="913"/>
      <c r="Q17" s="913"/>
    </row>
    <row r="18" spans="1:17" ht="15" thickTop="1" x14ac:dyDescent="0.35">
      <c r="A18" s="100" t="s">
        <v>441</v>
      </c>
      <c r="B18" s="100" t="s">
        <v>445</v>
      </c>
      <c r="C18" s="961" t="s">
        <v>633</v>
      </c>
      <c r="D18" s="962" t="s">
        <v>633</v>
      </c>
      <c r="E18" s="962" t="s">
        <v>633</v>
      </c>
      <c r="F18" s="962" t="s">
        <v>633</v>
      </c>
      <c r="G18" s="962" t="s">
        <v>633</v>
      </c>
      <c r="H18" s="962" t="s">
        <v>633</v>
      </c>
      <c r="I18" s="962" t="s">
        <v>633</v>
      </c>
      <c r="J18" s="962" t="s">
        <v>633</v>
      </c>
      <c r="K18" s="962" t="s">
        <v>633</v>
      </c>
      <c r="L18" s="962" t="s">
        <v>633</v>
      </c>
      <c r="M18" s="962" t="s">
        <v>633</v>
      </c>
      <c r="N18" s="962" t="s">
        <v>633</v>
      </c>
      <c r="O18" s="963" t="s">
        <v>633</v>
      </c>
      <c r="P18" s="964" t="s">
        <v>633</v>
      </c>
      <c r="Q18" s="953">
        <v>0</v>
      </c>
    </row>
    <row r="19" spans="1:17" x14ac:dyDescent="0.35">
      <c r="A19" s="100" t="s">
        <v>245</v>
      </c>
      <c r="B19" s="100" t="s">
        <v>446</v>
      </c>
      <c r="C19" s="965" t="s">
        <v>633</v>
      </c>
      <c r="D19" s="966" t="s">
        <v>633</v>
      </c>
      <c r="E19" s="966" t="s">
        <v>633</v>
      </c>
      <c r="F19" s="966" t="s">
        <v>633</v>
      </c>
      <c r="G19" s="966" t="s">
        <v>633</v>
      </c>
      <c r="H19" s="966" t="s">
        <v>633</v>
      </c>
      <c r="I19" s="966" t="s">
        <v>633</v>
      </c>
      <c r="J19" s="966" t="s">
        <v>633</v>
      </c>
      <c r="K19" s="966" t="s">
        <v>633</v>
      </c>
      <c r="L19" s="966" t="s">
        <v>633</v>
      </c>
      <c r="M19" s="966" t="s">
        <v>633</v>
      </c>
      <c r="N19" s="966" t="s">
        <v>633</v>
      </c>
      <c r="O19" s="950" t="s">
        <v>633</v>
      </c>
      <c r="P19" s="967" t="s">
        <v>633</v>
      </c>
      <c r="Q19" s="954">
        <v>0</v>
      </c>
    </row>
    <row r="20" spans="1:17" ht="15" thickBot="1" x14ac:dyDescent="0.4">
      <c r="A20" s="100"/>
      <c r="B20" s="788" t="s">
        <v>447</v>
      </c>
      <c r="C20" s="968" t="s">
        <v>633</v>
      </c>
      <c r="D20" s="969" t="s">
        <v>633</v>
      </c>
      <c r="E20" s="969" t="s">
        <v>633</v>
      </c>
      <c r="F20" s="969" t="s">
        <v>633</v>
      </c>
      <c r="G20" s="969" t="s">
        <v>633</v>
      </c>
      <c r="H20" s="969" t="s">
        <v>633</v>
      </c>
      <c r="I20" s="969" t="s">
        <v>633</v>
      </c>
      <c r="J20" s="969" t="s">
        <v>633</v>
      </c>
      <c r="K20" s="969" t="s">
        <v>633</v>
      </c>
      <c r="L20" s="969" t="s">
        <v>633</v>
      </c>
      <c r="M20" s="969" t="s">
        <v>633</v>
      </c>
      <c r="N20" s="969" t="s">
        <v>633</v>
      </c>
      <c r="O20" s="970" t="s">
        <v>633</v>
      </c>
      <c r="P20" s="971" t="s">
        <v>633</v>
      </c>
      <c r="Q20" s="955">
        <v>0</v>
      </c>
    </row>
    <row r="21" spans="1:17" ht="15.5" thickTop="1" thickBot="1" x14ac:dyDescent="0.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13"/>
      <c r="P21" s="913"/>
      <c r="Q21" s="913"/>
    </row>
    <row r="22" spans="1:17" ht="15" thickTop="1" x14ac:dyDescent="0.35">
      <c r="A22" s="100" t="s">
        <v>441</v>
      </c>
      <c r="B22" s="100" t="s">
        <v>448</v>
      </c>
      <c r="C22" s="961" t="s">
        <v>633</v>
      </c>
      <c r="D22" s="962" t="s">
        <v>633</v>
      </c>
      <c r="E22" s="962" t="s">
        <v>633</v>
      </c>
      <c r="F22" s="962" t="s">
        <v>633</v>
      </c>
      <c r="G22" s="962" t="s">
        <v>633</v>
      </c>
      <c r="H22" s="962" t="s">
        <v>633</v>
      </c>
      <c r="I22" s="962" t="s">
        <v>633</v>
      </c>
      <c r="J22" s="962" t="s">
        <v>633</v>
      </c>
      <c r="K22" s="962" t="s">
        <v>633</v>
      </c>
      <c r="L22" s="962" t="s">
        <v>633</v>
      </c>
      <c r="M22" s="962" t="s">
        <v>633</v>
      </c>
      <c r="N22" s="962" t="s">
        <v>633</v>
      </c>
      <c r="O22" s="963" t="s">
        <v>633</v>
      </c>
      <c r="P22" s="964" t="s">
        <v>633</v>
      </c>
      <c r="Q22" s="953">
        <v>6232090.74337833</v>
      </c>
    </row>
    <row r="23" spans="1:17" x14ac:dyDescent="0.35">
      <c r="A23" s="100" t="s">
        <v>245</v>
      </c>
      <c r="B23" s="100" t="s">
        <v>449</v>
      </c>
      <c r="C23" s="965" t="s">
        <v>633</v>
      </c>
      <c r="D23" s="966" t="s">
        <v>633</v>
      </c>
      <c r="E23" s="966" t="s">
        <v>633</v>
      </c>
      <c r="F23" s="966" t="s">
        <v>633</v>
      </c>
      <c r="G23" s="966" t="s">
        <v>633</v>
      </c>
      <c r="H23" s="966" t="s">
        <v>633</v>
      </c>
      <c r="I23" s="966" t="s">
        <v>633</v>
      </c>
      <c r="J23" s="966" t="s">
        <v>633</v>
      </c>
      <c r="K23" s="966" t="s">
        <v>633</v>
      </c>
      <c r="L23" s="966" t="s">
        <v>633</v>
      </c>
      <c r="M23" s="966" t="s">
        <v>633</v>
      </c>
      <c r="N23" s="966" t="s">
        <v>633</v>
      </c>
      <c r="O23" s="950" t="s">
        <v>633</v>
      </c>
      <c r="P23" s="967" t="s">
        <v>633</v>
      </c>
      <c r="Q23" s="954">
        <v>0.51083002490019869</v>
      </c>
    </row>
    <row r="24" spans="1:17" ht="15" thickBot="1" x14ac:dyDescent="0.4">
      <c r="A24" s="100"/>
      <c r="B24" s="788" t="s">
        <v>450</v>
      </c>
      <c r="C24" s="968" t="s">
        <v>633</v>
      </c>
      <c r="D24" s="969" t="s">
        <v>633</v>
      </c>
      <c r="E24" s="969" t="s">
        <v>633</v>
      </c>
      <c r="F24" s="969" t="s">
        <v>633</v>
      </c>
      <c r="G24" s="969" t="s">
        <v>633</v>
      </c>
      <c r="H24" s="969" t="s">
        <v>633</v>
      </c>
      <c r="I24" s="969" t="s">
        <v>633</v>
      </c>
      <c r="J24" s="969" t="s">
        <v>633</v>
      </c>
      <c r="K24" s="969" t="s">
        <v>633</v>
      </c>
      <c r="L24" s="969" t="s">
        <v>633</v>
      </c>
      <c r="M24" s="969" t="s">
        <v>633</v>
      </c>
      <c r="N24" s="969" t="s">
        <v>633</v>
      </c>
      <c r="O24" s="970" t="s">
        <v>633</v>
      </c>
      <c r="P24" s="971" t="s">
        <v>633</v>
      </c>
      <c r="Q24" s="955">
        <v>-5555316.4205918806</v>
      </c>
    </row>
    <row r="25" spans="1:17" ht="15.5" thickTop="1" thickBot="1" x14ac:dyDescent="0.4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13"/>
      <c r="P25" s="913"/>
      <c r="Q25" s="913"/>
    </row>
    <row r="26" spans="1:17" ht="15" thickTop="1" x14ac:dyDescent="0.35">
      <c r="A26" s="100" t="s">
        <v>441</v>
      </c>
      <c r="B26" s="100" t="s">
        <v>451</v>
      </c>
      <c r="C26" s="961" t="s">
        <v>633</v>
      </c>
      <c r="D26" s="962" t="s">
        <v>633</v>
      </c>
      <c r="E26" s="962" t="s">
        <v>633</v>
      </c>
      <c r="F26" s="962" t="s">
        <v>633</v>
      </c>
      <c r="G26" s="962" t="s">
        <v>633</v>
      </c>
      <c r="H26" s="962" t="s">
        <v>633</v>
      </c>
      <c r="I26" s="962" t="s">
        <v>633</v>
      </c>
      <c r="J26" s="962" t="s">
        <v>633</v>
      </c>
      <c r="K26" s="962" t="s">
        <v>633</v>
      </c>
      <c r="L26" s="962" t="s">
        <v>633</v>
      </c>
      <c r="M26" s="962" t="s">
        <v>633</v>
      </c>
      <c r="N26" s="962" t="s">
        <v>633</v>
      </c>
      <c r="O26" s="963" t="s">
        <v>633</v>
      </c>
      <c r="P26" s="964" t="s">
        <v>633</v>
      </c>
      <c r="Q26" s="953">
        <v>835000</v>
      </c>
    </row>
    <row r="27" spans="1:17" x14ac:dyDescent="0.35">
      <c r="A27" s="100" t="s">
        <v>245</v>
      </c>
      <c r="B27" s="100" t="s">
        <v>452</v>
      </c>
      <c r="C27" s="965" t="s">
        <v>633</v>
      </c>
      <c r="D27" s="966" t="s">
        <v>633</v>
      </c>
      <c r="E27" s="966" t="s">
        <v>633</v>
      </c>
      <c r="F27" s="966" t="s">
        <v>633</v>
      </c>
      <c r="G27" s="966" t="s">
        <v>633</v>
      </c>
      <c r="H27" s="966" t="s">
        <v>633</v>
      </c>
      <c r="I27" s="966" t="s">
        <v>633</v>
      </c>
      <c r="J27" s="966" t="s">
        <v>633</v>
      </c>
      <c r="K27" s="966" t="s">
        <v>633</v>
      </c>
      <c r="L27" s="966" t="s">
        <v>633</v>
      </c>
      <c r="M27" s="966" t="s">
        <v>633</v>
      </c>
      <c r="N27" s="966" t="s">
        <v>633</v>
      </c>
      <c r="O27" s="950" t="s">
        <v>633</v>
      </c>
      <c r="P27" s="967" t="s">
        <v>633</v>
      </c>
      <c r="Q27" s="954">
        <v>-1.3197005988023953</v>
      </c>
    </row>
    <row r="28" spans="1:17" ht="15" thickBot="1" x14ac:dyDescent="0.4">
      <c r="A28" s="100"/>
      <c r="B28" s="788" t="s">
        <v>453</v>
      </c>
      <c r="C28" s="968" t="s">
        <v>633</v>
      </c>
      <c r="D28" s="969" t="s">
        <v>633</v>
      </c>
      <c r="E28" s="969" t="s">
        <v>633</v>
      </c>
      <c r="F28" s="969" t="s">
        <v>633</v>
      </c>
      <c r="G28" s="969" t="s">
        <v>633</v>
      </c>
      <c r="H28" s="969" t="s">
        <v>633</v>
      </c>
      <c r="I28" s="969" t="s">
        <v>633</v>
      </c>
      <c r="J28" s="969" t="s">
        <v>633</v>
      </c>
      <c r="K28" s="969" t="s">
        <v>633</v>
      </c>
      <c r="L28" s="969" t="s">
        <v>633</v>
      </c>
      <c r="M28" s="969" t="s">
        <v>633</v>
      </c>
      <c r="N28" s="969" t="s">
        <v>633</v>
      </c>
      <c r="O28" s="970" t="s">
        <v>633</v>
      </c>
      <c r="P28" s="971" t="s">
        <v>633</v>
      </c>
      <c r="Q28" s="955">
        <v>5409.126984127045</v>
      </c>
    </row>
    <row r="29" spans="1:17" ht="15" thickTop="1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13"/>
      <c r="P29" s="913"/>
      <c r="Q29" s="913"/>
    </row>
    <row r="30" spans="1:17" ht="15" thickBot="1" x14ac:dyDescent="0.4">
      <c r="A30" s="787" t="s">
        <v>454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13"/>
      <c r="P30" s="913"/>
      <c r="Q30" s="913"/>
    </row>
    <row r="31" spans="1:17" ht="15" thickTop="1" x14ac:dyDescent="0.35">
      <c r="A31" s="100" t="s">
        <v>441</v>
      </c>
      <c r="B31" s="100" t="s">
        <v>13</v>
      </c>
      <c r="C31" s="961" t="s">
        <v>633</v>
      </c>
      <c r="D31" s="962" t="s">
        <v>633</v>
      </c>
      <c r="E31" s="962" t="s">
        <v>633</v>
      </c>
      <c r="F31" s="962" t="s">
        <v>633</v>
      </c>
      <c r="G31" s="962" t="s">
        <v>633</v>
      </c>
      <c r="H31" s="962" t="s">
        <v>633</v>
      </c>
      <c r="I31" s="962" t="s">
        <v>633</v>
      </c>
      <c r="J31" s="962" t="s">
        <v>633</v>
      </c>
      <c r="K31" s="962" t="s">
        <v>633</v>
      </c>
      <c r="L31" s="962" t="s">
        <v>633</v>
      </c>
      <c r="M31" s="962" t="s">
        <v>633</v>
      </c>
      <c r="N31" s="962" t="s">
        <v>633</v>
      </c>
      <c r="O31" s="963" t="s">
        <v>633</v>
      </c>
      <c r="P31" s="964" t="s">
        <v>633</v>
      </c>
      <c r="Q31" s="953">
        <v>2042504.270089956</v>
      </c>
    </row>
    <row r="32" spans="1:17" x14ac:dyDescent="0.35">
      <c r="A32" s="100"/>
      <c r="B32" s="100" t="s">
        <v>609</v>
      </c>
      <c r="C32" s="965" t="s">
        <v>633</v>
      </c>
      <c r="D32" s="966" t="s">
        <v>633</v>
      </c>
      <c r="E32" s="966" t="s">
        <v>633</v>
      </c>
      <c r="F32" s="966" t="s">
        <v>633</v>
      </c>
      <c r="G32" s="966" t="s">
        <v>633</v>
      </c>
      <c r="H32" s="966" t="s">
        <v>633</v>
      </c>
      <c r="I32" s="966" t="s">
        <v>633</v>
      </c>
      <c r="J32" s="966" t="s">
        <v>633</v>
      </c>
      <c r="K32" s="966" t="s">
        <v>633</v>
      </c>
      <c r="L32" s="966" t="s">
        <v>633</v>
      </c>
      <c r="M32" s="966" t="s">
        <v>633</v>
      </c>
      <c r="N32" s="966" t="s">
        <v>633</v>
      </c>
      <c r="O32" s="950" t="s">
        <v>633</v>
      </c>
      <c r="P32" s="967" t="s">
        <v>633</v>
      </c>
      <c r="Q32" s="954">
        <v>-2.7966562251572832E-4</v>
      </c>
    </row>
    <row r="33" spans="1:17" s="119" customFormat="1" ht="15" thickBot="1" x14ac:dyDescent="0.4">
      <c r="A33" s="146"/>
      <c r="B33" s="789" t="s">
        <v>455</v>
      </c>
      <c r="C33" s="968" t="s">
        <v>633</v>
      </c>
      <c r="D33" s="969" t="s">
        <v>633</v>
      </c>
      <c r="E33" s="969" t="s">
        <v>633</v>
      </c>
      <c r="F33" s="969" t="s">
        <v>633</v>
      </c>
      <c r="G33" s="969" t="s">
        <v>633</v>
      </c>
      <c r="H33" s="969" t="s">
        <v>633</v>
      </c>
      <c r="I33" s="969" t="s">
        <v>633</v>
      </c>
      <c r="J33" s="969" t="s">
        <v>633</v>
      </c>
      <c r="K33" s="969" t="s">
        <v>633</v>
      </c>
      <c r="L33" s="969" t="s">
        <v>633</v>
      </c>
      <c r="M33" s="969" t="s">
        <v>633</v>
      </c>
      <c r="N33" s="969" t="s">
        <v>633</v>
      </c>
      <c r="O33" s="970" t="s">
        <v>633</v>
      </c>
      <c r="P33" s="971" t="s">
        <v>633</v>
      </c>
      <c r="Q33" s="955">
        <v>35604</v>
      </c>
    </row>
    <row r="34" spans="1:17" ht="15.5" thickTop="1" thickBot="1" x14ac:dyDescent="0.4">
      <c r="A34" s="100"/>
      <c r="B34" s="100"/>
      <c r="C34" s="10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13"/>
      <c r="P34" s="913"/>
      <c r="Q34" s="913"/>
    </row>
    <row r="35" spans="1:17" ht="15" thickTop="1" x14ac:dyDescent="0.35">
      <c r="A35" s="100" t="s">
        <v>441</v>
      </c>
      <c r="B35" s="100" t="s">
        <v>24</v>
      </c>
      <c r="C35" s="961" t="s">
        <v>633</v>
      </c>
      <c r="D35" s="962" t="s">
        <v>633</v>
      </c>
      <c r="E35" s="962" t="s">
        <v>633</v>
      </c>
      <c r="F35" s="962" t="s">
        <v>633</v>
      </c>
      <c r="G35" s="962" t="s">
        <v>633</v>
      </c>
      <c r="H35" s="962" t="s">
        <v>633</v>
      </c>
      <c r="I35" s="962" t="s">
        <v>633</v>
      </c>
      <c r="J35" s="962" t="s">
        <v>633</v>
      </c>
      <c r="K35" s="962" t="s">
        <v>633</v>
      </c>
      <c r="L35" s="962" t="s">
        <v>633</v>
      </c>
      <c r="M35" s="962" t="s">
        <v>633</v>
      </c>
      <c r="N35" s="962" t="s">
        <v>633</v>
      </c>
      <c r="O35" s="963" t="s">
        <v>633</v>
      </c>
      <c r="P35" s="964" t="s">
        <v>633</v>
      </c>
      <c r="Q35" s="953">
        <v>2007828.4946901537</v>
      </c>
    </row>
    <row r="36" spans="1:17" x14ac:dyDescent="0.35">
      <c r="A36" s="100"/>
      <c r="B36" s="100" t="s">
        <v>609</v>
      </c>
      <c r="C36" s="965" t="s">
        <v>633</v>
      </c>
      <c r="D36" s="966" t="s">
        <v>633</v>
      </c>
      <c r="E36" s="966" t="s">
        <v>633</v>
      </c>
      <c r="F36" s="966" t="s">
        <v>633</v>
      </c>
      <c r="G36" s="966" t="s">
        <v>633</v>
      </c>
      <c r="H36" s="966" t="s">
        <v>633</v>
      </c>
      <c r="I36" s="966" t="s">
        <v>633</v>
      </c>
      <c r="J36" s="966" t="s">
        <v>633</v>
      </c>
      <c r="K36" s="966" t="s">
        <v>633</v>
      </c>
      <c r="L36" s="966" t="s">
        <v>633</v>
      </c>
      <c r="M36" s="966" t="s">
        <v>633</v>
      </c>
      <c r="N36" s="966" t="s">
        <v>633</v>
      </c>
      <c r="O36" s="950" t="s">
        <v>633</v>
      </c>
      <c r="P36" s="967" t="s">
        <v>633</v>
      </c>
      <c r="Q36" s="954">
        <v>-1.4109632666152103E-5</v>
      </c>
    </row>
    <row r="37" spans="1:17" ht="15" thickBot="1" x14ac:dyDescent="0.4">
      <c r="A37" s="100"/>
      <c r="B37" s="788" t="s">
        <v>455</v>
      </c>
      <c r="C37" s="968" t="s">
        <v>633</v>
      </c>
      <c r="D37" s="969" t="s">
        <v>633</v>
      </c>
      <c r="E37" s="969" t="s">
        <v>633</v>
      </c>
      <c r="F37" s="969" t="s">
        <v>633</v>
      </c>
      <c r="G37" s="969" t="s">
        <v>633</v>
      </c>
      <c r="H37" s="969" t="s">
        <v>633</v>
      </c>
      <c r="I37" s="969" t="s">
        <v>633</v>
      </c>
      <c r="J37" s="969" t="s">
        <v>633</v>
      </c>
      <c r="K37" s="969" t="s">
        <v>633</v>
      </c>
      <c r="L37" s="969" t="s">
        <v>633</v>
      </c>
      <c r="M37" s="969" t="s">
        <v>633</v>
      </c>
      <c r="N37" s="969" t="s">
        <v>633</v>
      </c>
      <c r="O37" s="970" t="s">
        <v>633</v>
      </c>
      <c r="P37" s="971" t="s">
        <v>633</v>
      </c>
      <c r="Q37" s="955">
        <v>18644.000000000015</v>
      </c>
    </row>
    <row r="38" spans="1:17" ht="15.5" thickTop="1" thickBot="1" x14ac:dyDescent="0.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913"/>
      <c r="P38" s="913"/>
      <c r="Q38" s="913"/>
    </row>
    <row r="39" spans="1:17" ht="15" thickTop="1" x14ac:dyDescent="0.35">
      <c r="A39" s="100" t="s">
        <v>441</v>
      </c>
      <c r="B39" s="100" t="s">
        <v>23</v>
      </c>
      <c r="C39" s="961" t="s">
        <v>633</v>
      </c>
      <c r="D39" s="962" t="s">
        <v>633</v>
      </c>
      <c r="E39" s="962" t="s">
        <v>633</v>
      </c>
      <c r="F39" s="962" t="s">
        <v>633</v>
      </c>
      <c r="G39" s="962" t="s">
        <v>633</v>
      </c>
      <c r="H39" s="962" t="s">
        <v>633</v>
      </c>
      <c r="I39" s="962" t="s">
        <v>633</v>
      </c>
      <c r="J39" s="962" t="s">
        <v>633</v>
      </c>
      <c r="K39" s="962" t="s">
        <v>633</v>
      </c>
      <c r="L39" s="962" t="s">
        <v>633</v>
      </c>
      <c r="M39" s="962" t="s">
        <v>633</v>
      </c>
      <c r="N39" s="962" t="s">
        <v>633</v>
      </c>
      <c r="O39" s="963" t="s">
        <v>633</v>
      </c>
      <c r="P39" s="964" t="s">
        <v>633</v>
      </c>
      <c r="Q39" s="953">
        <v>-280000</v>
      </c>
    </row>
    <row r="40" spans="1:17" x14ac:dyDescent="0.35">
      <c r="A40" s="100"/>
      <c r="B40" s="100" t="s">
        <v>609</v>
      </c>
      <c r="C40" s="965" t="s">
        <v>633</v>
      </c>
      <c r="D40" s="966" t="s">
        <v>633</v>
      </c>
      <c r="E40" s="966" t="s">
        <v>633</v>
      </c>
      <c r="F40" s="966" t="s">
        <v>633</v>
      </c>
      <c r="G40" s="966" t="s">
        <v>633</v>
      </c>
      <c r="H40" s="966" t="s">
        <v>633</v>
      </c>
      <c r="I40" s="966" t="s">
        <v>633</v>
      </c>
      <c r="J40" s="966" t="s">
        <v>633</v>
      </c>
      <c r="K40" s="966" t="s">
        <v>633</v>
      </c>
      <c r="L40" s="966" t="s">
        <v>633</v>
      </c>
      <c r="M40" s="966" t="s">
        <v>633</v>
      </c>
      <c r="N40" s="966" t="s">
        <v>633</v>
      </c>
      <c r="O40" s="950" t="s">
        <v>633</v>
      </c>
      <c r="P40" s="967" t="s">
        <v>633</v>
      </c>
      <c r="Q40" s="954">
        <v>0</v>
      </c>
    </row>
    <row r="41" spans="1:17" ht="15" thickBot="1" x14ac:dyDescent="0.4">
      <c r="A41" s="100"/>
      <c r="B41" s="788" t="s">
        <v>455</v>
      </c>
      <c r="C41" s="968" t="s">
        <v>633</v>
      </c>
      <c r="D41" s="969" t="s">
        <v>633</v>
      </c>
      <c r="E41" s="969" t="s">
        <v>633</v>
      </c>
      <c r="F41" s="969" t="s">
        <v>633</v>
      </c>
      <c r="G41" s="969" t="s">
        <v>633</v>
      </c>
      <c r="H41" s="969" t="s">
        <v>633</v>
      </c>
      <c r="I41" s="969" t="s">
        <v>633</v>
      </c>
      <c r="J41" s="969" t="s">
        <v>633</v>
      </c>
      <c r="K41" s="969" t="s">
        <v>633</v>
      </c>
      <c r="L41" s="969" t="s">
        <v>633</v>
      </c>
      <c r="M41" s="969" t="s">
        <v>633</v>
      </c>
      <c r="N41" s="969" t="s">
        <v>633</v>
      </c>
      <c r="O41" s="970" t="s">
        <v>633</v>
      </c>
      <c r="P41" s="971" t="s">
        <v>633</v>
      </c>
      <c r="Q41" s="955">
        <v>-4200</v>
      </c>
    </row>
    <row r="42" spans="1:17" ht="15.5" thickTop="1" thickBot="1" x14ac:dyDescent="0.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913"/>
      <c r="P42" s="913"/>
      <c r="Q42" s="913"/>
    </row>
    <row r="43" spans="1:17" ht="15" thickTop="1" x14ac:dyDescent="0.35">
      <c r="A43" s="100" t="s">
        <v>441</v>
      </c>
      <c r="B43" s="100" t="s">
        <v>25</v>
      </c>
      <c r="C43" s="961" t="s">
        <v>633</v>
      </c>
      <c r="D43" s="962" t="s">
        <v>633</v>
      </c>
      <c r="E43" s="962" t="s">
        <v>633</v>
      </c>
      <c r="F43" s="962" t="s">
        <v>633</v>
      </c>
      <c r="G43" s="962" t="s">
        <v>633</v>
      </c>
      <c r="H43" s="962" t="s">
        <v>633</v>
      </c>
      <c r="I43" s="962" t="s">
        <v>633</v>
      </c>
      <c r="J43" s="962" t="s">
        <v>633</v>
      </c>
      <c r="K43" s="962" t="s">
        <v>633</v>
      </c>
      <c r="L43" s="962" t="s">
        <v>633</v>
      </c>
      <c r="M43" s="962" t="s">
        <v>633</v>
      </c>
      <c r="N43" s="962" t="s">
        <v>633</v>
      </c>
      <c r="O43" s="963" t="s">
        <v>633</v>
      </c>
      <c r="P43" s="964" t="s">
        <v>633</v>
      </c>
      <c r="Q43" s="953">
        <v>-1146780.3913322212</v>
      </c>
    </row>
    <row r="44" spans="1:17" x14ac:dyDescent="0.35">
      <c r="A44" s="100"/>
      <c r="B44" s="100" t="s">
        <v>609</v>
      </c>
      <c r="C44" s="965" t="s">
        <v>633</v>
      </c>
      <c r="D44" s="966" t="s">
        <v>633</v>
      </c>
      <c r="E44" s="966" t="s">
        <v>633</v>
      </c>
      <c r="F44" s="966" t="s">
        <v>633</v>
      </c>
      <c r="G44" s="966" t="s">
        <v>633</v>
      </c>
      <c r="H44" s="966" t="s">
        <v>633</v>
      </c>
      <c r="I44" s="966" t="s">
        <v>633</v>
      </c>
      <c r="J44" s="966" t="s">
        <v>633</v>
      </c>
      <c r="K44" s="966" t="s">
        <v>633</v>
      </c>
      <c r="L44" s="966" t="s">
        <v>633</v>
      </c>
      <c r="M44" s="966" t="s">
        <v>633</v>
      </c>
      <c r="N44" s="966" t="s">
        <v>633</v>
      </c>
      <c r="O44" s="950" t="s">
        <v>633</v>
      </c>
      <c r="P44" s="967" t="s">
        <v>633</v>
      </c>
      <c r="Q44" s="954">
        <v>3.7668003358606733E-2</v>
      </c>
    </row>
    <row r="45" spans="1:17" ht="15" thickBot="1" x14ac:dyDescent="0.4">
      <c r="A45" s="100"/>
      <c r="B45" s="788" t="s">
        <v>455</v>
      </c>
      <c r="C45" s="968" t="s">
        <v>633</v>
      </c>
      <c r="D45" s="969" t="s">
        <v>633</v>
      </c>
      <c r="E45" s="969" t="s">
        <v>633</v>
      </c>
      <c r="F45" s="969" t="s">
        <v>633</v>
      </c>
      <c r="G45" s="969" t="s">
        <v>633</v>
      </c>
      <c r="H45" s="969" t="s">
        <v>633</v>
      </c>
      <c r="I45" s="969" t="s">
        <v>633</v>
      </c>
      <c r="J45" s="969" t="s">
        <v>633</v>
      </c>
      <c r="K45" s="969" t="s">
        <v>633</v>
      </c>
      <c r="L45" s="969" t="s">
        <v>633</v>
      </c>
      <c r="M45" s="969" t="s">
        <v>633</v>
      </c>
      <c r="N45" s="969" t="s">
        <v>633</v>
      </c>
      <c r="O45" s="970" t="s">
        <v>633</v>
      </c>
      <c r="P45" s="971" t="s">
        <v>633</v>
      </c>
      <c r="Q45" s="955">
        <v>300797</v>
      </c>
    </row>
    <row r="46" spans="1:17" ht="15" thickTop="1" x14ac:dyDescent="0.3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913"/>
      <c r="P46" s="913"/>
      <c r="Q46" s="913"/>
    </row>
    <row r="47" spans="1:17" ht="15" thickBot="1" x14ac:dyDescent="0.4">
      <c r="A47" s="787" t="s">
        <v>456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913"/>
      <c r="P47" s="913"/>
      <c r="Q47" s="913"/>
    </row>
    <row r="48" spans="1:17" ht="15" thickTop="1" x14ac:dyDescent="0.35">
      <c r="A48" s="100" t="s">
        <v>441</v>
      </c>
      <c r="B48" s="100" t="s">
        <v>13</v>
      </c>
      <c r="C48" s="972" t="s">
        <v>633</v>
      </c>
      <c r="D48" s="973" t="s">
        <v>633</v>
      </c>
      <c r="E48" s="973" t="s">
        <v>633</v>
      </c>
      <c r="F48" s="973" t="s">
        <v>633</v>
      </c>
      <c r="G48" s="973" t="s">
        <v>633</v>
      </c>
      <c r="H48" s="973" t="s">
        <v>633</v>
      </c>
      <c r="I48" s="973" t="s">
        <v>633</v>
      </c>
      <c r="J48" s="973" t="s">
        <v>633</v>
      </c>
      <c r="K48" s="973" t="s">
        <v>633</v>
      </c>
      <c r="L48" s="973" t="s">
        <v>633</v>
      </c>
      <c r="M48" s="973" t="s">
        <v>633</v>
      </c>
      <c r="N48" s="973" t="s">
        <v>633</v>
      </c>
      <c r="O48" s="963" t="s">
        <v>633</v>
      </c>
      <c r="P48" s="964" t="s">
        <v>633</v>
      </c>
      <c r="Q48" s="953">
        <v>0</v>
      </c>
    </row>
    <row r="49" spans="1:17" x14ac:dyDescent="0.35">
      <c r="A49" s="100" t="s">
        <v>245</v>
      </c>
      <c r="B49" s="100" t="s">
        <v>245</v>
      </c>
      <c r="C49" s="965" t="s">
        <v>633</v>
      </c>
      <c r="D49" s="966" t="s">
        <v>633</v>
      </c>
      <c r="E49" s="966" t="s">
        <v>633</v>
      </c>
      <c r="F49" s="966" t="s">
        <v>633</v>
      </c>
      <c r="G49" s="966" t="s">
        <v>633</v>
      </c>
      <c r="H49" s="966" t="s">
        <v>633</v>
      </c>
      <c r="I49" s="966" t="s">
        <v>633</v>
      </c>
      <c r="J49" s="966" t="s">
        <v>633</v>
      </c>
      <c r="K49" s="966" t="s">
        <v>633</v>
      </c>
      <c r="L49" s="966" t="s">
        <v>633</v>
      </c>
      <c r="M49" s="966" t="s">
        <v>633</v>
      </c>
      <c r="N49" s="966" t="s">
        <v>633</v>
      </c>
      <c r="O49" s="950" t="s">
        <v>633</v>
      </c>
      <c r="P49" s="967" t="s">
        <v>633</v>
      </c>
      <c r="Q49" s="954">
        <v>0</v>
      </c>
    </row>
    <row r="50" spans="1:17" ht="15" thickBot="1" x14ac:dyDescent="0.4">
      <c r="A50" s="100"/>
      <c r="B50" s="788" t="s">
        <v>163</v>
      </c>
      <c r="C50" s="968" t="s">
        <v>633</v>
      </c>
      <c r="D50" s="969" t="s">
        <v>633</v>
      </c>
      <c r="E50" s="969" t="s">
        <v>633</v>
      </c>
      <c r="F50" s="969" t="s">
        <v>633</v>
      </c>
      <c r="G50" s="969" t="s">
        <v>633</v>
      </c>
      <c r="H50" s="969" t="s">
        <v>633</v>
      </c>
      <c r="I50" s="969" t="s">
        <v>633</v>
      </c>
      <c r="J50" s="969" t="s">
        <v>633</v>
      </c>
      <c r="K50" s="969" t="s">
        <v>633</v>
      </c>
      <c r="L50" s="969" t="s">
        <v>633</v>
      </c>
      <c r="M50" s="969" t="s">
        <v>633</v>
      </c>
      <c r="N50" s="969" t="s">
        <v>633</v>
      </c>
      <c r="O50" s="970" t="s">
        <v>633</v>
      </c>
      <c r="P50" s="971" t="s">
        <v>633</v>
      </c>
      <c r="Q50" s="955">
        <v>0</v>
      </c>
    </row>
    <row r="51" spans="1:17" ht="15.5" thickTop="1" thickBot="1" x14ac:dyDescent="0.4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913"/>
      <c r="P51" s="913"/>
      <c r="Q51" s="913"/>
    </row>
    <row r="52" spans="1:17" ht="15" thickTop="1" x14ac:dyDescent="0.35">
      <c r="A52" s="100" t="s">
        <v>441</v>
      </c>
      <c r="B52" s="100" t="s">
        <v>24</v>
      </c>
      <c r="C52" s="972" t="s">
        <v>633</v>
      </c>
      <c r="D52" s="973" t="s">
        <v>633</v>
      </c>
      <c r="E52" s="973" t="s">
        <v>633</v>
      </c>
      <c r="F52" s="973" t="s">
        <v>633</v>
      </c>
      <c r="G52" s="973" t="s">
        <v>633</v>
      </c>
      <c r="H52" s="973" t="s">
        <v>633</v>
      </c>
      <c r="I52" s="973" t="s">
        <v>633</v>
      </c>
      <c r="J52" s="973" t="s">
        <v>633</v>
      </c>
      <c r="K52" s="973" t="s">
        <v>633</v>
      </c>
      <c r="L52" s="973" t="s">
        <v>633</v>
      </c>
      <c r="M52" s="973" t="s">
        <v>633</v>
      </c>
      <c r="N52" s="973" t="s">
        <v>633</v>
      </c>
      <c r="O52" s="963" t="s">
        <v>633</v>
      </c>
      <c r="P52" s="964" t="s">
        <v>633</v>
      </c>
      <c r="Q52" s="953">
        <v>0</v>
      </c>
    </row>
    <row r="53" spans="1:17" x14ac:dyDescent="0.35">
      <c r="A53" s="100" t="s">
        <v>245</v>
      </c>
      <c r="B53" s="100" t="s">
        <v>245</v>
      </c>
      <c r="C53" s="965" t="s">
        <v>633</v>
      </c>
      <c r="D53" s="966" t="s">
        <v>633</v>
      </c>
      <c r="E53" s="966" t="s">
        <v>633</v>
      </c>
      <c r="F53" s="966" t="s">
        <v>633</v>
      </c>
      <c r="G53" s="966" t="s">
        <v>633</v>
      </c>
      <c r="H53" s="966" t="s">
        <v>633</v>
      </c>
      <c r="I53" s="966" t="s">
        <v>633</v>
      </c>
      <c r="J53" s="966" t="s">
        <v>633</v>
      </c>
      <c r="K53" s="966" t="s">
        <v>633</v>
      </c>
      <c r="L53" s="966" t="s">
        <v>633</v>
      </c>
      <c r="M53" s="966" t="s">
        <v>633</v>
      </c>
      <c r="N53" s="966" t="s">
        <v>633</v>
      </c>
      <c r="O53" s="950" t="s">
        <v>633</v>
      </c>
      <c r="P53" s="967" t="s">
        <v>633</v>
      </c>
      <c r="Q53" s="954">
        <v>0</v>
      </c>
    </row>
    <row r="54" spans="1:17" ht="15" thickBot="1" x14ac:dyDescent="0.4">
      <c r="A54" s="100"/>
      <c r="B54" s="788" t="s">
        <v>163</v>
      </c>
      <c r="C54" s="968" t="s">
        <v>633</v>
      </c>
      <c r="D54" s="969" t="s">
        <v>633</v>
      </c>
      <c r="E54" s="969" t="s">
        <v>633</v>
      </c>
      <c r="F54" s="969" t="s">
        <v>633</v>
      </c>
      <c r="G54" s="969" t="s">
        <v>633</v>
      </c>
      <c r="H54" s="969" t="s">
        <v>633</v>
      </c>
      <c r="I54" s="969" t="s">
        <v>633</v>
      </c>
      <c r="J54" s="969" t="s">
        <v>633</v>
      </c>
      <c r="K54" s="969" t="s">
        <v>633</v>
      </c>
      <c r="L54" s="969" t="s">
        <v>633</v>
      </c>
      <c r="M54" s="969" t="s">
        <v>633</v>
      </c>
      <c r="N54" s="969" t="s">
        <v>633</v>
      </c>
      <c r="O54" s="970" t="s">
        <v>633</v>
      </c>
      <c r="P54" s="971" t="s">
        <v>633</v>
      </c>
      <c r="Q54" s="955">
        <v>0</v>
      </c>
    </row>
    <row r="55" spans="1:17" ht="15.5" thickTop="1" thickBot="1" x14ac:dyDescent="0.4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13"/>
      <c r="P55" s="913"/>
      <c r="Q55" s="913"/>
    </row>
    <row r="56" spans="1:17" ht="15" thickTop="1" x14ac:dyDescent="0.35">
      <c r="A56" s="100" t="s">
        <v>441</v>
      </c>
      <c r="B56" s="100" t="s">
        <v>23</v>
      </c>
      <c r="C56" s="972" t="s">
        <v>633</v>
      </c>
      <c r="D56" s="973" t="s">
        <v>633</v>
      </c>
      <c r="E56" s="973" t="s">
        <v>633</v>
      </c>
      <c r="F56" s="973" t="s">
        <v>633</v>
      </c>
      <c r="G56" s="973" t="s">
        <v>633</v>
      </c>
      <c r="H56" s="973" t="s">
        <v>633</v>
      </c>
      <c r="I56" s="973" t="s">
        <v>633</v>
      </c>
      <c r="J56" s="973" t="s">
        <v>633</v>
      </c>
      <c r="K56" s="973" t="s">
        <v>633</v>
      </c>
      <c r="L56" s="973" t="s">
        <v>633</v>
      </c>
      <c r="M56" s="973" t="s">
        <v>633</v>
      </c>
      <c r="N56" s="973" t="s">
        <v>633</v>
      </c>
      <c r="O56" s="963" t="s">
        <v>633</v>
      </c>
      <c r="P56" s="964" t="s">
        <v>633</v>
      </c>
      <c r="Q56" s="953">
        <v>-67500</v>
      </c>
    </row>
    <row r="57" spans="1:17" x14ac:dyDescent="0.35">
      <c r="A57" s="100" t="s">
        <v>245</v>
      </c>
      <c r="B57" s="100" t="s">
        <v>245</v>
      </c>
      <c r="C57" s="965" t="s">
        <v>633</v>
      </c>
      <c r="D57" s="966" t="s">
        <v>633</v>
      </c>
      <c r="E57" s="966" t="s">
        <v>633</v>
      </c>
      <c r="F57" s="966" t="s">
        <v>633</v>
      </c>
      <c r="G57" s="966" t="s">
        <v>633</v>
      </c>
      <c r="H57" s="966" t="s">
        <v>633</v>
      </c>
      <c r="I57" s="966" t="s">
        <v>633</v>
      </c>
      <c r="J57" s="966" t="s">
        <v>633</v>
      </c>
      <c r="K57" s="966" t="s">
        <v>633</v>
      </c>
      <c r="L57" s="966" t="s">
        <v>633</v>
      </c>
      <c r="M57" s="966" t="s">
        <v>633</v>
      </c>
      <c r="N57" s="966" t="s">
        <v>633</v>
      </c>
      <c r="O57" s="950" t="s">
        <v>633</v>
      </c>
      <c r="P57" s="967" t="s">
        <v>633</v>
      </c>
      <c r="Q57" s="954">
        <v>3.0872727272726941E-2</v>
      </c>
    </row>
    <row r="58" spans="1:17" ht="15" thickBot="1" x14ac:dyDescent="0.4">
      <c r="A58" s="100"/>
      <c r="B58" s="788" t="s">
        <v>163</v>
      </c>
      <c r="C58" s="968" t="s">
        <v>633</v>
      </c>
      <c r="D58" s="969" t="s">
        <v>633</v>
      </c>
      <c r="E58" s="969" t="s">
        <v>633</v>
      </c>
      <c r="F58" s="969" t="s">
        <v>633</v>
      </c>
      <c r="G58" s="969" t="s">
        <v>633</v>
      </c>
      <c r="H58" s="969" t="s">
        <v>633</v>
      </c>
      <c r="I58" s="969" t="s">
        <v>633</v>
      </c>
      <c r="J58" s="969" t="s">
        <v>633</v>
      </c>
      <c r="K58" s="969" t="s">
        <v>633</v>
      </c>
      <c r="L58" s="969" t="s">
        <v>633</v>
      </c>
      <c r="M58" s="969" t="s">
        <v>633</v>
      </c>
      <c r="N58" s="969" t="s">
        <v>633</v>
      </c>
      <c r="O58" s="970" t="s">
        <v>633</v>
      </c>
      <c r="P58" s="971" t="s">
        <v>633</v>
      </c>
      <c r="Q58" s="955">
        <v>-313661.70634920616</v>
      </c>
    </row>
    <row r="59" spans="1:17" ht="15.5" thickTop="1" thickBot="1" x14ac:dyDescent="0.4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913"/>
      <c r="P59" s="913"/>
      <c r="Q59" s="913"/>
    </row>
    <row r="60" spans="1:17" ht="15" thickTop="1" x14ac:dyDescent="0.35">
      <c r="A60" s="100" t="s">
        <v>441</v>
      </c>
      <c r="B60" s="100" t="s">
        <v>25</v>
      </c>
      <c r="C60" s="972" t="s">
        <v>633</v>
      </c>
      <c r="D60" s="973" t="s">
        <v>633</v>
      </c>
      <c r="E60" s="973" t="s">
        <v>633</v>
      </c>
      <c r="F60" s="973" t="s">
        <v>633</v>
      </c>
      <c r="G60" s="973" t="s">
        <v>633</v>
      </c>
      <c r="H60" s="973" t="s">
        <v>633</v>
      </c>
      <c r="I60" s="973" t="s">
        <v>633</v>
      </c>
      <c r="J60" s="973" t="s">
        <v>633</v>
      </c>
      <c r="K60" s="973" t="s">
        <v>633</v>
      </c>
      <c r="L60" s="973" t="s">
        <v>633</v>
      </c>
      <c r="M60" s="973" t="s">
        <v>633</v>
      </c>
      <c r="N60" s="973" t="s">
        <v>633</v>
      </c>
      <c r="O60" s="963" t="s">
        <v>633</v>
      </c>
      <c r="P60" s="964" t="s">
        <v>633</v>
      </c>
      <c r="Q60" s="953">
        <v>0</v>
      </c>
    </row>
    <row r="61" spans="1:17" x14ac:dyDescent="0.35">
      <c r="A61" s="100" t="s">
        <v>245</v>
      </c>
      <c r="B61" s="100" t="s">
        <v>245</v>
      </c>
      <c r="C61" s="965" t="s">
        <v>633</v>
      </c>
      <c r="D61" s="966" t="s">
        <v>633</v>
      </c>
      <c r="E61" s="966" t="s">
        <v>633</v>
      </c>
      <c r="F61" s="966" t="s">
        <v>633</v>
      </c>
      <c r="G61" s="966" t="s">
        <v>633</v>
      </c>
      <c r="H61" s="966" t="s">
        <v>633</v>
      </c>
      <c r="I61" s="966" t="s">
        <v>633</v>
      </c>
      <c r="J61" s="966" t="s">
        <v>633</v>
      </c>
      <c r="K61" s="966" t="s">
        <v>633</v>
      </c>
      <c r="L61" s="966" t="s">
        <v>633</v>
      </c>
      <c r="M61" s="966" t="s">
        <v>633</v>
      </c>
      <c r="N61" s="966" t="s">
        <v>633</v>
      </c>
      <c r="O61" s="950" t="s">
        <v>633</v>
      </c>
      <c r="P61" s="967" t="s">
        <v>633</v>
      </c>
      <c r="Q61" s="954">
        <v>0</v>
      </c>
    </row>
    <row r="62" spans="1:17" ht="15" thickBot="1" x14ac:dyDescent="0.4">
      <c r="A62" s="100"/>
      <c r="B62" s="788" t="s">
        <v>163</v>
      </c>
      <c r="C62" s="968" t="s">
        <v>633</v>
      </c>
      <c r="D62" s="969" t="s">
        <v>633</v>
      </c>
      <c r="E62" s="969" t="s">
        <v>633</v>
      </c>
      <c r="F62" s="969" t="s">
        <v>633</v>
      </c>
      <c r="G62" s="969" t="s">
        <v>633</v>
      </c>
      <c r="H62" s="969" t="s">
        <v>633</v>
      </c>
      <c r="I62" s="969" t="s">
        <v>633</v>
      </c>
      <c r="J62" s="969" t="s">
        <v>633</v>
      </c>
      <c r="K62" s="969" t="s">
        <v>633</v>
      </c>
      <c r="L62" s="969" t="s">
        <v>633</v>
      </c>
      <c r="M62" s="969" t="s">
        <v>633</v>
      </c>
      <c r="N62" s="969" t="s">
        <v>633</v>
      </c>
      <c r="O62" s="970" t="s">
        <v>633</v>
      </c>
      <c r="P62" s="971" t="s">
        <v>633</v>
      </c>
      <c r="Q62" s="955">
        <v>0</v>
      </c>
    </row>
    <row r="63" spans="1:17" ht="15" thickTop="1" x14ac:dyDescent="0.3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913"/>
      <c r="P63" s="913"/>
      <c r="Q63" s="913"/>
    </row>
    <row r="64" spans="1:17" x14ac:dyDescent="0.35">
      <c r="A64" s="787" t="s">
        <v>610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913"/>
      <c r="P64" s="913"/>
      <c r="Q64" s="913"/>
    </row>
    <row r="65" spans="1:18" x14ac:dyDescent="0.35">
      <c r="A65" s="100" t="s">
        <v>136</v>
      </c>
      <c r="B65" s="146" t="s">
        <v>131</v>
      </c>
      <c r="C65" s="790">
        <v>41419.602371817229</v>
      </c>
      <c r="D65" s="790">
        <v>41419.602371817229</v>
      </c>
      <c r="E65" s="790">
        <v>41419.602371817229</v>
      </c>
      <c r="F65" s="790">
        <v>41419.602371817229</v>
      </c>
      <c r="G65" s="790">
        <v>41419.602371817229</v>
      </c>
      <c r="H65" s="790">
        <v>41419.602371817229</v>
      </c>
      <c r="I65" s="790">
        <v>41419.602371817229</v>
      </c>
      <c r="J65" s="790">
        <v>41419.602371817229</v>
      </c>
      <c r="K65" s="790">
        <v>41419.602371817229</v>
      </c>
      <c r="L65" s="790">
        <v>41419.602371817229</v>
      </c>
      <c r="M65" s="790">
        <v>41419.602371817229</v>
      </c>
      <c r="N65" s="790">
        <v>41419.602371817229</v>
      </c>
      <c r="O65" s="915">
        <v>41419.602371817229</v>
      </c>
      <c r="P65" s="915">
        <v>41419.602371817229</v>
      </c>
      <c r="Q65" s="915">
        <v>0</v>
      </c>
    </row>
    <row r="66" spans="1:18" x14ac:dyDescent="0.35">
      <c r="A66" s="100" t="s">
        <v>136</v>
      </c>
      <c r="B66" s="146" t="s">
        <v>132</v>
      </c>
      <c r="C66" s="790">
        <v>40891.129665155211</v>
      </c>
      <c r="D66" s="790">
        <v>40891.129665155211</v>
      </c>
      <c r="E66" s="790">
        <v>40891.129665155211</v>
      </c>
      <c r="F66" s="790">
        <v>40891.129665155211</v>
      </c>
      <c r="G66" s="790">
        <v>40891.129665155211</v>
      </c>
      <c r="H66" s="790">
        <v>40891.129665155211</v>
      </c>
      <c r="I66" s="790">
        <v>40891.129665155211</v>
      </c>
      <c r="J66" s="790">
        <v>40891.129665155211</v>
      </c>
      <c r="K66" s="790">
        <v>40891.129665155211</v>
      </c>
      <c r="L66" s="790">
        <v>40891.129665155211</v>
      </c>
      <c r="M66" s="790">
        <v>40891.129665155211</v>
      </c>
      <c r="N66" s="790">
        <v>40891.129665155211</v>
      </c>
      <c r="O66" s="915">
        <v>40891.129665155204</v>
      </c>
      <c r="P66" s="915">
        <v>40945.693877860504</v>
      </c>
      <c r="Q66" s="915">
        <v>-54.564212705299724</v>
      </c>
    </row>
    <row r="67" spans="1:18" x14ac:dyDescent="0.35">
      <c r="A67" s="100" t="s">
        <v>136</v>
      </c>
      <c r="B67" s="146" t="s">
        <v>133</v>
      </c>
      <c r="C67" s="790">
        <v>40358.072898840248</v>
      </c>
      <c r="D67" s="790">
        <v>40358.072898840248</v>
      </c>
      <c r="E67" s="790">
        <v>40358.072898840248</v>
      </c>
      <c r="F67" s="790">
        <v>40358.072898840248</v>
      </c>
      <c r="G67" s="790">
        <v>40358.072898840248</v>
      </c>
      <c r="H67" s="790">
        <v>40358.072898840248</v>
      </c>
      <c r="I67" s="790">
        <v>40358.072898840248</v>
      </c>
      <c r="J67" s="790">
        <v>40358.072898840248</v>
      </c>
      <c r="K67" s="790">
        <v>40358.072898840248</v>
      </c>
      <c r="L67" s="790">
        <v>40358.072898840248</v>
      </c>
      <c r="M67" s="790">
        <v>40358.072898840248</v>
      </c>
      <c r="N67" s="790">
        <v>40358.072898840248</v>
      </c>
      <c r="O67" s="915">
        <v>40358.072898840248</v>
      </c>
      <c r="P67" s="915">
        <v>40567</v>
      </c>
      <c r="Q67" s="915">
        <v>-208.92710115975206</v>
      </c>
    </row>
    <row r="68" spans="1:18" ht="15" thickBot="1" x14ac:dyDescent="0.4">
      <c r="A68" s="100" t="s">
        <v>137</v>
      </c>
      <c r="B68" s="146" t="s">
        <v>457</v>
      </c>
      <c r="C68" s="790">
        <v>78928</v>
      </c>
      <c r="D68" s="790">
        <v>78928</v>
      </c>
      <c r="E68" s="790">
        <v>78928</v>
      </c>
      <c r="F68" s="790">
        <v>78928</v>
      </c>
      <c r="G68" s="790">
        <v>78928</v>
      </c>
      <c r="H68" s="790">
        <v>78928</v>
      </c>
      <c r="I68" s="790">
        <v>78928</v>
      </c>
      <c r="J68" s="790">
        <v>78928</v>
      </c>
      <c r="K68" s="790">
        <v>78928</v>
      </c>
      <c r="L68" s="790">
        <v>78928</v>
      </c>
      <c r="M68" s="790">
        <v>78928</v>
      </c>
      <c r="N68" s="790">
        <v>78928</v>
      </c>
      <c r="O68" s="915">
        <v>78928</v>
      </c>
      <c r="P68" s="915">
        <v>78928</v>
      </c>
      <c r="Q68" s="915">
        <v>0</v>
      </c>
      <c r="R68" s="1065"/>
    </row>
    <row r="69" spans="1:18" ht="15" thickTop="1" x14ac:dyDescent="0.35">
      <c r="A69" s="100" t="s">
        <v>137</v>
      </c>
      <c r="B69" s="146" t="s">
        <v>458</v>
      </c>
      <c r="C69" s="972" t="s">
        <v>633</v>
      </c>
      <c r="D69" s="973" t="s">
        <v>633</v>
      </c>
      <c r="E69" s="973" t="s">
        <v>633</v>
      </c>
      <c r="F69" s="973" t="s">
        <v>633</v>
      </c>
      <c r="G69" s="973" t="s">
        <v>633</v>
      </c>
      <c r="H69" s="973" t="s">
        <v>633</v>
      </c>
      <c r="I69" s="973" t="s">
        <v>633</v>
      </c>
      <c r="J69" s="973" t="s">
        <v>633</v>
      </c>
      <c r="K69" s="973" t="s">
        <v>633</v>
      </c>
      <c r="L69" s="973" t="s">
        <v>633</v>
      </c>
      <c r="M69" s="973" t="s">
        <v>633</v>
      </c>
      <c r="N69" s="973" t="s">
        <v>633</v>
      </c>
      <c r="O69" s="984" t="s">
        <v>633</v>
      </c>
      <c r="P69" s="985" t="s">
        <v>633</v>
      </c>
      <c r="Q69" s="960">
        <v>-1833134.4297</v>
      </c>
    </row>
    <row r="70" spans="1:18" ht="15" thickBot="1" x14ac:dyDescent="0.4">
      <c r="A70" s="100" t="s">
        <v>137</v>
      </c>
      <c r="B70" s="60" t="s">
        <v>459</v>
      </c>
      <c r="C70" s="986" t="s">
        <v>633</v>
      </c>
      <c r="D70" s="987" t="s">
        <v>633</v>
      </c>
      <c r="E70" s="987" t="s">
        <v>633</v>
      </c>
      <c r="F70" s="987" t="s">
        <v>633</v>
      </c>
      <c r="G70" s="987" t="s">
        <v>633</v>
      </c>
      <c r="H70" s="987" t="s">
        <v>633</v>
      </c>
      <c r="I70" s="987" t="s">
        <v>633</v>
      </c>
      <c r="J70" s="987" t="s">
        <v>633</v>
      </c>
      <c r="K70" s="987" t="s">
        <v>633</v>
      </c>
      <c r="L70" s="987" t="s">
        <v>633</v>
      </c>
      <c r="M70" s="987" t="s">
        <v>633</v>
      </c>
      <c r="N70" s="987" t="s">
        <v>633</v>
      </c>
      <c r="O70" s="988" t="s">
        <v>633</v>
      </c>
      <c r="P70" s="989" t="s">
        <v>633</v>
      </c>
      <c r="Q70" s="960" t="e">
        <v>#VALUE!</v>
      </c>
    </row>
    <row r="71" spans="1:18" ht="15" thickTop="1" x14ac:dyDescent="0.35">
      <c r="A71" s="100" t="s">
        <v>460</v>
      </c>
      <c r="B71" s="146" t="s">
        <v>461</v>
      </c>
      <c r="C71" s="790">
        <v>88351.616255999994</v>
      </c>
      <c r="D71" s="790">
        <v>88351.616255999994</v>
      </c>
      <c r="E71" s="790">
        <v>88351.616255999994</v>
      </c>
      <c r="F71" s="790">
        <v>88351.616255999994</v>
      </c>
      <c r="G71" s="790">
        <v>88351.616255999994</v>
      </c>
      <c r="H71" s="790">
        <v>88351.616255999994</v>
      </c>
      <c r="I71" s="790">
        <v>88351.616255999994</v>
      </c>
      <c r="J71" s="790">
        <v>88351.616255999994</v>
      </c>
      <c r="K71" s="790">
        <v>88351.616255999994</v>
      </c>
      <c r="L71" s="790">
        <v>88351.616255999994</v>
      </c>
      <c r="M71" s="790">
        <v>88351.616255999994</v>
      </c>
      <c r="N71" s="790">
        <v>88351.616255999994</v>
      </c>
      <c r="O71" s="915">
        <v>88351.616255999994</v>
      </c>
      <c r="P71" s="915">
        <v>88351.616255999994</v>
      </c>
      <c r="Q71" s="915">
        <v>0</v>
      </c>
    </row>
    <row r="72" spans="1:18" x14ac:dyDescent="0.3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913"/>
      <c r="P72" s="913"/>
      <c r="Q72" s="913"/>
    </row>
    <row r="73" spans="1:18" x14ac:dyDescent="0.35">
      <c r="A73" s="787" t="s">
        <v>462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913"/>
      <c r="P73" s="913"/>
      <c r="Q73" s="913"/>
    </row>
    <row r="74" spans="1:18" x14ac:dyDescent="0.35">
      <c r="A74" s="100" t="s">
        <v>136</v>
      </c>
      <c r="B74" s="100" t="s">
        <v>625</v>
      </c>
      <c r="C74" s="1066">
        <v>1.2759E-2</v>
      </c>
      <c r="D74" s="1066">
        <v>1.2759E-2</v>
      </c>
      <c r="E74" s="1066">
        <v>1.2759E-2</v>
      </c>
      <c r="F74" s="1066">
        <v>1.2759E-2</v>
      </c>
      <c r="G74" s="1066">
        <v>1.2759E-2</v>
      </c>
      <c r="H74" s="1066">
        <v>1.2759E-2</v>
      </c>
      <c r="I74" s="1066">
        <v>1.2759E-2</v>
      </c>
      <c r="J74" s="1066">
        <v>1.2759E-2</v>
      </c>
      <c r="K74" s="1066">
        <v>1.2759E-2</v>
      </c>
      <c r="L74" s="1066">
        <v>1.2759E-2</v>
      </c>
      <c r="M74" s="1066">
        <v>1.2759E-2</v>
      </c>
      <c r="N74" s="1066">
        <v>1.2759E-2</v>
      </c>
      <c r="O74" s="916">
        <v>1.2758999999999994E-2</v>
      </c>
      <c r="P74" s="913"/>
      <c r="Q74" s="913"/>
    </row>
    <row r="75" spans="1:18" x14ac:dyDescent="0.35">
      <c r="A75" s="773" t="s">
        <v>136</v>
      </c>
      <c r="B75" s="773" t="s">
        <v>624</v>
      </c>
      <c r="C75" s="1069">
        <v>1.3036000000000001E-2</v>
      </c>
      <c r="D75" s="1069">
        <v>1.3036000000000001E-2</v>
      </c>
      <c r="E75" s="1069">
        <v>1.3036000000000001E-2</v>
      </c>
      <c r="F75" s="1069">
        <v>1.3036000000000001E-2</v>
      </c>
      <c r="G75" s="1069">
        <v>1.3036000000000001E-2</v>
      </c>
      <c r="H75" s="1069">
        <v>1.3036000000000001E-2</v>
      </c>
      <c r="I75" s="1069">
        <v>1.3036000000000001E-2</v>
      </c>
      <c r="J75" s="1069">
        <v>1.3036000000000001E-2</v>
      </c>
      <c r="K75" s="1069">
        <v>1.3036000000000001E-2</v>
      </c>
      <c r="L75" s="1069">
        <v>1.3036000000000001E-2</v>
      </c>
      <c r="M75" s="1069">
        <v>1.3036000000000001E-2</v>
      </c>
      <c r="N75" s="1069">
        <v>1.3036000000000001E-2</v>
      </c>
      <c r="O75" s="1070">
        <v>1.3036000000000001E-2</v>
      </c>
      <c r="P75" s="1071"/>
      <c r="Q75" s="1071"/>
    </row>
    <row r="76" spans="1:18" x14ac:dyDescent="0.35">
      <c r="A76" s="100" t="s">
        <v>136</v>
      </c>
      <c r="B76" s="146" t="s">
        <v>628</v>
      </c>
      <c r="C76" s="791">
        <v>2.5794999999999998E-2</v>
      </c>
      <c r="D76" s="791">
        <v>2.5794999999999998E-2</v>
      </c>
      <c r="E76" s="791">
        <v>2.5794999999999998E-2</v>
      </c>
      <c r="F76" s="791">
        <v>2.5794999999999998E-2</v>
      </c>
      <c r="G76" s="791">
        <v>2.5794999999999998E-2</v>
      </c>
      <c r="H76" s="791">
        <v>2.5794999999999998E-2</v>
      </c>
      <c r="I76" s="791">
        <v>2.5794999999999998E-2</v>
      </c>
      <c r="J76" s="791">
        <v>2.5794999999999998E-2</v>
      </c>
      <c r="K76" s="791">
        <v>2.5794999999999998E-2</v>
      </c>
      <c r="L76" s="791">
        <v>2.5794999999999998E-2</v>
      </c>
      <c r="M76" s="791">
        <v>2.5794999999999998E-2</v>
      </c>
      <c r="N76" s="791">
        <v>2.5794999999999998E-2</v>
      </c>
      <c r="O76" s="1067">
        <v>2.5794999999999995E-2</v>
      </c>
      <c r="P76" s="916">
        <v>2.0584513684210493E-2</v>
      </c>
      <c r="Q76" s="1067">
        <v>5.2104863157895025E-3</v>
      </c>
    </row>
    <row r="77" spans="1:18" x14ac:dyDescent="0.35">
      <c r="A77" s="146" t="s">
        <v>463</v>
      </c>
      <c r="B77" s="146" t="s">
        <v>626</v>
      </c>
      <c r="C77" s="791">
        <v>8.8000000000000005E-3</v>
      </c>
      <c r="D77" s="791">
        <v>8.8000000000000005E-3</v>
      </c>
      <c r="E77" s="791">
        <v>8.8000000000000005E-3</v>
      </c>
      <c r="F77" s="791">
        <v>8.8000000000000005E-3</v>
      </c>
      <c r="G77" s="791">
        <v>8.8000000000000005E-3</v>
      </c>
      <c r="H77" s="791">
        <v>8.8000000000000005E-3</v>
      </c>
      <c r="I77" s="791">
        <v>8.8000000000000005E-3</v>
      </c>
      <c r="J77" s="791">
        <v>8.8000000000000005E-3</v>
      </c>
      <c r="K77" s="791">
        <v>8.8000000000000005E-3</v>
      </c>
      <c r="L77" s="791">
        <v>8.8000000000000005E-3</v>
      </c>
      <c r="M77" s="791">
        <v>8.8000000000000005E-3</v>
      </c>
      <c r="N77" s="791">
        <v>8.8000000000000005E-3</v>
      </c>
      <c r="O77" s="916">
        <v>8.8000000000000005E-3</v>
      </c>
      <c r="P77" s="916">
        <v>1.0800000000000002E-2</v>
      </c>
      <c r="Q77" s="916">
        <v>-2.0000000000000018E-3</v>
      </c>
    </row>
    <row r="78" spans="1:18" x14ac:dyDescent="0.35">
      <c r="A78" s="146" t="s">
        <v>464</v>
      </c>
      <c r="B78" s="146" t="s">
        <v>627</v>
      </c>
      <c r="C78" s="791">
        <v>3.5999999999999997E-2</v>
      </c>
      <c r="D78" s="791">
        <v>3.5999999999999997E-2</v>
      </c>
      <c r="E78" s="791">
        <v>3.5999999999999997E-2</v>
      </c>
      <c r="F78" s="791">
        <v>3.5999999999999997E-2</v>
      </c>
      <c r="G78" s="791">
        <v>3.5999999999999997E-2</v>
      </c>
      <c r="H78" s="791">
        <v>3.5999999999999997E-2</v>
      </c>
      <c r="I78" s="791">
        <v>3.5999999999999997E-2</v>
      </c>
      <c r="J78" s="791">
        <v>3.5999999999999997E-2</v>
      </c>
      <c r="K78" s="791">
        <v>3.5999999999999997E-2</v>
      </c>
      <c r="L78" s="791">
        <v>3.5999999999999997E-2</v>
      </c>
      <c r="M78" s="791">
        <v>3.5999999999999997E-2</v>
      </c>
      <c r="N78" s="791">
        <v>3.5999999999999997E-2</v>
      </c>
      <c r="O78" s="916">
        <v>3.599999999999999E-2</v>
      </c>
      <c r="P78" s="916">
        <v>2.3916999999999997E-2</v>
      </c>
      <c r="Q78" s="916">
        <v>1.2082999999999993E-2</v>
      </c>
    </row>
    <row r="79" spans="1:18" x14ac:dyDescent="0.3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913"/>
      <c r="P79" s="913"/>
      <c r="Q79" s="913"/>
    </row>
    <row r="80" spans="1:18" x14ac:dyDescent="0.35">
      <c r="A80" s="787" t="s">
        <v>465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913"/>
      <c r="P80" s="913"/>
      <c r="Q80" s="913"/>
    </row>
    <row r="81" spans="1:17" x14ac:dyDescent="0.35">
      <c r="A81" s="100" t="s">
        <v>136</v>
      </c>
      <c r="B81" s="792" t="s">
        <v>134</v>
      </c>
      <c r="C81" s="792">
        <v>5.5380000000000004E-3</v>
      </c>
      <c r="D81" s="792">
        <v>5.5380000000000004E-3</v>
      </c>
      <c r="E81" s="792">
        <v>5.5380000000000004E-3</v>
      </c>
      <c r="F81" s="792">
        <v>5.5380000000000004E-3</v>
      </c>
      <c r="G81" s="792">
        <v>5.5380000000000004E-3</v>
      </c>
      <c r="H81" s="792">
        <v>5.5380000000000004E-3</v>
      </c>
      <c r="I81" s="792">
        <v>5.5380000000000004E-3</v>
      </c>
      <c r="J81" s="792">
        <v>5.5380000000000004E-3</v>
      </c>
      <c r="K81" s="792">
        <v>5.5380000000000004E-3</v>
      </c>
      <c r="L81" s="792">
        <v>5.5380000000000004E-3</v>
      </c>
      <c r="M81" s="792">
        <v>5.5380000000000004E-3</v>
      </c>
      <c r="N81" s="792">
        <v>5.5380000000000004E-3</v>
      </c>
      <c r="O81" s="1068">
        <v>5.5380000000000004E-3</v>
      </c>
      <c r="P81" s="1068">
        <v>5.7379999999999992E-3</v>
      </c>
      <c r="Q81" s="914">
        <v>-1.9999999999999879E-4</v>
      </c>
    </row>
    <row r="82" spans="1:17" x14ac:dyDescent="0.35">
      <c r="A82" s="100" t="s">
        <v>137</v>
      </c>
      <c r="B82" s="792" t="s">
        <v>135</v>
      </c>
      <c r="C82" s="792">
        <v>9.4199999999999996E-3</v>
      </c>
      <c r="D82" s="792">
        <v>9.4199999999999996E-3</v>
      </c>
      <c r="E82" s="792">
        <v>9.4199999999999996E-3</v>
      </c>
      <c r="F82" s="792">
        <v>9.4199999999999996E-3</v>
      </c>
      <c r="G82" s="792">
        <v>9.4199999999999996E-3</v>
      </c>
      <c r="H82" s="792">
        <v>9.4199999999999996E-3</v>
      </c>
      <c r="I82" s="792">
        <v>9.4199999999999996E-3</v>
      </c>
      <c r="J82" s="792">
        <v>9.4199999999999996E-3</v>
      </c>
      <c r="K82" s="792">
        <v>9.4199999999999996E-3</v>
      </c>
      <c r="L82" s="792">
        <v>9.4199999999999996E-3</v>
      </c>
      <c r="M82" s="792">
        <v>9.4199999999999996E-3</v>
      </c>
      <c r="N82" s="792">
        <v>9.4199999999999996E-3</v>
      </c>
      <c r="O82" s="1068">
        <v>9.4199999999999996E-3</v>
      </c>
      <c r="P82" s="1068">
        <v>3.1300000000000001E-2</v>
      </c>
      <c r="Q82" s="914">
        <v>-2.1880000000000004E-2</v>
      </c>
    </row>
    <row r="83" spans="1:17" x14ac:dyDescent="0.35">
      <c r="A83" s="100" t="s">
        <v>460</v>
      </c>
      <c r="B83" s="792" t="s">
        <v>412</v>
      </c>
      <c r="C83" s="792">
        <v>4.9119805356345386E-2</v>
      </c>
      <c r="D83" s="792">
        <v>4.9119805356345386E-2</v>
      </c>
      <c r="E83" s="792">
        <v>4.9119805356345386E-2</v>
      </c>
      <c r="F83" s="792">
        <v>4.9119805356345386E-2</v>
      </c>
      <c r="G83" s="792">
        <v>4.9119805356345386E-2</v>
      </c>
      <c r="H83" s="792">
        <v>4.9119805356345386E-2</v>
      </c>
      <c r="I83" s="792">
        <v>4.9119805356345386E-2</v>
      </c>
      <c r="J83" s="792">
        <v>4.9119805356345386E-2</v>
      </c>
      <c r="K83" s="792">
        <v>4.9119805356345386E-2</v>
      </c>
      <c r="L83" s="792">
        <v>4.9119805356345386E-2</v>
      </c>
      <c r="M83" s="792">
        <v>4.9119805356345386E-2</v>
      </c>
      <c r="N83" s="792">
        <v>4.9119805356345386E-2</v>
      </c>
      <c r="O83" s="1068">
        <v>4.9119805356345393E-2</v>
      </c>
      <c r="P83" s="1068">
        <v>5.921725467250339E-2</v>
      </c>
      <c r="Q83" s="914">
        <v>-1.0097449316157997E-2</v>
      </c>
    </row>
    <row r="84" spans="1:17" x14ac:dyDescent="0.3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913"/>
      <c r="P84" s="913"/>
      <c r="Q84" s="913"/>
    </row>
    <row r="85" spans="1:17" x14ac:dyDescent="0.35">
      <c r="A85" s="787" t="s">
        <v>466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913"/>
      <c r="P85" s="913"/>
      <c r="Q85" s="913"/>
    </row>
    <row r="86" spans="1:17" ht="15" thickBot="1" x14ac:dyDescent="0.4">
      <c r="A86" s="100"/>
      <c r="B86" s="787" t="s">
        <v>460</v>
      </c>
      <c r="C86" s="786">
        <v>44348</v>
      </c>
      <c r="D86" s="786">
        <v>44378</v>
      </c>
      <c r="E86" s="786">
        <v>44409</v>
      </c>
      <c r="F86" s="786">
        <v>44440</v>
      </c>
      <c r="G86" s="786">
        <v>44470</v>
      </c>
      <c r="H86" s="786">
        <v>44501</v>
      </c>
      <c r="I86" s="786">
        <v>44531</v>
      </c>
      <c r="J86" s="786">
        <v>44562</v>
      </c>
      <c r="K86" s="786">
        <v>44593</v>
      </c>
      <c r="L86" s="786">
        <v>44621</v>
      </c>
      <c r="M86" s="786">
        <v>44652</v>
      </c>
      <c r="N86" s="786">
        <v>44682</v>
      </c>
      <c r="O86" s="917" t="s">
        <v>6</v>
      </c>
      <c r="P86" s="917" t="s">
        <v>6</v>
      </c>
      <c r="Q86" s="917"/>
    </row>
    <row r="87" spans="1:17" ht="15" thickTop="1" x14ac:dyDescent="0.35">
      <c r="A87" s="100"/>
      <c r="B87" s="100" t="s">
        <v>467</v>
      </c>
      <c r="C87" s="974" t="s">
        <v>637</v>
      </c>
      <c r="D87" s="975" t="s">
        <v>637</v>
      </c>
      <c r="E87" s="975" t="s">
        <v>637</v>
      </c>
      <c r="F87" s="975" t="s">
        <v>637</v>
      </c>
      <c r="G87" s="975" t="s">
        <v>637</v>
      </c>
      <c r="H87" s="975" t="s">
        <v>637</v>
      </c>
      <c r="I87" s="975" t="s">
        <v>637</v>
      </c>
      <c r="J87" s="975" t="s">
        <v>637</v>
      </c>
      <c r="K87" s="975" t="s">
        <v>637</v>
      </c>
      <c r="L87" s="975" t="s">
        <v>637</v>
      </c>
      <c r="M87" s="975" t="s">
        <v>637</v>
      </c>
      <c r="N87" s="975" t="s">
        <v>637</v>
      </c>
      <c r="O87" s="976" t="s">
        <v>637</v>
      </c>
      <c r="P87" s="977" t="s">
        <v>637</v>
      </c>
      <c r="Q87" s="956">
        <v>21247471.539195731</v>
      </c>
    </row>
    <row r="88" spans="1:17" x14ac:dyDescent="0.35">
      <c r="A88" s="100"/>
      <c r="B88" s="100" t="s">
        <v>468</v>
      </c>
      <c r="C88" s="978" t="s">
        <v>637</v>
      </c>
      <c r="D88" s="951" t="s">
        <v>637</v>
      </c>
      <c r="E88" s="951" t="s">
        <v>637</v>
      </c>
      <c r="F88" s="951" t="s">
        <v>637</v>
      </c>
      <c r="G88" s="951" t="s">
        <v>637</v>
      </c>
      <c r="H88" s="951" t="s">
        <v>637</v>
      </c>
      <c r="I88" s="951" t="s">
        <v>637</v>
      </c>
      <c r="J88" s="951" t="s">
        <v>637</v>
      </c>
      <c r="K88" s="951" t="s">
        <v>637</v>
      </c>
      <c r="L88" s="951" t="s">
        <v>637</v>
      </c>
      <c r="M88" s="951" t="s">
        <v>637</v>
      </c>
      <c r="N88" s="951" t="s">
        <v>637</v>
      </c>
      <c r="O88" s="952" t="s">
        <v>637</v>
      </c>
      <c r="P88" s="979" t="s">
        <v>637</v>
      </c>
      <c r="Q88" s="957">
        <v>21179705.545152605</v>
      </c>
    </row>
    <row r="89" spans="1:17" ht="15" thickBot="1" x14ac:dyDescent="0.4">
      <c r="A89" s="100"/>
      <c r="B89" s="788" t="s">
        <v>469</v>
      </c>
      <c r="C89" s="968" t="s">
        <v>637</v>
      </c>
      <c r="D89" s="969" t="s">
        <v>637</v>
      </c>
      <c r="E89" s="969" t="s">
        <v>637</v>
      </c>
      <c r="F89" s="969" t="s">
        <v>637</v>
      </c>
      <c r="G89" s="969" t="s">
        <v>637</v>
      </c>
      <c r="H89" s="969" t="s">
        <v>637</v>
      </c>
      <c r="I89" s="969" t="s">
        <v>637</v>
      </c>
      <c r="J89" s="969" t="s">
        <v>637</v>
      </c>
      <c r="K89" s="969" t="s">
        <v>637</v>
      </c>
      <c r="L89" s="969" t="s">
        <v>637</v>
      </c>
      <c r="M89" s="969" t="s">
        <v>637</v>
      </c>
      <c r="N89" s="969" t="s">
        <v>637</v>
      </c>
      <c r="O89" s="970" t="s">
        <v>637</v>
      </c>
      <c r="P89" s="971" t="s">
        <v>637</v>
      </c>
      <c r="Q89" s="958">
        <v>-96322.967298541218</v>
      </c>
    </row>
    <row r="90" spans="1:17" ht="15" thickTop="1" x14ac:dyDescent="0.35">
      <c r="A90" s="100"/>
      <c r="B90" s="100"/>
      <c r="C90" s="793"/>
      <c r="D90" s="793"/>
      <c r="E90" s="793"/>
      <c r="F90" s="793"/>
      <c r="G90" s="793"/>
      <c r="H90" s="793"/>
      <c r="I90" s="793"/>
      <c r="J90" s="793"/>
      <c r="K90" s="793"/>
      <c r="L90" s="793"/>
      <c r="M90" s="793"/>
      <c r="N90" s="793"/>
      <c r="O90" s="913"/>
      <c r="P90" s="913"/>
      <c r="Q90" s="913"/>
    </row>
    <row r="91" spans="1:17" ht="15" thickBot="1" x14ac:dyDescent="0.4">
      <c r="A91" s="100"/>
      <c r="B91" s="787" t="s">
        <v>136</v>
      </c>
      <c r="C91" s="793"/>
      <c r="D91" s="793"/>
      <c r="E91" s="793"/>
      <c r="F91" s="793"/>
      <c r="G91" s="793"/>
      <c r="H91" s="793"/>
      <c r="I91" s="793"/>
      <c r="J91" s="793"/>
      <c r="K91" s="793"/>
      <c r="L91" s="793"/>
      <c r="M91" s="793"/>
      <c r="N91" s="793"/>
      <c r="O91" s="913"/>
      <c r="P91" s="913"/>
      <c r="Q91" s="913"/>
    </row>
    <row r="92" spans="1:17" ht="15" thickTop="1" x14ac:dyDescent="0.35">
      <c r="A92" s="100"/>
      <c r="B92" s="100" t="s">
        <v>470</v>
      </c>
      <c r="C92" s="974" t="s">
        <v>637</v>
      </c>
      <c r="D92" s="975" t="s">
        <v>637</v>
      </c>
      <c r="E92" s="975" t="s">
        <v>637</v>
      </c>
      <c r="F92" s="975" t="s">
        <v>637</v>
      </c>
      <c r="G92" s="975" t="s">
        <v>637</v>
      </c>
      <c r="H92" s="975" t="s">
        <v>637</v>
      </c>
      <c r="I92" s="975" t="s">
        <v>637</v>
      </c>
      <c r="J92" s="975" t="s">
        <v>637</v>
      </c>
      <c r="K92" s="975" t="s">
        <v>637</v>
      </c>
      <c r="L92" s="975" t="s">
        <v>637</v>
      </c>
      <c r="M92" s="975" t="s">
        <v>637</v>
      </c>
      <c r="N92" s="975" t="s">
        <v>637</v>
      </c>
      <c r="O92" s="976" t="s">
        <v>637</v>
      </c>
      <c r="P92" s="977" t="s">
        <v>637</v>
      </c>
      <c r="Q92" s="956">
        <v>10301700.072250735</v>
      </c>
    </row>
    <row r="93" spans="1:17" x14ac:dyDescent="0.35">
      <c r="A93" s="100"/>
      <c r="B93" s="100" t="s">
        <v>471</v>
      </c>
      <c r="C93" s="978" t="s">
        <v>637</v>
      </c>
      <c r="D93" s="951" t="s">
        <v>637</v>
      </c>
      <c r="E93" s="951" t="s">
        <v>637</v>
      </c>
      <c r="F93" s="951" t="s">
        <v>637</v>
      </c>
      <c r="G93" s="951" t="s">
        <v>637</v>
      </c>
      <c r="H93" s="951" t="s">
        <v>637</v>
      </c>
      <c r="I93" s="951" t="s">
        <v>637</v>
      </c>
      <c r="J93" s="951" t="s">
        <v>637</v>
      </c>
      <c r="K93" s="951" t="s">
        <v>637</v>
      </c>
      <c r="L93" s="951" t="s">
        <v>637</v>
      </c>
      <c r="M93" s="951" t="s">
        <v>637</v>
      </c>
      <c r="N93" s="951" t="s">
        <v>637</v>
      </c>
      <c r="O93" s="952" t="s">
        <v>637</v>
      </c>
      <c r="P93" s="979" t="s">
        <v>637</v>
      </c>
      <c r="Q93" s="957">
        <v>8882567.1263584606</v>
      </c>
    </row>
    <row r="94" spans="1:17" ht="15" thickBot="1" x14ac:dyDescent="0.4">
      <c r="A94" s="100"/>
      <c r="B94" s="788" t="s">
        <v>472</v>
      </c>
      <c r="C94" s="968" t="s">
        <v>637</v>
      </c>
      <c r="D94" s="969" t="s">
        <v>637</v>
      </c>
      <c r="E94" s="969" t="s">
        <v>637</v>
      </c>
      <c r="F94" s="969" t="s">
        <v>637</v>
      </c>
      <c r="G94" s="969" t="s">
        <v>637</v>
      </c>
      <c r="H94" s="969" t="s">
        <v>637</v>
      </c>
      <c r="I94" s="969" t="s">
        <v>637</v>
      </c>
      <c r="J94" s="969" t="s">
        <v>637</v>
      </c>
      <c r="K94" s="969" t="s">
        <v>637</v>
      </c>
      <c r="L94" s="969" t="s">
        <v>637</v>
      </c>
      <c r="M94" s="969" t="s">
        <v>637</v>
      </c>
      <c r="N94" s="969" t="s">
        <v>637</v>
      </c>
      <c r="O94" s="970" t="s">
        <v>637</v>
      </c>
      <c r="P94" s="971" t="s">
        <v>637</v>
      </c>
      <c r="Q94" s="958">
        <v>1419132.9458922753</v>
      </c>
    </row>
    <row r="95" spans="1:17" ht="15" thickTop="1" x14ac:dyDescent="0.35">
      <c r="A95" s="100"/>
      <c r="B95" s="100"/>
      <c r="C95" s="793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913"/>
      <c r="P95" s="913"/>
      <c r="Q95" s="913"/>
    </row>
    <row r="96" spans="1:17" ht="15" thickBot="1" x14ac:dyDescent="0.4">
      <c r="A96" s="100"/>
      <c r="B96" s="787" t="s">
        <v>137</v>
      </c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913"/>
      <c r="P96" s="913"/>
      <c r="Q96" s="913"/>
    </row>
    <row r="97" spans="1:17" ht="15" thickTop="1" x14ac:dyDescent="0.35">
      <c r="A97" s="100"/>
      <c r="B97" s="100" t="s">
        <v>471</v>
      </c>
      <c r="C97" s="974" t="s">
        <v>637</v>
      </c>
      <c r="D97" s="975" t="s">
        <v>637</v>
      </c>
      <c r="E97" s="975" t="s">
        <v>637</v>
      </c>
      <c r="F97" s="975" t="s">
        <v>637</v>
      </c>
      <c r="G97" s="975" t="s">
        <v>637</v>
      </c>
      <c r="H97" s="975" t="s">
        <v>637</v>
      </c>
      <c r="I97" s="975" t="s">
        <v>637</v>
      </c>
      <c r="J97" s="975" t="s">
        <v>637</v>
      </c>
      <c r="K97" s="975" t="s">
        <v>637</v>
      </c>
      <c r="L97" s="975" t="s">
        <v>637</v>
      </c>
      <c r="M97" s="975" t="s">
        <v>637</v>
      </c>
      <c r="N97" s="975" t="s">
        <v>637</v>
      </c>
      <c r="O97" s="976" t="s">
        <v>637</v>
      </c>
      <c r="P97" s="977" t="s">
        <v>637</v>
      </c>
      <c r="Q97" s="956">
        <v>-31663666.485687315</v>
      </c>
    </row>
    <row r="98" spans="1:17" x14ac:dyDescent="0.35">
      <c r="A98" s="100"/>
      <c r="B98" s="100" t="s">
        <v>468</v>
      </c>
      <c r="C98" s="978" t="s">
        <v>637</v>
      </c>
      <c r="D98" s="951" t="s">
        <v>637</v>
      </c>
      <c r="E98" s="951" t="s">
        <v>637</v>
      </c>
      <c r="F98" s="951" t="s">
        <v>637</v>
      </c>
      <c r="G98" s="951" t="s">
        <v>637</v>
      </c>
      <c r="H98" s="951" t="s">
        <v>637</v>
      </c>
      <c r="I98" s="951" t="s">
        <v>637</v>
      </c>
      <c r="J98" s="951" t="s">
        <v>637</v>
      </c>
      <c r="K98" s="951" t="s">
        <v>637</v>
      </c>
      <c r="L98" s="951" t="s">
        <v>637</v>
      </c>
      <c r="M98" s="951" t="s">
        <v>637</v>
      </c>
      <c r="N98" s="951" t="s">
        <v>637</v>
      </c>
      <c r="O98" s="952" t="s">
        <v>637</v>
      </c>
      <c r="P98" s="979" t="s">
        <v>637</v>
      </c>
      <c r="Q98" s="957">
        <v>-32960887.569645796</v>
      </c>
    </row>
    <row r="99" spans="1:17" ht="15" thickBot="1" x14ac:dyDescent="0.4">
      <c r="A99" s="100"/>
      <c r="B99" s="788" t="s">
        <v>473</v>
      </c>
      <c r="C99" s="968" t="s">
        <v>637</v>
      </c>
      <c r="D99" s="969" t="s">
        <v>637</v>
      </c>
      <c r="E99" s="969" t="s">
        <v>637</v>
      </c>
      <c r="F99" s="969" t="s">
        <v>637</v>
      </c>
      <c r="G99" s="969" t="s">
        <v>637</v>
      </c>
      <c r="H99" s="969" t="s">
        <v>637</v>
      </c>
      <c r="I99" s="969" t="s">
        <v>637</v>
      </c>
      <c r="J99" s="969" t="s">
        <v>637</v>
      </c>
      <c r="K99" s="969" t="s">
        <v>637</v>
      </c>
      <c r="L99" s="969" t="s">
        <v>637</v>
      </c>
      <c r="M99" s="969" t="s">
        <v>637</v>
      </c>
      <c r="N99" s="969" t="s">
        <v>637</v>
      </c>
      <c r="O99" s="970" t="s">
        <v>637</v>
      </c>
      <c r="P99" s="971" t="s">
        <v>637</v>
      </c>
      <c r="Q99" s="958">
        <v>2523290.0328532667</v>
      </c>
    </row>
    <row r="100" spans="1:17" ht="15.5" thickTop="1" thickBot="1" x14ac:dyDescent="0.4">
      <c r="A100" s="100"/>
      <c r="B100" s="100"/>
      <c r="C100" s="793"/>
      <c r="D100" s="793"/>
      <c r="E100" s="793"/>
      <c r="F100" s="793"/>
      <c r="G100" s="793"/>
      <c r="H100" s="793"/>
      <c r="I100" s="793"/>
      <c r="J100" s="793"/>
      <c r="K100" s="793"/>
      <c r="L100" s="793"/>
      <c r="M100" s="793"/>
      <c r="N100" s="793"/>
      <c r="O100" s="913"/>
      <c r="P100" s="913"/>
      <c r="Q100" s="913"/>
    </row>
    <row r="101" spans="1:17" ht="15.5" thickTop="1" thickBot="1" x14ac:dyDescent="0.4">
      <c r="A101" s="100"/>
      <c r="B101" s="787" t="s">
        <v>474</v>
      </c>
      <c r="C101" s="980" t="s">
        <v>637</v>
      </c>
      <c r="D101" s="981" t="s">
        <v>637</v>
      </c>
      <c r="E101" s="981" t="s">
        <v>637</v>
      </c>
      <c r="F101" s="981" t="s">
        <v>637</v>
      </c>
      <c r="G101" s="981" t="s">
        <v>637</v>
      </c>
      <c r="H101" s="981" t="s">
        <v>637</v>
      </c>
      <c r="I101" s="981" t="s">
        <v>637</v>
      </c>
      <c r="J101" s="981" t="s">
        <v>637</v>
      </c>
      <c r="K101" s="981" t="s">
        <v>637</v>
      </c>
      <c r="L101" s="981" t="s">
        <v>637</v>
      </c>
      <c r="M101" s="981" t="s">
        <v>637</v>
      </c>
      <c r="N101" s="981" t="s">
        <v>637</v>
      </c>
      <c r="O101" s="982" t="s">
        <v>637</v>
      </c>
      <c r="P101" s="983" t="s">
        <v>637</v>
      </c>
      <c r="Q101" s="959">
        <v>3846100.0114470012</v>
      </c>
    </row>
    <row r="102" spans="1:17" ht="15.5" thickTop="1" thickBot="1" x14ac:dyDescent="0.4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913"/>
      <c r="P102" s="913"/>
      <c r="Q102" s="913"/>
    </row>
    <row r="103" spans="1:17" ht="15.5" thickTop="1" thickBot="1" x14ac:dyDescent="0.4">
      <c r="A103" s="787" t="s">
        <v>6</v>
      </c>
      <c r="B103" s="787" t="s">
        <v>475</v>
      </c>
      <c r="C103" s="980" t="s">
        <v>637</v>
      </c>
      <c r="D103" s="981" t="s">
        <v>637</v>
      </c>
      <c r="E103" s="981" t="s">
        <v>637</v>
      </c>
      <c r="F103" s="981" t="s">
        <v>637</v>
      </c>
      <c r="G103" s="981" t="s">
        <v>637</v>
      </c>
      <c r="H103" s="981" t="s">
        <v>637</v>
      </c>
      <c r="I103" s="981" t="s">
        <v>637</v>
      </c>
      <c r="J103" s="981" t="s">
        <v>637</v>
      </c>
      <c r="K103" s="981" t="s">
        <v>637</v>
      </c>
      <c r="L103" s="981" t="s">
        <v>637</v>
      </c>
      <c r="M103" s="981" t="s">
        <v>637</v>
      </c>
      <c r="N103" s="981" t="s">
        <v>637</v>
      </c>
      <c r="O103" s="982" t="s">
        <v>637</v>
      </c>
      <c r="P103" s="983" t="s">
        <v>637</v>
      </c>
      <c r="Q103" s="959">
        <v>-5108838.3200440072</v>
      </c>
    </row>
    <row r="104" spans="1:17" ht="15" thickTop="1" x14ac:dyDescent="0.35">
      <c r="A104" s="9"/>
      <c r="B104" s="9"/>
      <c r="C104" s="715"/>
      <c r="D104" s="715"/>
      <c r="E104" s="715"/>
      <c r="F104" s="715"/>
      <c r="G104" s="715"/>
      <c r="H104" s="715"/>
      <c r="I104" s="715"/>
      <c r="J104" s="715"/>
      <c r="K104" s="715"/>
      <c r="L104" s="715"/>
      <c r="M104" s="715"/>
      <c r="N104" s="715"/>
    </row>
    <row r="105" spans="1:17" x14ac:dyDescent="0.35">
      <c r="A105" s="61" t="s">
        <v>615</v>
      </c>
    </row>
    <row r="106" spans="1:17" x14ac:dyDescent="0.35">
      <c r="A106" s="61"/>
    </row>
  </sheetData>
  <printOptions horizontalCentered="1"/>
  <pageMargins left="0.7" right="0.7" top="0.75" bottom="0.75" header="0.3" footer="0.3"/>
  <pageSetup scale="47" fitToHeight="6" orientation="landscape" r:id="rId1"/>
  <headerFooter>
    <oddFooter>&amp;R&amp;"Times New Roman,Regular"&amp;12Exh. PKW-15C
Page &amp;P of 2</oddFooter>
  </headerFooter>
  <rowBreaks count="1" manualBreakCount="1">
    <brk id="63" max="1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7"/>
  <sheetViews>
    <sheetView zoomScale="70" zoomScaleNormal="70" zoomScalePageLayoutView="80" workbookViewId="0">
      <selection activeCell="T16" sqref="T16"/>
    </sheetView>
  </sheetViews>
  <sheetFormatPr defaultColWidth="8.81640625" defaultRowHeight="14.5" x14ac:dyDescent="0.35"/>
  <cols>
    <col min="1" max="1" width="7.453125" style="49" customWidth="1"/>
    <col min="2" max="2" width="46.453125" style="49" customWidth="1"/>
    <col min="3" max="3" width="11.1796875" style="49" bestFit="1" customWidth="1"/>
    <col min="4" max="14" width="9" style="49" bestFit="1" customWidth="1"/>
    <col min="15" max="16" width="13.1796875" style="49" customWidth="1"/>
    <col min="17" max="17" width="12.1796875" style="49" bestFit="1" customWidth="1"/>
    <col min="18" max="18" width="2.81640625" style="49" customWidth="1"/>
    <col min="19" max="16384" width="8.81640625" style="49"/>
  </cols>
  <sheetData>
    <row r="1" spans="1:18" ht="18.5" x14ac:dyDescent="0.45">
      <c r="A1" s="257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6" x14ac:dyDescent="0.6">
      <c r="A2" s="227" t="s">
        <v>618</v>
      </c>
      <c r="B2" s="9"/>
      <c r="C2" s="229"/>
      <c r="D2" s="230"/>
      <c r="E2" s="230"/>
      <c r="F2" s="230"/>
      <c r="G2" s="230"/>
      <c r="H2" s="1074" t="s">
        <v>632</v>
      </c>
      <c r="I2" s="230"/>
      <c r="J2" s="230"/>
      <c r="K2" s="230"/>
      <c r="L2" s="230"/>
      <c r="M2" s="230"/>
      <c r="N2" s="230"/>
      <c r="Q2" s="10"/>
    </row>
    <row r="3" spans="1:18" ht="14.75" customHeight="1" x14ac:dyDescent="0.35">
      <c r="A3" s="259" t="s">
        <v>435</v>
      </c>
      <c r="B3" s="11"/>
      <c r="O3" s="231"/>
      <c r="P3" s="231"/>
      <c r="Q3" s="231"/>
      <c r="R3" s="19"/>
    </row>
    <row r="4" spans="1:18" ht="14.75" customHeight="1" x14ac:dyDescent="0.35">
      <c r="A4" s="29"/>
      <c r="B4" s="11"/>
      <c r="O4" s="231"/>
      <c r="P4" s="231"/>
      <c r="Q4" s="231"/>
      <c r="R4" s="19"/>
    </row>
    <row r="5" spans="1:18" ht="14.75" customHeight="1" thickBot="1" x14ac:dyDescent="0.4">
      <c r="A5" s="29"/>
      <c r="B5" s="11"/>
      <c r="O5" s="231"/>
      <c r="P5" s="231"/>
      <c r="Q5" s="231"/>
      <c r="R5" s="19"/>
    </row>
    <row r="6" spans="1:18" ht="29.5" thickBot="1" x14ac:dyDescent="0.4">
      <c r="A6" s="449" t="s">
        <v>281</v>
      </c>
      <c r="B6" s="448" t="s">
        <v>269</v>
      </c>
      <c r="C6" s="114">
        <v>44348</v>
      </c>
      <c r="D6" s="114">
        <v>44378</v>
      </c>
      <c r="E6" s="114">
        <v>44409</v>
      </c>
      <c r="F6" s="114">
        <v>44440</v>
      </c>
      <c r="G6" s="114">
        <v>44470</v>
      </c>
      <c r="H6" s="114">
        <v>44501</v>
      </c>
      <c r="I6" s="114">
        <v>44531</v>
      </c>
      <c r="J6" s="114">
        <v>44562</v>
      </c>
      <c r="K6" s="114">
        <v>44593</v>
      </c>
      <c r="L6" s="114">
        <v>44621</v>
      </c>
      <c r="M6" s="114">
        <v>44652</v>
      </c>
      <c r="N6" s="114">
        <v>44682</v>
      </c>
      <c r="O6" s="462" t="s">
        <v>435</v>
      </c>
      <c r="P6" s="462" t="s">
        <v>577</v>
      </c>
      <c r="Q6" s="462" t="s">
        <v>268</v>
      </c>
      <c r="R6" s="19"/>
    </row>
    <row r="7" spans="1:18" ht="14" customHeight="1" thickTop="1" x14ac:dyDescent="0.35">
      <c r="A7" s="287">
        <v>501</v>
      </c>
      <c r="B7" s="49" t="s">
        <v>476</v>
      </c>
      <c r="C7" s="593" t="s">
        <v>634</v>
      </c>
      <c r="D7" s="594" t="s">
        <v>634</v>
      </c>
      <c r="E7" s="594" t="s">
        <v>634</v>
      </c>
      <c r="F7" s="594" t="s">
        <v>634</v>
      </c>
      <c r="G7" s="594" t="s">
        <v>634</v>
      </c>
      <c r="H7" s="594" t="s">
        <v>634</v>
      </c>
      <c r="I7" s="594" t="s">
        <v>634</v>
      </c>
      <c r="J7" s="594" t="s">
        <v>634</v>
      </c>
      <c r="K7" s="594" t="s">
        <v>634</v>
      </c>
      <c r="L7" s="594" t="s">
        <v>634</v>
      </c>
      <c r="M7" s="594" t="s">
        <v>634</v>
      </c>
      <c r="N7" s="595" t="s">
        <v>634</v>
      </c>
      <c r="O7" s="392" t="s">
        <v>634</v>
      </c>
      <c r="P7" s="392" t="s">
        <v>634</v>
      </c>
      <c r="Q7" s="391" t="s">
        <v>634</v>
      </c>
      <c r="R7" s="19"/>
    </row>
    <row r="8" spans="1:18" ht="14" customHeight="1" x14ac:dyDescent="0.35">
      <c r="A8" s="287">
        <v>555</v>
      </c>
      <c r="B8" s="49" t="s">
        <v>605</v>
      </c>
      <c r="C8" s="375" t="s">
        <v>634</v>
      </c>
      <c r="D8" s="376" t="s">
        <v>634</v>
      </c>
      <c r="E8" s="376" t="s">
        <v>634</v>
      </c>
      <c r="F8" s="376" t="s">
        <v>634</v>
      </c>
      <c r="G8" s="376" t="s">
        <v>634</v>
      </c>
      <c r="H8" s="376" t="s">
        <v>634</v>
      </c>
      <c r="I8" s="376" t="s">
        <v>634</v>
      </c>
      <c r="J8" s="376" t="s">
        <v>634</v>
      </c>
      <c r="K8" s="376" t="s">
        <v>634</v>
      </c>
      <c r="L8" s="376" t="s">
        <v>634</v>
      </c>
      <c r="M8" s="376" t="s">
        <v>634</v>
      </c>
      <c r="N8" s="377" t="s">
        <v>634</v>
      </c>
      <c r="O8" s="391" t="s">
        <v>634</v>
      </c>
      <c r="P8" s="392" t="s">
        <v>634</v>
      </c>
      <c r="Q8" s="391" t="s">
        <v>634</v>
      </c>
      <c r="R8" s="19"/>
    </row>
    <row r="9" spans="1:18" ht="14" customHeight="1" x14ac:dyDescent="0.35">
      <c r="A9" s="288" t="s">
        <v>0</v>
      </c>
      <c r="B9" s="49" t="s">
        <v>174</v>
      </c>
      <c r="C9" s="388" t="s">
        <v>634</v>
      </c>
      <c r="D9" s="389" t="s">
        <v>634</v>
      </c>
      <c r="E9" s="389" t="s">
        <v>634</v>
      </c>
      <c r="F9" s="389" t="s">
        <v>634</v>
      </c>
      <c r="G9" s="389" t="s">
        <v>634</v>
      </c>
      <c r="H9" s="389" t="s">
        <v>634</v>
      </c>
      <c r="I9" s="389" t="s">
        <v>634</v>
      </c>
      <c r="J9" s="389" t="s">
        <v>634</v>
      </c>
      <c r="K9" s="389" t="s">
        <v>634</v>
      </c>
      <c r="L9" s="389" t="s">
        <v>634</v>
      </c>
      <c r="M9" s="389" t="s">
        <v>634</v>
      </c>
      <c r="N9" s="390" t="s">
        <v>634</v>
      </c>
      <c r="O9" s="391" t="s">
        <v>634</v>
      </c>
      <c r="P9" s="391" t="s">
        <v>634</v>
      </c>
      <c r="Q9" s="391" t="s">
        <v>634</v>
      </c>
      <c r="R9" s="19"/>
    </row>
    <row r="10" spans="1:18" ht="14" customHeight="1" x14ac:dyDescent="0.35">
      <c r="A10" s="286" t="s">
        <v>0</v>
      </c>
      <c r="B10" s="49" t="s">
        <v>175</v>
      </c>
      <c r="C10" s="388" t="s">
        <v>634</v>
      </c>
      <c r="D10" s="389" t="s">
        <v>634</v>
      </c>
      <c r="E10" s="389" t="s">
        <v>634</v>
      </c>
      <c r="F10" s="389" t="s">
        <v>634</v>
      </c>
      <c r="G10" s="389" t="s">
        <v>634</v>
      </c>
      <c r="H10" s="389" t="s">
        <v>634</v>
      </c>
      <c r="I10" s="389" t="s">
        <v>634</v>
      </c>
      <c r="J10" s="389" t="s">
        <v>634</v>
      </c>
      <c r="K10" s="389" t="s">
        <v>634</v>
      </c>
      <c r="L10" s="389" t="s">
        <v>634</v>
      </c>
      <c r="M10" s="389" t="s">
        <v>634</v>
      </c>
      <c r="N10" s="390" t="s">
        <v>634</v>
      </c>
      <c r="O10" s="391" t="s">
        <v>634</v>
      </c>
      <c r="P10" s="391" t="s">
        <v>634</v>
      </c>
      <c r="Q10" s="391" t="s">
        <v>634</v>
      </c>
      <c r="R10" s="19"/>
    </row>
    <row r="11" spans="1:18" ht="14" customHeight="1" x14ac:dyDescent="0.35">
      <c r="A11" s="286" t="s">
        <v>0</v>
      </c>
      <c r="B11" s="49" t="s">
        <v>177</v>
      </c>
      <c r="C11" s="388" t="s">
        <v>634</v>
      </c>
      <c r="D11" s="389" t="s">
        <v>634</v>
      </c>
      <c r="E11" s="389" t="s">
        <v>634</v>
      </c>
      <c r="F11" s="389" t="s">
        <v>634</v>
      </c>
      <c r="G11" s="389" t="s">
        <v>634</v>
      </c>
      <c r="H11" s="389" t="s">
        <v>634</v>
      </c>
      <c r="I11" s="389" t="s">
        <v>634</v>
      </c>
      <c r="J11" s="389" t="s">
        <v>634</v>
      </c>
      <c r="K11" s="389" t="s">
        <v>634</v>
      </c>
      <c r="L11" s="389" t="s">
        <v>634</v>
      </c>
      <c r="M11" s="389" t="s">
        <v>634</v>
      </c>
      <c r="N11" s="390" t="s">
        <v>634</v>
      </c>
      <c r="O11" s="391" t="s">
        <v>634</v>
      </c>
      <c r="P11" s="391" t="s">
        <v>634</v>
      </c>
      <c r="Q11" s="391" t="s">
        <v>634</v>
      </c>
      <c r="R11" s="19"/>
    </row>
    <row r="12" spans="1:18" ht="14" customHeight="1" x14ac:dyDescent="0.35">
      <c r="A12" s="286" t="s">
        <v>0</v>
      </c>
      <c r="B12" s="49" t="s">
        <v>178</v>
      </c>
      <c r="C12" s="388" t="s">
        <v>634</v>
      </c>
      <c r="D12" s="389" t="s">
        <v>634</v>
      </c>
      <c r="E12" s="389" t="s">
        <v>634</v>
      </c>
      <c r="F12" s="389" t="s">
        <v>634</v>
      </c>
      <c r="G12" s="389" t="s">
        <v>634</v>
      </c>
      <c r="H12" s="389" t="s">
        <v>634</v>
      </c>
      <c r="I12" s="389" t="s">
        <v>634</v>
      </c>
      <c r="J12" s="389" t="s">
        <v>634</v>
      </c>
      <c r="K12" s="389" t="s">
        <v>634</v>
      </c>
      <c r="L12" s="389" t="s">
        <v>634</v>
      </c>
      <c r="M12" s="389" t="s">
        <v>634</v>
      </c>
      <c r="N12" s="390" t="s">
        <v>634</v>
      </c>
      <c r="O12" s="391" t="s">
        <v>634</v>
      </c>
      <c r="P12" s="391" t="s">
        <v>634</v>
      </c>
      <c r="Q12" s="391" t="s">
        <v>634</v>
      </c>
      <c r="R12" s="19"/>
    </row>
    <row r="13" spans="1:18" ht="14" customHeight="1" x14ac:dyDescent="0.35">
      <c r="A13" s="286" t="s">
        <v>0</v>
      </c>
      <c r="B13" s="49" t="s">
        <v>272</v>
      </c>
      <c r="C13" s="388" t="s">
        <v>634</v>
      </c>
      <c r="D13" s="389" t="s">
        <v>634</v>
      </c>
      <c r="E13" s="389" t="s">
        <v>634</v>
      </c>
      <c r="F13" s="389" t="s">
        <v>634</v>
      </c>
      <c r="G13" s="389" t="s">
        <v>634</v>
      </c>
      <c r="H13" s="389" t="s">
        <v>634</v>
      </c>
      <c r="I13" s="389" t="s">
        <v>634</v>
      </c>
      <c r="J13" s="389" t="s">
        <v>634</v>
      </c>
      <c r="K13" s="389" t="s">
        <v>634</v>
      </c>
      <c r="L13" s="389" t="s">
        <v>634</v>
      </c>
      <c r="M13" s="389" t="s">
        <v>634</v>
      </c>
      <c r="N13" s="390" t="s">
        <v>634</v>
      </c>
      <c r="O13" s="391" t="s">
        <v>634</v>
      </c>
      <c r="P13" s="391" t="s">
        <v>634</v>
      </c>
      <c r="Q13" s="391" t="s">
        <v>634</v>
      </c>
      <c r="R13" s="19"/>
    </row>
    <row r="14" spans="1:18" ht="14" customHeight="1" x14ac:dyDescent="0.35">
      <c r="A14" s="286">
        <v>565</v>
      </c>
      <c r="B14" s="49" t="s">
        <v>608</v>
      </c>
      <c r="C14" s="388" t="s">
        <v>634</v>
      </c>
      <c r="D14" s="389" t="s">
        <v>634</v>
      </c>
      <c r="E14" s="389" t="s">
        <v>634</v>
      </c>
      <c r="F14" s="389" t="s">
        <v>634</v>
      </c>
      <c r="G14" s="389" t="s">
        <v>634</v>
      </c>
      <c r="H14" s="389" t="s">
        <v>634</v>
      </c>
      <c r="I14" s="389" t="s">
        <v>634</v>
      </c>
      <c r="J14" s="389" t="s">
        <v>634</v>
      </c>
      <c r="K14" s="389" t="s">
        <v>634</v>
      </c>
      <c r="L14" s="389" t="s">
        <v>634</v>
      </c>
      <c r="M14" s="389" t="s">
        <v>634</v>
      </c>
      <c r="N14" s="390" t="s">
        <v>634</v>
      </c>
      <c r="O14" s="391" t="s">
        <v>634</v>
      </c>
      <c r="P14" s="391" t="s">
        <v>634</v>
      </c>
      <c r="Q14" s="391" t="s">
        <v>634</v>
      </c>
      <c r="R14" s="19"/>
    </row>
    <row r="15" spans="1:18" ht="14" customHeight="1" x14ac:dyDescent="0.35">
      <c r="A15" s="286">
        <v>565</v>
      </c>
      <c r="B15" s="49" t="s">
        <v>176</v>
      </c>
      <c r="C15" s="388" t="s">
        <v>634</v>
      </c>
      <c r="D15" s="389" t="s">
        <v>634</v>
      </c>
      <c r="E15" s="389" t="s">
        <v>634</v>
      </c>
      <c r="F15" s="389" t="s">
        <v>634</v>
      </c>
      <c r="G15" s="389" t="s">
        <v>634</v>
      </c>
      <c r="H15" s="389" t="s">
        <v>634</v>
      </c>
      <c r="I15" s="389" t="s">
        <v>634</v>
      </c>
      <c r="J15" s="389" t="s">
        <v>634</v>
      </c>
      <c r="K15" s="389" t="s">
        <v>634</v>
      </c>
      <c r="L15" s="389" t="s">
        <v>634</v>
      </c>
      <c r="M15" s="389" t="s">
        <v>634</v>
      </c>
      <c r="N15" s="390" t="s">
        <v>634</v>
      </c>
      <c r="O15" s="391" t="s">
        <v>634</v>
      </c>
      <c r="P15" s="391" t="s">
        <v>634</v>
      </c>
      <c r="Q15" s="391" t="s">
        <v>634</v>
      </c>
      <c r="R15" s="19"/>
    </row>
    <row r="16" spans="1:18" ht="14" customHeight="1" x14ac:dyDescent="0.35">
      <c r="A16" s="288">
        <v>565</v>
      </c>
      <c r="B16" s="49" t="s">
        <v>190</v>
      </c>
      <c r="C16" s="388" t="s">
        <v>634</v>
      </c>
      <c r="D16" s="389" t="s">
        <v>634</v>
      </c>
      <c r="E16" s="389" t="s">
        <v>634</v>
      </c>
      <c r="F16" s="389" t="s">
        <v>634</v>
      </c>
      <c r="G16" s="389" t="s">
        <v>634</v>
      </c>
      <c r="H16" s="389" t="s">
        <v>634</v>
      </c>
      <c r="I16" s="389" t="s">
        <v>634</v>
      </c>
      <c r="J16" s="389" t="s">
        <v>634</v>
      </c>
      <c r="K16" s="389" t="s">
        <v>634</v>
      </c>
      <c r="L16" s="389" t="s">
        <v>634</v>
      </c>
      <c r="M16" s="389" t="s">
        <v>634</v>
      </c>
      <c r="N16" s="390" t="s">
        <v>634</v>
      </c>
      <c r="O16" s="391" t="s">
        <v>634</v>
      </c>
      <c r="P16" s="391" t="s">
        <v>634</v>
      </c>
      <c r="Q16" s="391" t="s">
        <v>634</v>
      </c>
      <c r="R16" s="19"/>
    </row>
    <row r="17" spans="1:20" s="25" customFormat="1" ht="14" customHeight="1" x14ac:dyDescent="0.35">
      <c r="A17" s="288">
        <v>456</v>
      </c>
      <c r="B17" s="49" t="s">
        <v>286</v>
      </c>
      <c r="C17" s="388" t="s">
        <v>634</v>
      </c>
      <c r="D17" s="389" t="s">
        <v>634</v>
      </c>
      <c r="E17" s="389" t="s">
        <v>634</v>
      </c>
      <c r="F17" s="389" t="s">
        <v>634</v>
      </c>
      <c r="G17" s="389" t="s">
        <v>634</v>
      </c>
      <c r="H17" s="389" t="s">
        <v>634</v>
      </c>
      <c r="I17" s="389" t="s">
        <v>634</v>
      </c>
      <c r="J17" s="389" t="s">
        <v>634</v>
      </c>
      <c r="K17" s="389" t="s">
        <v>634</v>
      </c>
      <c r="L17" s="389" t="s">
        <v>634</v>
      </c>
      <c r="M17" s="389" t="s">
        <v>634</v>
      </c>
      <c r="N17" s="390" t="s">
        <v>634</v>
      </c>
      <c r="O17" s="391" t="s">
        <v>634</v>
      </c>
      <c r="P17" s="391" t="s">
        <v>634</v>
      </c>
      <c r="Q17" s="391" t="s">
        <v>634</v>
      </c>
      <c r="R17" s="12"/>
    </row>
    <row r="18" spans="1:20" s="25" customFormat="1" ht="14" customHeight="1" x14ac:dyDescent="0.35">
      <c r="A18" s="288">
        <v>547</v>
      </c>
      <c r="B18" s="49" t="s">
        <v>173</v>
      </c>
      <c r="C18" s="388" t="s">
        <v>634</v>
      </c>
      <c r="D18" s="389" t="s">
        <v>634</v>
      </c>
      <c r="E18" s="389" t="s">
        <v>634</v>
      </c>
      <c r="F18" s="389" t="s">
        <v>634</v>
      </c>
      <c r="G18" s="389" t="s">
        <v>634</v>
      </c>
      <c r="H18" s="389" t="s">
        <v>634</v>
      </c>
      <c r="I18" s="389" t="s">
        <v>634</v>
      </c>
      <c r="J18" s="389" t="s">
        <v>634</v>
      </c>
      <c r="K18" s="389" t="s">
        <v>634</v>
      </c>
      <c r="L18" s="389" t="s">
        <v>634</v>
      </c>
      <c r="M18" s="389" t="s">
        <v>634</v>
      </c>
      <c r="N18" s="390" t="s">
        <v>634</v>
      </c>
      <c r="O18" s="391" t="s">
        <v>634</v>
      </c>
      <c r="P18" s="391" t="s">
        <v>634</v>
      </c>
      <c r="Q18" s="391" t="s">
        <v>634</v>
      </c>
      <c r="R18" s="12"/>
    </row>
    <row r="19" spans="1:20" s="25" customFormat="1" ht="14" customHeight="1" x14ac:dyDescent="0.35">
      <c r="A19" s="296" t="s">
        <v>2</v>
      </c>
      <c r="B19" s="49" t="s">
        <v>180</v>
      </c>
      <c r="C19" s="388" t="s">
        <v>634</v>
      </c>
      <c r="D19" s="389" t="s">
        <v>634</v>
      </c>
      <c r="E19" s="389" t="s">
        <v>634</v>
      </c>
      <c r="F19" s="389" t="s">
        <v>634</v>
      </c>
      <c r="G19" s="389" t="s">
        <v>634</v>
      </c>
      <c r="H19" s="389" t="s">
        <v>634</v>
      </c>
      <c r="I19" s="389" t="s">
        <v>634</v>
      </c>
      <c r="J19" s="389" t="s">
        <v>634</v>
      </c>
      <c r="K19" s="389" t="s">
        <v>634</v>
      </c>
      <c r="L19" s="389" t="s">
        <v>634</v>
      </c>
      <c r="M19" s="389" t="s">
        <v>634</v>
      </c>
      <c r="N19" s="390" t="s">
        <v>634</v>
      </c>
      <c r="O19" s="390" t="s">
        <v>634</v>
      </c>
      <c r="P19" s="391" t="s">
        <v>634</v>
      </c>
      <c r="Q19" s="391" t="s">
        <v>634</v>
      </c>
      <c r="R19" s="12"/>
    </row>
    <row r="20" spans="1:20" s="25" customFormat="1" ht="14" customHeight="1" x14ac:dyDescent="0.35">
      <c r="A20" s="288">
        <v>547</v>
      </c>
      <c r="B20" s="25" t="s">
        <v>298</v>
      </c>
      <c r="C20" s="388" t="s">
        <v>634</v>
      </c>
      <c r="D20" s="389" t="s">
        <v>634</v>
      </c>
      <c r="E20" s="389" t="s">
        <v>634</v>
      </c>
      <c r="F20" s="389" t="s">
        <v>634</v>
      </c>
      <c r="G20" s="389" t="s">
        <v>634</v>
      </c>
      <c r="H20" s="389" t="s">
        <v>634</v>
      </c>
      <c r="I20" s="389" t="s">
        <v>634</v>
      </c>
      <c r="J20" s="389" t="s">
        <v>634</v>
      </c>
      <c r="K20" s="389" t="s">
        <v>634</v>
      </c>
      <c r="L20" s="389" t="s">
        <v>634</v>
      </c>
      <c r="M20" s="389" t="s">
        <v>634</v>
      </c>
      <c r="N20" s="390" t="s">
        <v>634</v>
      </c>
      <c r="O20" s="391" t="s">
        <v>634</v>
      </c>
      <c r="P20" s="391" t="s">
        <v>634</v>
      </c>
      <c r="Q20" s="391" t="s">
        <v>634</v>
      </c>
      <c r="R20" s="12"/>
    </row>
    <row r="21" spans="1:20" ht="14" customHeight="1" x14ac:dyDescent="0.35">
      <c r="A21" s="286">
        <v>547</v>
      </c>
      <c r="B21" s="49" t="s">
        <v>181</v>
      </c>
      <c r="C21" s="388" t="s">
        <v>634</v>
      </c>
      <c r="D21" s="389" t="s">
        <v>634</v>
      </c>
      <c r="E21" s="389" t="s">
        <v>634</v>
      </c>
      <c r="F21" s="389" t="s">
        <v>634</v>
      </c>
      <c r="G21" s="389" t="s">
        <v>634</v>
      </c>
      <c r="H21" s="389" t="s">
        <v>634</v>
      </c>
      <c r="I21" s="389" t="s">
        <v>634</v>
      </c>
      <c r="J21" s="389" t="s">
        <v>634</v>
      </c>
      <c r="K21" s="389" t="s">
        <v>634</v>
      </c>
      <c r="L21" s="389" t="s">
        <v>634</v>
      </c>
      <c r="M21" s="389" t="s">
        <v>634</v>
      </c>
      <c r="N21" s="390" t="s">
        <v>634</v>
      </c>
      <c r="O21" s="391" t="s">
        <v>634</v>
      </c>
      <c r="P21" s="391" t="s">
        <v>634</v>
      </c>
      <c r="Q21" s="391" t="s">
        <v>634</v>
      </c>
      <c r="R21" s="19"/>
      <c r="S21" s="25"/>
      <c r="T21" s="25"/>
    </row>
    <row r="22" spans="1:20" s="25" customFormat="1" ht="14" customHeight="1" x14ac:dyDescent="0.35">
      <c r="A22" s="288">
        <v>555</v>
      </c>
      <c r="B22" s="25" t="s">
        <v>182</v>
      </c>
      <c r="C22" s="388" t="s">
        <v>634</v>
      </c>
      <c r="D22" s="389" t="s">
        <v>634</v>
      </c>
      <c r="E22" s="389" t="s">
        <v>634</v>
      </c>
      <c r="F22" s="389" t="s">
        <v>634</v>
      </c>
      <c r="G22" s="389" t="s">
        <v>634</v>
      </c>
      <c r="H22" s="389" t="s">
        <v>634</v>
      </c>
      <c r="I22" s="389" t="s">
        <v>634</v>
      </c>
      <c r="J22" s="389" t="s">
        <v>634</v>
      </c>
      <c r="K22" s="389" t="s">
        <v>634</v>
      </c>
      <c r="L22" s="389" t="s">
        <v>634</v>
      </c>
      <c r="M22" s="389" t="s">
        <v>634</v>
      </c>
      <c r="N22" s="390" t="s">
        <v>634</v>
      </c>
      <c r="O22" s="391" t="s">
        <v>634</v>
      </c>
      <c r="P22" s="391" t="s">
        <v>634</v>
      </c>
      <c r="Q22" s="391" t="s">
        <v>634</v>
      </c>
      <c r="R22" s="12"/>
    </row>
    <row r="23" spans="1:20" ht="14" customHeight="1" x14ac:dyDescent="0.35">
      <c r="A23" s="288">
        <v>555</v>
      </c>
      <c r="B23" s="49" t="s">
        <v>596</v>
      </c>
      <c r="C23" s="388" t="s">
        <v>634</v>
      </c>
      <c r="D23" s="389" t="s">
        <v>634</v>
      </c>
      <c r="E23" s="389" t="s">
        <v>634</v>
      </c>
      <c r="F23" s="389" t="s">
        <v>634</v>
      </c>
      <c r="G23" s="389" t="s">
        <v>634</v>
      </c>
      <c r="H23" s="389" t="s">
        <v>634</v>
      </c>
      <c r="I23" s="389" t="s">
        <v>634</v>
      </c>
      <c r="J23" s="389" t="s">
        <v>634</v>
      </c>
      <c r="K23" s="389" t="s">
        <v>634</v>
      </c>
      <c r="L23" s="389" t="s">
        <v>634</v>
      </c>
      <c r="M23" s="389" t="s">
        <v>634</v>
      </c>
      <c r="N23" s="390" t="s">
        <v>634</v>
      </c>
      <c r="O23" s="391" t="s">
        <v>634</v>
      </c>
      <c r="P23" s="391" t="s">
        <v>634</v>
      </c>
      <c r="Q23" s="391" t="s">
        <v>634</v>
      </c>
      <c r="R23" s="19"/>
      <c r="S23" s="25"/>
      <c r="T23" s="25"/>
    </row>
    <row r="24" spans="1:20" ht="14" customHeight="1" x14ac:dyDescent="0.35">
      <c r="A24" s="288">
        <v>555</v>
      </c>
      <c r="B24" s="49" t="s">
        <v>597</v>
      </c>
      <c r="C24" s="388" t="s">
        <v>634</v>
      </c>
      <c r="D24" s="389" t="s">
        <v>634</v>
      </c>
      <c r="E24" s="389" t="s">
        <v>634</v>
      </c>
      <c r="F24" s="389" t="s">
        <v>634</v>
      </c>
      <c r="G24" s="389" t="s">
        <v>634</v>
      </c>
      <c r="H24" s="389" t="s">
        <v>634</v>
      </c>
      <c r="I24" s="389" t="s">
        <v>634</v>
      </c>
      <c r="J24" s="389" t="s">
        <v>634</v>
      </c>
      <c r="K24" s="389" t="s">
        <v>634</v>
      </c>
      <c r="L24" s="389" t="s">
        <v>634</v>
      </c>
      <c r="M24" s="389" t="s">
        <v>634</v>
      </c>
      <c r="N24" s="390" t="s">
        <v>634</v>
      </c>
      <c r="O24" s="391" t="s">
        <v>634</v>
      </c>
      <c r="P24" s="391" t="s">
        <v>634</v>
      </c>
      <c r="Q24" s="391" t="s">
        <v>634</v>
      </c>
      <c r="R24" s="19"/>
      <c r="S24" s="25"/>
      <c r="T24" s="25"/>
    </row>
    <row r="25" spans="1:20" ht="14" customHeight="1" thickBot="1" x14ac:dyDescent="0.4">
      <c r="A25" s="418">
        <v>557</v>
      </c>
      <c r="B25" s="419" t="s">
        <v>179</v>
      </c>
      <c r="C25" s="393" t="s">
        <v>634</v>
      </c>
      <c r="D25" s="394" t="s">
        <v>634</v>
      </c>
      <c r="E25" s="394" t="s">
        <v>634</v>
      </c>
      <c r="F25" s="394" t="s">
        <v>634</v>
      </c>
      <c r="G25" s="394" t="s">
        <v>634</v>
      </c>
      <c r="H25" s="394" t="s">
        <v>634</v>
      </c>
      <c r="I25" s="394" t="s">
        <v>634</v>
      </c>
      <c r="J25" s="394" t="s">
        <v>634</v>
      </c>
      <c r="K25" s="394" t="s">
        <v>634</v>
      </c>
      <c r="L25" s="394" t="s">
        <v>634</v>
      </c>
      <c r="M25" s="394" t="s">
        <v>634</v>
      </c>
      <c r="N25" s="395" t="s">
        <v>634</v>
      </c>
      <c r="O25" s="396" t="s">
        <v>634</v>
      </c>
      <c r="P25" s="396" t="s">
        <v>634</v>
      </c>
      <c r="Q25" s="396" t="s">
        <v>634</v>
      </c>
      <c r="R25" s="19"/>
    </row>
    <row r="26" spans="1:20" ht="15" thickTop="1" x14ac:dyDescent="0.35">
      <c r="A26" s="289"/>
      <c r="B26" s="27" t="s">
        <v>6</v>
      </c>
      <c r="C26" s="397">
        <v>25126.862928146966</v>
      </c>
      <c r="D26" s="397">
        <v>24300.340421021559</v>
      </c>
      <c r="E26" s="397">
        <v>24587.894769634455</v>
      </c>
      <c r="F26" s="397">
        <v>23176.003394622607</v>
      </c>
      <c r="G26" s="397">
        <v>23253.227505685754</v>
      </c>
      <c r="H26" s="397">
        <v>20682.580664038538</v>
      </c>
      <c r="I26" s="397">
        <v>18206.945714638259</v>
      </c>
      <c r="J26" s="397">
        <v>19141.716476115736</v>
      </c>
      <c r="K26" s="397">
        <v>20768.348662825378</v>
      </c>
      <c r="L26" s="397">
        <v>24343.229004394678</v>
      </c>
      <c r="M26" s="397">
        <v>25838.51825319307</v>
      </c>
      <c r="N26" s="397">
        <v>26016.304840346056</v>
      </c>
      <c r="O26" s="398">
        <v>275441.97263466305</v>
      </c>
      <c r="P26" s="398">
        <v>256827.33042334663</v>
      </c>
      <c r="Q26" s="398">
        <v>18614.642211316401</v>
      </c>
      <c r="R26" s="19"/>
    </row>
    <row r="27" spans="1:20" x14ac:dyDescent="0.35">
      <c r="A27" s="28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20" x14ac:dyDescent="0.35">
      <c r="A28" s="294" t="s">
        <v>620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20" x14ac:dyDescent="0.35">
      <c r="A29" s="295">
        <v>501</v>
      </c>
      <c r="B29" s="125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6584.064245400752</v>
      </c>
      <c r="Q29" s="13">
        <v>-6054.3686620674189</v>
      </c>
      <c r="R29" s="19"/>
    </row>
    <row r="30" spans="1:20" x14ac:dyDescent="0.35">
      <c r="A30" s="295">
        <v>547</v>
      </c>
      <c r="B30" s="125" t="s">
        <v>253</v>
      </c>
      <c r="C30" s="19">
        <v>4283.5034329385817</v>
      </c>
      <c r="D30" s="19">
        <v>4321.5596126008004</v>
      </c>
      <c r="E30" s="19">
        <v>4336.1836142311686</v>
      </c>
      <c r="F30" s="19">
        <v>4307.0654761695696</v>
      </c>
      <c r="G30" s="19">
        <v>4366.2528627148822</v>
      </c>
      <c r="H30" s="19">
        <v>4632.8217120817317</v>
      </c>
      <c r="I30" s="19">
        <v>4676.4857811405709</v>
      </c>
      <c r="J30" s="19">
        <v>4612.0170962328139</v>
      </c>
      <c r="K30" s="19">
        <v>4371.7220547092966</v>
      </c>
      <c r="L30" s="19">
        <v>4651.6752787086452</v>
      </c>
      <c r="M30" s="19">
        <v>4230.7310077255188</v>
      </c>
      <c r="N30" s="19">
        <v>4362.0104293217319</v>
      </c>
      <c r="O30" s="16">
        <v>53152.028358575306</v>
      </c>
      <c r="P30" s="16">
        <v>54042.568825471099</v>
      </c>
      <c r="Q30" s="13">
        <v>-890.54046689579263</v>
      </c>
    </row>
    <row r="31" spans="1:20" x14ac:dyDescent="0.35">
      <c r="A31" s="296" t="s">
        <v>289</v>
      </c>
      <c r="B31" s="125" t="s">
        <v>290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20" x14ac:dyDescent="0.35">
      <c r="A32" s="296" t="s">
        <v>0</v>
      </c>
      <c r="B32" s="125" t="s">
        <v>185</v>
      </c>
      <c r="C32" s="19">
        <v>9896.8274823103075</v>
      </c>
      <c r="D32" s="19">
        <v>11058.041674703209</v>
      </c>
      <c r="E32" s="19">
        <v>10838.269385712929</v>
      </c>
      <c r="F32" s="19">
        <v>9564.7761088289335</v>
      </c>
      <c r="G32" s="19">
        <v>9042.1492093054985</v>
      </c>
      <c r="H32" s="19">
        <v>9213.1663601614728</v>
      </c>
      <c r="I32" s="19">
        <v>9615.9419600584915</v>
      </c>
      <c r="J32" s="19">
        <v>9648.666651039568</v>
      </c>
      <c r="K32" s="19">
        <v>9454.4277415697907</v>
      </c>
      <c r="L32" s="19">
        <v>9065.347920345921</v>
      </c>
      <c r="M32" s="19">
        <v>8971.0313785739218</v>
      </c>
      <c r="N32" s="19">
        <v>9219.208588915104</v>
      </c>
      <c r="O32" s="16">
        <v>115587.85446152514</v>
      </c>
      <c r="P32" s="16">
        <v>95844.616360164538</v>
      </c>
      <c r="Q32" s="13">
        <v>19743.238101360606</v>
      </c>
    </row>
    <row r="33" spans="1:21" x14ac:dyDescent="0.35">
      <c r="A33" s="296">
        <v>555</v>
      </c>
      <c r="B33" s="125" t="s">
        <v>189</v>
      </c>
      <c r="C33" s="19">
        <v>2.5390000000000001</v>
      </c>
      <c r="D33" s="19">
        <v>2.5419999999999998</v>
      </c>
      <c r="E33" s="19">
        <v>2.5419999999999998</v>
      </c>
      <c r="F33" s="19">
        <v>2.4449999999999998</v>
      </c>
      <c r="G33" s="19">
        <v>2.5419999999999998</v>
      </c>
      <c r="H33" s="19">
        <v>2.4449999999999998</v>
      </c>
      <c r="I33" s="19">
        <v>902.53300000000002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4792.5879999999997</v>
      </c>
      <c r="P33" s="16">
        <v>1792.2257688400366</v>
      </c>
      <c r="Q33" s="13"/>
      <c r="U33" s="49" t="s">
        <v>599</v>
      </c>
    </row>
    <row r="34" spans="1:21" x14ac:dyDescent="0.35">
      <c r="A34" s="296" t="s">
        <v>2</v>
      </c>
      <c r="B34" s="125" t="s">
        <v>186</v>
      </c>
      <c r="C34" s="19">
        <v>100.87981807997004</v>
      </c>
      <c r="D34" s="19">
        <v>86.209632976939702</v>
      </c>
      <c r="E34" s="19">
        <v>83.145813745336028</v>
      </c>
      <c r="F34" s="19">
        <v>75.640701348500016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109.37642813119523</v>
      </c>
      <c r="M34" s="19">
        <v>104.63273181689169</v>
      </c>
      <c r="N34" s="19">
        <v>100.49519416031895</v>
      </c>
      <c r="O34" s="16">
        <v>1071.5361257383056</v>
      </c>
      <c r="P34" s="16">
        <v>1007.424690334691</v>
      </c>
      <c r="Q34" s="13"/>
    </row>
    <row r="35" spans="1:21" x14ac:dyDescent="0.35">
      <c r="A35" s="296">
        <v>447</v>
      </c>
      <c r="B35" s="125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1" x14ac:dyDescent="0.35">
      <c r="A36" s="295">
        <v>565</v>
      </c>
      <c r="B36" s="125" t="s">
        <v>1</v>
      </c>
      <c r="C36" s="19">
        <v>10521.689081344668</v>
      </c>
      <c r="D36" s="19">
        <v>10476.751724659003</v>
      </c>
      <c r="E36" s="19">
        <v>10521.51002999555</v>
      </c>
      <c r="F36" s="19">
        <v>10647.984314101881</v>
      </c>
      <c r="G36" s="19">
        <v>10947.104206064221</v>
      </c>
      <c r="H36" s="19">
        <v>10908.040805618984</v>
      </c>
      <c r="I36" s="19">
        <v>10600.32450612448</v>
      </c>
      <c r="J36" s="19">
        <v>10706.841623716417</v>
      </c>
      <c r="K36" s="19">
        <v>10628.693103619116</v>
      </c>
      <c r="L36" s="19">
        <v>10857.415539201713</v>
      </c>
      <c r="M36" s="19">
        <v>10857.875979575645</v>
      </c>
      <c r="N36" s="19">
        <v>10690.199668244615</v>
      </c>
      <c r="O36" s="16">
        <v>128364.43058226629</v>
      </c>
      <c r="P36" s="16">
        <v>117686.63785096946</v>
      </c>
      <c r="Q36" s="13">
        <v>10677.792731296824</v>
      </c>
    </row>
    <row r="37" spans="1:21" x14ac:dyDescent="0.35">
      <c r="A37" s="295">
        <v>456</v>
      </c>
      <c r="B37" s="125" t="s">
        <v>188</v>
      </c>
      <c r="C37" s="19">
        <v>-620.85460235989967</v>
      </c>
      <c r="D37" s="19">
        <v>-2587.0429397517273</v>
      </c>
      <c r="E37" s="19">
        <v>-2136.0347898838654</v>
      </c>
      <c r="F37" s="19">
        <v>-2364.1869216596051</v>
      </c>
      <c r="G37" s="19">
        <v>-2130.3928943242922</v>
      </c>
      <c r="H37" s="19">
        <v>-5098.0286898716931</v>
      </c>
      <c r="I37" s="19">
        <v>-8615.0772669426351</v>
      </c>
      <c r="J37" s="19">
        <v>-7629.9941393670979</v>
      </c>
      <c r="K37" s="19">
        <v>-5484.9928783271143</v>
      </c>
      <c r="L37" s="19">
        <v>-2061.1547944927925</v>
      </c>
      <c r="M37" s="19">
        <v>-46.321476998907514</v>
      </c>
      <c r="N37" s="19">
        <v>-76.177672795714344</v>
      </c>
      <c r="O37" s="16">
        <v>-38850.259066775347</v>
      </c>
      <c r="P37" s="16">
        <v>-30566.269497833957</v>
      </c>
      <c r="Q37" s="13">
        <v>-8283.9895689413897</v>
      </c>
    </row>
    <row r="38" spans="1:21" ht="15" thickBot="1" x14ac:dyDescent="0.4">
      <c r="A38" s="297">
        <v>557</v>
      </c>
      <c r="B38" s="126" t="s">
        <v>179</v>
      </c>
      <c r="C38" s="121">
        <v>899.50821583333379</v>
      </c>
      <c r="D38" s="121">
        <v>899.50821583333379</v>
      </c>
      <c r="E38" s="121">
        <v>899.50821583333379</v>
      </c>
      <c r="F38" s="121">
        <v>899.50821583333379</v>
      </c>
      <c r="G38" s="121">
        <v>899.50821583333379</v>
      </c>
      <c r="H38" s="121">
        <v>899.50821583333379</v>
      </c>
      <c r="I38" s="121">
        <v>899.50821583333379</v>
      </c>
      <c r="J38" s="121">
        <v>899.50821583333379</v>
      </c>
      <c r="K38" s="121">
        <v>899.50821583333379</v>
      </c>
      <c r="L38" s="121">
        <v>899.50821583333379</v>
      </c>
      <c r="M38" s="121">
        <v>899.50821583333379</v>
      </c>
      <c r="N38" s="417">
        <v>899.50821583333379</v>
      </c>
      <c r="O38" s="16">
        <v>10794.098590000003</v>
      </c>
      <c r="P38" s="122">
        <v>10436.062179999999</v>
      </c>
      <c r="Q38" s="123">
        <v>358.03641000000425</v>
      </c>
    </row>
    <row r="39" spans="1:21" s="120" customFormat="1" ht="16" thickBot="1" x14ac:dyDescent="0.4">
      <c r="A39" s="416"/>
      <c r="B39" s="283" t="s">
        <v>621</v>
      </c>
      <c r="C39" s="284">
        <v>25126.862928146962</v>
      </c>
      <c r="D39" s="284">
        <v>24300.340421021556</v>
      </c>
      <c r="E39" s="284">
        <v>24587.894769634451</v>
      </c>
      <c r="F39" s="284">
        <v>23176.00339462261</v>
      </c>
      <c r="G39" s="284">
        <v>23253.227505685747</v>
      </c>
      <c r="H39" s="284">
        <v>20682.580664038545</v>
      </c>
      <c r="I39" s="284">
        <v>18206.945714638252</v>
      </c>
      <c r="J39" s="284">
        <v>19141.716476115736</v>
      </c>
      <c r="K39" s="284">
        <v>20768.348662825381</v>
      </c>
      <c r="L39" s="284">
        <v>24343.229004394685</v>
      </c>
      <c r="M39" s="284">
        <v>25838.518253193073</v>
      </c>
      <c r="N39" s="285">
        <v>26016.304840346056</v>
      </c>
      <c r="O39" s="127">
        <v>275441.97263466305</v>
      </c>
      <c r="P39" s="127">
        <v>256827.3304233466</v>
      </c>
      <c r="Q39" s="127">
        <v>18614.642211316444</v>
      </c>
    </row>
    <row r="40" spans="1:21" x14ac:dyDescent="0.35">
      <c r="O40" s="19"/>
      <c r="P40" s="19"/>
    </row>
    <row r="41" spans="1:21" x14ac:dyDescent="0.35">
      <c r="A41" s="56" t="s">
        <v>437</v>
      </c>
      <c r="O41" s="19"/>
      <c r="P41" s="19"/>
    </row>
    <row r="42" spans="1:21" x14ac:dyDescent="0.35">
      <c r="A42" s="61" t="s">
        <v>615</v>
      </c>
      <c r="O42" s="19"/>
      <c r="P42" s="19"/>
    </row>
    <row r="43" spans="1:21" x14ac:dyDescent="0.35">
      <c r="A43" s="73"/>
      <c r="O43" s="19"/>
      <c r="P43" s="19"/>
    </row>
    <row r="44" spans="1:21" x14ac:dyDescent="0.35">
      <c r="A44" s="74"/>
      <c r="O44" s="19"/>
      <c r="P44" s="19"/>
    </row>
    <row r="45" spans="1:21" x14ac:dyDescent="0.35">
      <c r="A45" s="74"/>
      <c r="O45" s="19"/>
      <c r="P45" s="19"/>
    </row>
    <row r="46" spans="1:21" x14ac:dyDescent="0.35">
      <c r="A46" s="73"/>
      <c r="O46" s="19"/>
      <c r="P46" s="19"/>
    </row>
    <row r="47" spans="1:21" x14ac:dyDescent="0.35">
      <c r="A47" s="73"/>
      <c r="O47" s="19"/>
      <c r="P47" s="19"/>
    </row>
    <row r="48" spans="1:21" x14ac:dyDescent="0.35">
      <c r="A48" s="74"/>
      <c r="O48" s="19"/>
      <c r="P48" s="19"/>
    </row>
    <row r="49" spans="1:16" x14ac:dyDescent="0.35">
      <c r="A49" s="75"/>
      <c r="O49" s="19"/>
      <c r="P49" s="19"/>
    </row>
    <row r="50" spans="1:16" x14ac:dyDescent="0.35">
      <c r="A50" s="73"/>
      <c r="O50" s="19"/>
      <c r="P50" s="19"/>
    </row>
    <row r="51" spans="1:16" x14ac:dyDescent="0.35">
      <c r="O51" s="19"/>
      <c r="P51" s="19"/>
    </row>
    <row r="52" spans="1:16" x14ac:dyDescent="0.35">
      <c r="O52" s="19"/>
      <c r="P52" s="19"/>
    </row>
    <row r="53" spans="1:16" x14ac:dyDescent="0.35">
      <c r="O53" s="19"/>
      <c r="P53" s="19"/>
    </row>
    <row r="54" spans="1:16" x14ac:dyDescent="0.35">
      <c r="O54" s="19"/>
      <c r="P54" s="19"/>
    </row>
    <row r="55" spans="1:16" x14ac:dyDescent="0.35">
      <c r="O55" s="19"/>
      <c r="P55" s="19"/>
    </row>
    <row r="56" spans="1:16" x14ac:dyDescent="0.35">
      <c r="O56" s="19"/>
      <c r="P56" s="19"/>
    </row>
    <row r="57" spans="1:16" x14ac:dyDescent="0.35">
      <c r="O57" s="19"/>
      <c r="P57" s="19"/>
    </row>
    <row r="58" spans="1:16" x14ac:dyDescent="0.35">
      <c r="O58" s="19"/>
      <c r="P58" s="19"/>
    </row>
    <row r="59" spans="1:16" x14ac:dyDescent="0.35">
      <c r="O59" s="19"/>
      <c r="P59" s="19"/>
    </row>
    <row r="60" spans="1:16" x14ac:dyDescent="0.35">
      <c r="O60" s="19"/>
      <c r="P60" s="19"/>
    </row>
    <row r="61" spans="1:16" x14ac:dyDescent="0.35">
      <c r="O61" s="19"/>
      <c r="P61" s="19"/>
    </row>
    <row r="62" spans="1:16" x14ac:dyDescent="0.35">
      <c r="O62" s="19"/>
      <c r="P62" s="19"/>
    </row>
    <row r="63" spans="1:16" x14ac:dyDescent="0.35">
      <c r="O63" s="19"/>
      <c r="P63" s="19"/>
    </row>
    <row r="64" spans="1:16" x14ac:dyDescent="0.35">
      <c r="K64" s="19"/>
      <c r="O64" s="19"/>
      <c r="P64" s="19"/>
    </row>
    <row r="65" spans="15:16" x14ac:dyDescent="0.35">
      <c r="O65" s="19"/>
      <c r="P65" s="19"/>
    </row>
    <row r="66" spans="15:16" x14ac:dyDescent="0.35">
      <c r="O66" s="19"/>
      <c r="P66" s="19"/>
    </row>
    <row r="67" spans="15:16" x14ac:dyDescent="0.35">
      <c r="O67" s="19"/>
      <c r="P67" s="19"/>
    </row>
  </sheetData>
  <conditionalFormatting sqref="A18 A7:A8 A25">
    <cfRule type="cellIs" dxfId="1" priority="2" stopIfTrue="1" operator="equal">
      <formula>565</formula>
    </cfRule>
  </conditionalFormatting>
  <conditionalFormatting sqref="A22">
    <cfRule type="cellIs" dxfId="0" priority="1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&amp;R&amp;"Times New Roman,Regular"&amp;12Exh. PKW-13C
Page &amp;P of 1</oddFooter>
  </headerFooter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topLeftCell="A58" zoomScale="40" zoomScaleNormal="40" zoomScaleSheetLayoutView="80" zoomScalePageLayoutView="40" workbookViewId="0">
      <selection activeCell="J1" sqref="J1"/>
    </sheetView>
  </sheetViews>
  <sheetFormatPr defaultColWidth="9.1796875" defaultRowHeight="15.5" x14ac:dyDescent="0.35"/>
  <cols>
    <col min="1" max="1" width="8.81640625" style="80" customWidth="1"/>
    <col min="2" max="2" width="7.1796875" style="52" customWidth="1"/>
    <col min="3" max="3" width="30.453125" style="81" customWidth="1"/>
    <col min="4" max="12" width="11.1796875" style="82" bestFit="1" customWidth="1"/>
    <col min="13" max="14" width="11.1796875" style="83" bestFit="1" customWidth="1"/>
    <col min="15" max="15" width="11.1796875" style="17" bestFit="1" customWidth="1"/>
    <col min="16" max="16" width="13.54296875" style="82" bestFit="1" customWidth="1" collapsed="1"/>
    <col min="17" max="17" width="1.1796875" style="83" customWidth="1"/>
    <col min="18" max="25" width="11.1796875" style="53" bestFit="1" customWidth="1"/>
    <col min="26" max="27" width="11.1796875" style="56" bestFit="1" customWidth="1"/>
    <col min="28" max="29" width="11.1796875" style="62" bestFit="1" customWidth="1"/>
    <col min="30" max="30" width="12" style="53" bestFit="1" customWidth="1"/>
    <col min="31" max="31" width="0.81640625" style="56" customWidth="1"/>
    <col min="32" max="32" width="13.81640625" style="53" bestFit="1" customWidth="1"/>
    <col min="33" max="16384" width="9.1796875" style="53"/>
  </cols>
  <sheetData>
    <row r="1" spans="1:33" ht="26" x14ac:dyDescent="0.6">
      <c r="A1" s="257" t="s">
        <v>267</v>
      </c>
      <c r="J1" s="1075" t="s">
        <v>632</v>
      </c>
      <c r="R1" s="56"/>
      <c r="AG1" s="56"/>
    </row>
    <row r="2" spans="1:33" ht="20.75" customHeight="1" x14ac:dyDescent="0.5">
      <c r="A2" s="227" t="s">
        <v>619</v>
      </c>
      <c r="B2" s="53"/>
      <c r="C2" s="5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645"/>
      <c r="R2" s="55"/>
      <c r="S2" s="54"/>
      <c r="X2" s="59"/>
      <c r="AB2" s="56"/>
      <c r="AC2" s="56"/>
      <c r="AD2" s="79"/>
      <c r="AE2" s="79"/>
      <c r="AF2" s="79"/>
      <c r="AG2" s="56"/>
    </row>
    <row r="3" spans="1:33" ht="27" customHeight="1" x14ac:dyDescent="0.3">
      <c r="A3" s="29" t="s">
        <v>435</v>
      </c>
      <c r="B3" s="53"/>
      <c r="C3" s="53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646"/>
      <c r="R3" s="55"/>
      <c r="S3" s="54"/>
      <c r="X3" s="59"/>
      <c r="AB3" s="56"/>
      <c r="AC3" s="56"/>
      <c r="AD3" s="79"/>
      <c r="AE3" s="79"/>
      <c r="AF3" s="79"/>
      <c r="AG3" s="56"/>
    </row>
    <row r="4" spans="1:33" ht="19.5" customHeight="1" x14ac:dyDescent="0.35">
      <c r="A4" s="29"/>
      <c r="B4" s="53"/>
      <c r="C4" s="53"/>
      <c r="D4" s="1092" t="s">
        <v>435</v>
      </c>
      <c r="E4" s="1093"/>
      <c r="F4" s="1093"/>
      <c r="G4" s="1093"/>
      <c r="H4" s="1093"/>
      <c r="I4" s="1093"/>
      <c r="J4" s="1093"/>
      <c r="K4" s="1093"/>
      <c r="L4" s="1093"/>
      <c r="M4" s="1093"/>
      <c r="N4" s="1093"/>
      <c r="O4" s="1093"/>
      <c r="P4" s="1094"/>
      <c r="R4" s="1092" t="s">
        <v>577</v>
      </c>
      <c r="S4" s="1093"/>
      <c r="T4" s="1093"/>
      <c r="U4" s="1093"/>
      <c r="V4" s="1093"/>
      <c r="W4" s="1093"/>
      <c r="X4" s="1093"/>
      <c r="Y4" s="1093"/>
      <c r="Z4" s="1093"/>
      <c r="AA4" s="1093"/>
      <c r="AB4" s="1093"/>
      <c r="AC4" s="1093"/>
      <c r="AD4" s="1094"/>
      <c r="AF4" s="663"/>
      <c r="AG4" s="56"/>
    </row>
    <row r="5" spans="1:33" ht="27" customHeight="1" x14ac:dyDescent="0.3">
      <c r="A5" s="713" t="s">
        <v>417</v>
      </c>
      <c r="D5" s="651">
        <v>44348</v>
      </c>
      <c r="E5" s="652">
        <v>44378</v>
      </c>
      <c r="F5" s="652">
        <v>44409</v>
      </c>
      <c r="G5" s="652">
        <v>44440</v>
      </c>
      <c r="H5" s="652">
        <v>44470</v>
      </c>
      <c r="I5" s="652">
        <v>44501</v>
      </c>
      <c r="J5" s="652">
        <v>44531</v>
      </c>
      <c r="K5" s="652">
        <v>44562</v>
      </c>
      <c r="L5" s="652">
        <v>44593</v>
      </c>
      <c r="M5" s="652">
        <v>44621</v>
      </c>
      <c r="N5" s="652">
        <v>44652</v>
      </c>
      <c r="O5" s="652">
        <v>44682</v>
      </c>
      <c r="P5" s="655" t="s">
        <v>415</v>
      </c>
      <c r="Q5" s="634"/>
      <c r="R5" s="651">
        <v>43952</v>
      </c>
      <c r="S5" s="652">
        <v>43983</v>
      </c>
      <c r="T5" s="652">
        <v>44013</v>
      </c>
      <c r="U5" s="652">
        <v>44044</v>
      </c>
      <c r="V5" s="652">
        <v>44075</v>
      </c>
      <c r="W5" s="652">
        <v>44105</v>
      </c>
      <c r="X5" s="652">
        <v>44136</v>
      </c>
      <c r="Y5" s="652">
        <v>44166</v>
      </c>
      <c r="Z5" s="652">
        <v>44197</v>
      </c>
      <c r="AA5" s="652">
        <v>44228</v>
      </c>
      <c r="AB5" s="652">
        <v>44256</v>
      </c>
      <c r="AC5" s="652">
        <v>44287</v>
      </c>
      <c r="AD5" s="660" t="s">
        <v>415</v>
      </c>
      <c r="AE5" s="634"/>
      <c r="AF5" s="655" t="s">
        <v>268</v>
      </c>
    </row>
    <row r="6" spans="1:33" ht="14" customHeight="1" x14ac:dyDescent="0.35">
      <c r="A6" s="446" t="s">
        <v>255</v>
      </c>
      <c r="B6" s="447" t="s">
        <v>281</v>
      </c>
      <c r="C6" s="691" t="s">
        <v>269</v>
      </c>
      <c r="P6" s="668"/>
      <c r="Q6" s="668"/>
      <c r="R6" s="292"/>
      <c r="AD6" s="292"/>
      <c r="AE6" s="292"/>
      <c r="AF6" s="591"/>
      <c r="AG6" s="292"/>
    </row>
    <row r="7" spans="1:33" s="82" customFormat="1" x14ac:dyDescent="0.35">
      <c r="A7" s="267" t="s">
        <v>8</v>
      </c>
      <c r="B7" s="268" t="s">
        <v>0</v>
      </c>
      <c r="C7" s="351" t="s">
        <v>9</v>
      </c>
      <c r="D7" s="344">
        <v>0</v>
      </c>
      <c r="E7" s="344">
        <v>0</v>
      </c>
      <c r="F7" s="344">
        <v>0</v>
      </c>
      <c r="G7" s="344">
        <v>0</v>
      </c>
      <c r="H7" s="344">
        <v>0</v>
      </c>
      <c r="I7" s="344">
        <v>0</v>
      </c>
      <c r="J7" s="344">
        <v>0</v>
      </c>
      <c r="K7" s="344">
        <v>0</v>
      </c>
      <c r="L7" s="344">
        <v>0</v>
      </c>
      <c r="M7" s="344">
        <v>0</v>
      </c>
      <c r="N7" s="344">
        <v>0</v>
      </c>
      <c r="O7" s="344">
        <v>0</v>
      </c>
      <c r="P7" s="656">
        <v>0</v>
      </c>
      <c r="Q7" s="642"/>
      <c r="R7" s="343">
        <v>0</v>
      </c>
      <c r="S7" s="344">
        <v>0</v>
      </c>
      <c r="T7" s="344">
        <v>0</v>
      </c>
      <c r="U7" s="344">
        <v>0</v>
      </c>
      <c r="V7" s="344">
        <v>0</v>
      </c>
      <c r="W7" s="344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661">
        <v>0</v>
      </c>
      <c r="AD7" s="345">
        <v>0</v>
      </c>
      <c r="AE7" s="642"/>
      <c r="AF7" s="656">
        <v>0</v>
      </c>
    </row>
    <row r="8" spans="1:33" s="82" customFormat="1" x14ac:dyDescent="0.35">
      <c r="A8" s="267" t="s">
        <v>8</v>
      </c>
      <c r="B8" s="268" t="s">
        <v>0</v>
      </c>
      <c r="C8" s="333" t="s">
        <v>10</v>
      </c>
      <c r="D8" s="344">
        <v>0</v>
      </c>
      <c r="E8" s="344">
        <v>0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  <c r="M8" s="344">
        <v>0</v>
      </c>
      <c r="N8" s="344">
        <v>0</v>
      </c>
      <c r="O8" s="344">
        <v>0</v>
      </c>
      <c r="P8" s="656">
        <v>0</v>
      </c>
      <c r="Q8" s="642"/>
      <c r="R8" s="343">
        <v>0</v>
      </c>
      <c r="S8" s="344">
        <v>0</v>
      </c>
      <c r="T8" s="344">
        <v>0</v>
      </c>
      <c r="U8" s="344">
        <v>0</v>
      </c>
      <c r="V8" s="344">
        <v>0</v>
      </c>
      <c r="W8" s="344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661">
        <v>0</v>
      </c>
      <c r="AD8" s="345">
        <v>0</v>
      </c>
      <c r="AE8" s="642"/>
      <c r="AF8" s="656">
        <v>0</v>
      </c>
    </row>
    <row r="9" spans="1:33" s="82" customFormat="1" x14ac:dyDescent="0.35">
      <c r="A9" s="267" t="s">
        <v>8</v>
      </c>
      <c r="B9" s="268" t="s">
        <v>0</v>
      </c>
      <c r="C9" s="333" t="s">
        <v>280</v>
      </c>
      <c r="D9" s="344">
        <v>0</v>
      </c>
      <c r="E9" s="344">
        <v>0</v>
      </c>
      <c r="F9" s="344">
        <v>0</v>
      </c>
      <c r="G9" s="344">
        <v>0</v>
      </c>
      <c r="H9" s="344">
        <v>0</v>
      </c>
      <c r="I9" s="344">
        <v>0</v>
      </c>
      <c r="J9" s="344">
        <v>0</v>
      </c>
      <c r="K9" s="344">
        <v>0</v>
      </c>
      <c r="L9" s="344">
        <v>0</v>
      </c>
      <c r="M9" s="344">
        <v>0</v>
      </c>
      <c r="N9" s="344">
        <v>0</v>
      </c>
      <c r="O9" s="344">
        <v>0</v>
      </c>
      <c r="P9" s="656">
        <v>0</v>
      </c>
      <c r="Q9" s="642"/>
      <c r="R9" s="343">
        <v>0</v>
      </c>
      <c r="S9" s="344">
        <v>0</v>
      </c>
      <c r="T9" s="344">
        <v>0</v>
      </c>
      <c r="U9" s="344">
        <v>0</v>
      </c>
      <c r="V9" s="344">
        <v>0</v>
      </c>
      <c r="W9" s="344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661">
        <v>0</v>
      </c>
      <c r="AD9" s="345">
        <v>0</v>
      </c>
      <c r="AE9" s="642"/>
      <c r="AF9" s="656">
        <v>0</v>
      </c>
    </row>
    <row r="10" spans="1:33" s="82" customFormat="1" x14ac:dyDescent="0.35">
      <c r="A10" s="267" t="s">
        <v>8</v>
      </c>
      <c r="B10" s="268" t="s">
        <v>0</v>
      </c>
      <c r="C10" s="333" t="s">
        <v>56</v>
      </c>
      <c r="D10" s="344">
        <v>0</v>
      </c>
      <c r="E10" s="344">
        <v>0</v>
      </c>
      <c r="F10" s="344">
        <v>0</v>
      </c>
      <c r="G10" s="344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0</v>
      </c>
      <c r="M10" s="344">
        <v>0</v>
      </c>
      <c r="N10" s="344">
        <v>0</v>
      </c>
      <c r="O10" s="344">
        <v>0</v>
      </c>
      <c r="P10" s="656">
        <v>0</v>
      </c>
      <c r="Q10" s="642"/>
      <c r="R10" s="343">
        <v>0</v>
      </c>
      <c r="S10" s="344">
        <v>0</v>
      </c>
      <c r="T10" s="344">
        <v>0</v>
      </c>
      <c r="U10" s="344">
        <v>0</v>
      </c>
      <c r="V10" s="344">
        <v>0</v>
      </c>
      <c r="W10" s="344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661">
        <v>0</v>
      </c>
      <c r="AD10" s="345">
        <v>0</v>
      </c>
      <c r="AE10" s="642"/>
      <c r="AF10" s="656">
        <v>0</v>
      </c>
    </row>
    <row r="11" spans="1:33" s="82" customFormat="1" x14ac:dyDescent="0.35">
      <c r="A11" s="267" t="s">
        <v>8</v>
      </c>
      <c r="B11" s="268" t="s">
        <v>0</v>
      </c>
      <c r="C11" s="333" t="s">
        <v>130</v>
      </c>
      <c r="D11" s="344">
        <v>0</v>
      </c>
      <c r="E11" s="344">
        <v>0</v>
      </c>
      <c r="F11" s="344">
        <v>0</v>
      </c>
      <c r="G11" s="344">
        <v>0</v>
      </c>
      <c r="H11" s="344">
        <v>0</v>
      </c>
      <c r="I11" s="344">
        <v>0</v>
      </c>
      <c r="J11" s="344">
        <v>0</v>
      </c>
      <c r="K11" s="344">
        <v>0</v>
      </c>
      <c r="L11" s="344">
        <v>0</v>
      </c>
      <c r="M11" s="344">
        <v>0</v>
      </c>
      <c r="N11" s="344">
        <v>0</v>
      </c>
      <c r="O11" s="344">
        <v>0</v>
      </c>
      <c r="P11" s="656">
        <v>0</v>
      </c>
      <c r="Q11" s="642"/>
      <c r="R11" s="343">
        <v>0</v>
      </c>
      <c r="S11" s="344">
        <v>0</v>
      </c>
      <c r="T11" s="344">
        <v>0</v>
      </c>
      <c r="U11" s="344">
        <v>0</v>
      </c>
      <c r="V11" s="344">
        <v>0</v>
      </c>
      <c r="W11" s="344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661">
        <v>0</v>
      </c>
      <c r="AD11" s="345">
        <v>0</v>
      </c>
      <c r="AE11" s="642"/>
      <c r="AF11" s="656">
        <v>0</v>
      </c>
    </row>
    <row r="12" spans="1:33" s="82" customFormat="1" x14ac:dyDescent="0.35">
      <c r="A12" s="267" t="s">
        <v>8</v>
      </c>
      <c r="B12" s="268" t="s">
        <v>0</v>
      </c>
      <c r="C12" s="333" t="s">
        <v>61</v>
      </c>
      <c r="D12" s="344">
        <v>0</v>
      </c>
      <c r="E12" s="344">
        <v>0</v>
      </c>
      <c r="F12" s="344">
        <v>0</v>
      </c>
      <c r="G12" s="344">
        <v>0</v>
      </c>
      <c r="H12" s="344">
        <v>0</v>
      </c>
      <c r="I12" s="344">
        <v>0</v>
      </c>
      <c r="J12" s="344">
        <v>0</v>
      </c>
      <c r="K12" s="344">
        <v>0</v>
      </c>
      <c r="L12" s="344">
        <v>0</v>
      </c>
      <c r="M12" s="344">
        <v>0</v>
      </c>
      <c r="N12" s="344">
        <v>0</v>
      </c>
      <c r="O12" s="344">
        <v>0</v>
      </c>
      <c r="P12" s="656">
        <v>0</v>
      </c>
      <c r="Q12" s="642"/>
      <c r="R12" s="343">
        <v>0</v>
      </c>
      <c r="S12" s="344">
        <v>0</v>
      </c>
      <c r="T12" s="344">
        <v>0</v>
      </c>
      <c r="U12" s="344">
        <v>0</v>
      </c>
      <c r="V12" s="344">
        <v>0</v>
      </c>
      <c r="W12" s="344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661">
        <v>0</v>
      </c>
      <c r="AD12" s="345">
        <v>0</v>
      </c>
      <c r="AE12" s="642"/>
      <c r="AF12" s="656">
        <v>0</v>
      </c>
    </row>
    <row r="13" spans="1:33" s="82" customFormat="1" x14ac:dyDescent="0.35">
      <c r="A13" s="267" t="s">
        <v>8</v>
      </c>
      <c r="B13" s="268" t="s">
        <v>0</v>
      </c>
      <c r="C13" s="333" t="s">
        <v>60</v>
      </c>
      <c r="D13" s="344">
        <v>0</v>
      </c>
      <c r="E13" s="344">
        <v>0</v>
      </c>
      <c r="F13" s="344">
        <v>0</v>
      </c>
      <c r="G13" s="344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0</v>
      </c>
      <c r="O13" s="344">
        <v>0</v>
      </c>
      <c r="P13" s="656">
        <v>0</v>
      </c>
      <c r="Q13" s="642"/>
      <c r="R13" s="343">
        <v>0</v>
      </c>
      <c r="S13" s="344">
        <v>0</v>
      </c>
      <c r="T13" s="344">
        <v>0</v>
      </c>
      <c r="U13" s="344">
        <v>0</v>
      </c>
      <c r="V13" s="344">
        <v>0</v>
      </c>
      <c r="W13" s="344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661">
        <v>0</v>
      </c>
      <c r="AD13" s="345">
        <v>0</v>
      </c>
      <c r="AE13" s="642"/>
      <c r="AF13" s="656">
        <v>0</v>
      </c>
    </row>
    <row r="14" spans="1:33" s="82" customFormat="1" ht="16" thickBot="1" x14ac:dyDescent="0.4">
      <c r="A14" s="267" t="s">
        <v>8</v>
      </c>
      <c r="B14" s="268" t="s">
        <v>0</v>
      </c>
      <c r="C14" s="333" t="s">
        <v>62</v>
      </c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370">
        <v>0</v>
      </c>
      <c r="O14" s="370">
        <v>0</v>
      </c>
      <c r="P14" s="657">
        <v>0</v>
      </c>
      <c r="Q14" s="642"/>
      <c r="R14" s="658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662">
        <v>0</v>
      </c>
      <c r="AD14" s="659">
        <v>0</v>
      </c>
      <c r="AE14" s="642"/>
      <c r="AF14" s="657">
        <v>0</v>
      </c>
    </row>
    <row r="15" spans="1:33" s="82" customFormat="1" ht="16" thickTop="1" x14ac:dyDescent="0.35">
      <c r="A15" s="267" t="s">
        <v>8</v>
      </c>
      <c r="B15" s="268">
        <v>501</v>
      </c>
      <c r="C15" s="223" t="s">
        <v>63</v>
      </c>
      <c r="D15" s="360" t="s">
        <v>633</v>
      </c>
      <c r="E15" s="342" t="s">
        <v>633</v>
      </c>
      <c r="F15" s="342" t="s">
        <v>633</v>
      </c>
      <c r="G15" s="342" t="s">
        <v>633</v>
      </c>
      <c r="H15" s="342" t="s">
        <v>633</v>
      </c>
      <c r="I15" s="342" t="s">
        <v>633</v>
      </c>
      <c r="J15" s="342" t="s">
        <v>633</v>
      </c>
      <c r="K15" s="342" t="s">
        <v>633</v>
      </c>
      <c r="L15" s="342" t="s">
        <v>633</v>
      </c>
      <c r="M15" s="342" t="s">
        <v>633</v>
      </c>
      <c r="N15" s="342" t="s">
        <v>633</v>
      </c>
      <c r="O15" s="361" t="s">
        <v>633</v>
      </c>
      <c r="P15" s="368" t="s">
        <v>633</v>
      </c>
      <c r="Q15" s="642"/>
      <c r="R15" s="360" t="s">
        <v>633</v>
      </c>
      <c r="S15" s="342" t="s">
        <v>633</v>
      </c>
      <c r="T15" s="342" t="s">
        <v>633</v>
      </c>
      <c r="U15" s="342" t="s">
        <v>633</v>
      </c>
      <c r="V15" s="342" t="s">
        <v>633</v>
      </c>
      <c r="W15" s="342" t="s">
        <v>633</v>
      </c>
      <c r="X15" s="342" t="s">
        <v>633</v>
      </c>
      <c r="Y15" s="342" t="s">
        <v>633</v>
      </c>
      <c r="Z15" s="342" t="s">
        <v>633</v>
      </c>
      <c r="AA15" s="342" t="s">
        <v>633</v>
      </c>
      <c r="AB15" s="342" t="s">
        <v>633</v>
      </c>
      <c r="AC15" s="361" t="s">
        <v>633</v>
      </c>
      <c r="AD15" s="368" t="s">
        <v>633</v>
      </c>
      <c r="AE15" s="642"/>
      <c r="AF15" s="368" t="s">
        <v>633</v>
      </c>
    </row>
    <row r="16" spans="1:33" s="82" customFormat="1" x14ac:dyDescent="0.35">
      <c r="A16" s="267" t="s">
        <v>8</v>
      </c>
      <c r="B16" s="268">
        <v>547</v>
      </c>
      <c r="C16" s="222" t="s">
        <v>11</v>
      </c>
      <c r="D16" s="360" t="s">
        <v>633</v>
      </c>
      <c r="E16" s="342" t="s">
        <v>633</v>
      </c>
      <c r="F16" s="342" t="s">
        <v>633</v>
      </c>
      <c r="G16" s="342" t="s">
        <v>633</v>
      </c>
      <c r="H16" s="342" t="s">
        <v>633</v>
      </c>
      <c r="I16" s="342" t="s">
        <v>633</v>
      </c>
      <c r="J16" s="342" t="s">
        <v>633</v>
      </c>
      <c r="K16" s="342" t="s">
        <v>633</v>
      </c>
      <c r="L16" s="342" t="s">
        <v>633</v>
      </c>
      <c r="M16" s="342" t="s">
        <v>633</v>
      </c>
      <c r="N16" s="342" t="s">
        <v>633</v>
      </c>
      <c r="O16" s="361" t="s">
        <v>633</v>
      </c>
      <c r="P16" s="368" t="s">
        <v>633</v>
      </c>
      <c r="Q16" s="642"/>
      <c r="R16" s="360" t="s">
        <v>633</v>
      </c>
      <c r="S16" s="342" t="s">
        <v>633</v>
      </c>
      <c r="T16" s="342" t="s">
        <v>633</v>
      </c>
      <c r="U16" s="342" t="s">
        <v>633</v>
      </c>
      <c r="V16" s="342" t="s">
        <v>633</v>
      </c>
      <c r="W16" s="342" t="s">
        <v>633</v>
      </c>
      <c r="X16" s="342" t="s">
        <v>633</v>
      </c>
      <c r="Y16" s="342" t="s">
        <v>633</v>
      </c>
      <c r="Z16" s="342" t="s">
        <v>633</v>
      </c>
      <c r="AA16" s="342" t="s">
        <v>633</v>
      </c>
      <c r="AB16" s="342" t="s">
        <v>633</v>
      </c>
      <c r="AC16" s="361" t="s">
        <v>633</v>
      </c>
      <c r="AD16" s="368" t="s">
        <v>633</v>
      </c>
      <c r="AE16" s="642"/>
      <c r="AF16" s="368" t="s">
        <v>633</v>
      </c>
    </row>
    <row r="17" spans="1:32" s="82" customFormat="1" x14ac:dyDescent="0.35">
      <c r="A17" s="161" t="s">
        <v>8</v>
      </c>
      <c r="B17" s="268">
        <v>547</v>
      </c>
      <c r="C17" s="224" t="s">
        <v>12</v>
      </c>
      <c r="D17" s="360" t="s">
        <v>633</v>
      </c>
      <c r="E17" s="342" t="s">
        <v>633</v>
      </c>
      <c r="F17" s="342" t="s">
        <v>633</v>
      </c>
      <c r="G17" s="342" t="s">
        <v>633</v>
      </c>
      <c r="H17" s="342" t="s">
        <v>633</v>
      </c>
      <c r="I17" s="342" t="s">
        <v>633</v>
      </c>
      <c r="J17" s="342" t="s">
        <v>633</v>
      </c>
      <c r="K17" s="342" t="s">
        <v>633</v>
      </c>
      <c r="L17" s="342" t="s">
        <v>633</v>
      </c>
      <c r="M17" s="342" t="s">
        <v>633</v>
      </c>
      <c r="N17" s="342" t="s">
        <v>633</v>
      </c>
      <c r="O17" s="361" t="s">
        <v>633</v>
      </c>
      <c r="P17" s="368" t="s">
        <v>633</v>
      </c>
      <c r="Q17" s="642"/>
      <c r="R17" s="360" t="s">
        <v>633</v>
      </c>
      <c r="S17" s="342" t="s">
        <v>633</v>
      </c>
      <c r="T17" s="342" t="s">
        <v>633</v>
      </c>
      <c r="U17" s="342" t="s">
        <v>633</v>
      </c>
      <c r="V17" s="342" t="s">
        <v>633</v>
      </c>
      <c r="W17" s="342" t="s">
        <v>633</v>
      </c>
      <c r="X17" s="342" t="s">
        <v>633</v>
      </c>
      <c r="Y17" s="342" t="s">
        <v>633</v>
      </c>
      <c r="Z17" s="342" t="s">
        <v>633</v>
      </c>
      <c r="AA17" s="342" t="s">
        <v>633</v>
      </c>
      <c r="AB17" s="342" t="s">
        <v>633</v>
      </c>
      <c r="AC17" s="361" t="s">
        <v>633</v>
      </c>
      <c r="AD17" s="368" t="s">
        <v>633</v>
      </c>
      <c r="AE17" s="642"/>
      <c r="AF17" s="368" t="s">
        <v>633</v>
      </c>
    </row>
    <row r="18" spans="1:32" s="82" customFormat="1" x14ac:dyDescent="0.35">
      <c r="A18" s="161" t="s">
        <v>8</v>
      </c>
      <c r="B18" s="268">
        <v>547</v>
      </c>
      <c r="C18" s="223" t="s">
        <v>13</v>
      </c>
      <c r="D18" s="360" t="s">
        <v>633</v>
      </c>
      <c r="E18" s="342" t="s">
        <v>633</v>
      </c>
      <c r="F18" s="342" t="s">
        <v>633</v>
      </c>
      <c r="G18" s="342" t="s">
        <v>633</v>
      </c>
      <c r="H18" s="342" t="s">
        <v>633</v>
      </c>
      <c r="I18" s="342" t="s">
        <v>633</v>
      </c>
      <c r="J18" s="342" t="s">
        <v>633</v>
      </c>
      <c r="K18" s="342" t="s">
        <v>633</v>
      </c>
      <c r="L18" s="342" t="s">
        <v>633</v>
      </c>
      <c r="M18" s="342" t="s">
        <v>633</v>
      </c>
      <c r="N18" s="342" t="s">
        <v>633</v>
      </c>
      <c r="O18" s="361" t="s">
        <v>633</v>
      </c>
      <c r="P18" s="368" t="s">
        <v>633</v>
      </c>
      <c r="Q18" s="642"/>
      <c r="R18" s="360" t="s">
        <v>633</v>
      </c>
      <c r="S18" s="342" t="s">
        <v>633</v>
      </c>
      <c r="T18" s="342" t="s">
        <v>633</v>
      </c>
      <c r="U18" s="342" t="s">
        <v>633</v>
      </c>
      <c r="V18" s="342" t="s">
        <v>633</v>
      </c>
      <c r="W18" s="342" t="s">
        <v>633</v>
      </c>
      <c r="X18" s="342" t="s">
        <v>633</v>
      </c>
      <c r="Y18" s="342" t="s">
        <v>633</v>
      </c>
      <c r="Z18" s="342" t="s">
        <v>633</v>
      </c>
      <c r="AA18" s="342" t="s">
        <v>633</v>
      </c>
      <c r="AB18" s="342" t="s">
        <v>633</v>
      </c>
      <c r="AC18" s="361" t="s">
        <v>633</v>
      </c>
      <c r="AD18" s="368" t="s">
        <v>633</v>
      </c>
      <c r="AE18" s="642"/>
      <c r="AF18" s="368" t="s">
        <v>633</v>
      </c>
    </row>
    <row r="19" spans="1:32" s="82" customFormat="1" x14ac:dyDescent="0.35">
      <c r="A19" s="161" t="s">
        <v>8</v>
      </c>
      <c r="B19" s="268">
        <v>547</v>
      </c>
      <c r="C19" s="222" t="s">
        <v>49</v>
      </c>
      <c r="D19" s="360" t="s">
        <v>633</v>
      </c>
      <c r="E19" s="342" t="s">
        <v>633</v>
      </c>
      <c r="F19" s="342" t="s">
        <v>633</v>
      </c>
      <c r="G19" s="342" t="s">
        <v>633</v>
      </c>
      <c r="H19" s="342" t="s">
        <v>633</v>
      </c>
      <c r="I19" s="342" t="s">
        <v>633</v>
      </c>
      <c r="J19" s="342" t="s">
        <v>633</v>
      </c>
      <c r="K19" s="342" t="s">
        <v>633</v>
      </c>
      <c r="L19" s="342" t="s">
        <v>633</v>
      </c>
      <c r="M19" s="342" t="s">
        <v>633</v>
      </c>
      <c r="N19" s="342" t="s">
        <v>633</v>
      </c>
      <c r="O19" s="361" t="s">
        <v>633</v>
      </c>
      <c r="P19" s="368" t="s">
        <v>633</v>
      </c>
      <c r="Q19" s="642"/>
      <c r="R19" s="360" t="s">
        <v>633</v>
      </c>
      <c r="S19" s="342" t="s">
        <v>633</v>
      </c>
      <c r="T19" s="342" t="s">
        <v>633</v>
      </c>
      <c r="U19" s="342" t="s">
        <v>633</v>
      </c>
      <c r="V19" s="342" t="s">
        <v>633</v>
      </c>
      <c r="W19" s="342" t="s">
        <v>633</v>
      </c>
      <c r="X19" s="342" t="s">
        <v>633</v>
      </c>
      <c r="Y19" s="342" t="s">
        <v>633</v>
      </c>
      <c r="Z19" s="342" t="s">
        <v>633</v>
      </c>
      <c r="AA19" s="342" t="s">
        <v>633</v>
      </c>
      <c r="AB19" s="342" t="s">
        <v>633</v>
      </c>
      <c r="AC19" s="361" t="s">
        <v>633</v>
      </c>
      <c r="AD19" s="368" t="s">
        <v>633</v>
      </c>
      <c r="AE19" s="642"/>
      <c r="AF19" s="368" t="s">
        <v>633</v>
      </c>
    </row>
    <row r="20" spans="1:32" s="82" customFormat="1" x14ac:dyDescent="0.35">
      <c r="A20" s="161" t="s">
        <v>8</v>
      </c>
      <c r="B20" s="268">
        <v>547</v>
      </c>
      <c r="C20" s="223" t="s">
        <v>14</v>
      </c>
      <c r="D20" s="360" t="s">
        <v>633</v>
      </c>
      <c r="E20" s="342" t="s">
        <v>633</v>
      </c>
      <c r="F20" s="342" t="s">
        <v>633</v>
      </c>
      <c r="G20" s="342" t="s">
        <v>633</v>
      </c>
      <c r="H20" s="342" t="s">
        <v>633</v>
      </c>
      <c r="I20" s="342" t="s">
        <v>633</v>
      </c>
      <c r="J20" s="342" t="s">
        <v>633</v>
      </c>
      <c r="K20" s="342" t="s">
        <v>633</v>
      </c>
      <c r="L20" s="342" t="s">
        <v>633</v>
      </c>
      <c r="M20" s="342" t="s">
        <v>633</v>
      </c>
      <c r="N20" s="342" t="s">
        <v>633</v>
      </c>
      <c r="O20" s="361" t="s">
        <v>633</v>
      </c>
      <c r="P20" s="368" t="s">
        <v>633</v>
      </c>
      <c r="Q20" s="642"/>
      <c r="R20" s="360" t="s">
        <v>633</v>
      </c>
      <c r="S20" s="342" t="s">
        <v>633</v>
      </c>
      <c r="T20" s="342" t="s">
        <v>633</v>
      </c>
      <c r="U20" s="342" t="s">
        <v>633</v>
      </c>
      <c r="V20" s="342" t="s">
        <v>633</v>
      </c>
      <c r="W20" s="342" t="s">
        <v>633</v>
      </c>
      <c r="X20" s="342" t="s">
        <v>633</v>
      </c>
      <c r="Y20" s="342" t="s">
        <v>633</v>
      </c>
      <c r="Z20" s="342" t="s">
        <v>633</v>
      </c>
      <c r="AA20" s="342" t="s">
        <v>633</v>
      </c>
      <c r="AB20" s="342" t="s">
        <v>633</v>
      </c>
      <c r="AC20" s="361" t="s">
        <v>633</v>
      </c>
      <c r="AD20" s="368" t="s">
        <v>633</v>
      </c>
      <c r="AE20" s="642"/>
      <c r="AF20" s="368" t="s">
        <v>633</v>
      </c>
    </row>
    <row r="21" spans="1:32" s="82" customFormat="1" x14ac:dyDescent="0.35">
      <c r="A21" s="161" t="s">
        <v>8</v>
      </c>
      <c r="B21" s="268">
        <v>547</v>
      </c>
      <c r="C21" s="222" t="s">
        <v>15</v>
      </c>
      <c r="D21" s="360" t="s">
        <v>633</v>
      </c>
      <c r="E21" s="342" t="s">
        <v>633</v>
      </c>
      <c r="F21" s="342" t="s">
        <v>633</v>
      </c>
      <c r="G21" s="342" t="s">
        <v>633</v>
      </c>
      <c r="H21" s="342" t="s">
        <v>633</v>
      </c>
      <c r="I21" s="342" t="s">
        <v>633</v>
      </c>
      <c r="J21" s="342" t="s">
        <v>633</v>
      </c>
      <c r="K21" s="342" t="s">
        <v>633</v>
      </c>
      <c r="L21" s="342" t="s">
        <v>633</v>
      </c>
      <c r="M21" s="342" t="s">
        <v>633</v>
      </c>
      <c r="N21" s="342" t="s">
        <v>633</v>
      </c>
      <c r="O21" s="361" t="s">
        <v>633</v>
      </c>
      <c r="P21" s="368" t="s">
        <v>633</v>
      </c>
      <c r="Q21" s="642"/>
      <c r="R21" s="360" t="s">
        <v>633</v>
      </c>
      <c r="S21" s="342" t="s">
        <v>633</v>
      </c>
      <c r="T21" s="342" t="s">
        <v>633</v>
      </c>
      <c r="U21" s="342" t="s">
        <v>633</v>
      </c>
      <c r="V21" s="342" t="s">
        <v>633</v>
      </c>
      <c r="W21" s="342" t="s">
        <v>633</v>
      </c>
      <c r="X21" s="342" t="s">
        <v>633</v>
      </c>
      <c r="Y21" s="342" t="s">
        <v>633</v>
      </c>
      <c r="Z21" s="342" t="s">
        <v>633</v>
      </c>
      <c r="AA21" s="342" t="s">
        <v>633</v>
      </c>
      <c r="AB21" s="342" t="s">
        <v>633</v>
      </c>
      <c r="AC21" s="361" t="s">
        <v>633</v>
      </c>
      <c r="AD21" s="368" t="s">
        <v>633</v>
      </c>
      <c r="AE21" s="642"/>
      <c r="AF21" s="368" t="s">
        <v>633</v>
      </c>
    </row>
    <row r="22" spans="1:32" s="82" customFormat="1" x14ac:dyDescent="0.35">
      <c r="A22" s="161" t="s">
        <v>8</v>
      </c>
      <c r="B22" s="268">
        <v>547</v>
      </c>
      <c r="C22" s="222" t="s">
        <v>16</v>
      </c>
      <c r="D22" s="360" t="s">
        <v>633</v>
      </c>
      <c r="E22" s="342" t="s">
        <v>633</v>
      </c>
      <c r="F22" s="342" t="s">
        <v>633</v>
      </c>
      <c r="G22" s="342" t="s">
        <v>633</v>
      </c>
      <c r="H22" s="342" t="s">
        <v>633</v>
      </c>
      <c r="I22" s="342" t="s">
        <v>633</v>
      </c>
      <c r="J22" s="342" t="s">
        <v>633</v>
      </c>
      <c r="K22" s="342" t="s">
        <v>633</v>
      </c>
      <c r="L22" s="342" t="s">
        <v>633</v>
      </c>
      <c r="M22" s="342" t="s">
        <v>633</v>
      </c>
      <c r="N22" s="342" t="s">
        <v>633</v>
      </c>
      <c r="O22" s="361" t="s">
        <v>633</v>
      </c>
      <c r="P22" s="368" t="s">
        <v>633</v>
      </c>
      <c r="Q22" s="642"/>
      <c r="R22" s="360" t="s">
        <v>633</v>
      </c>
      <c r="S22" s="342" t="s">
        <v>633</v>
      </c>
      <c r="T22" s="342" t="s">
        <v>633</v>
      </c>
      <c r="U22" s="342" t="s">
        <v>633</v>
      </c>
      <c r="V22" s="342" t="s">
        <v>633</v>
      </c>
      <c r="W22" s="342" t="s">
        <v>633</v>
      </c>
      <c r="X22" s="342" t="s">
        <v>633</v>
      </c>
      <c r="Y22" s="342" t="s">
        <v>633</v>
      </c>
      <c r="Z22" s="342" t="s">
        <v>633</v>
      </c>
      <c r="AA22" s="342" t="s">
        <v>633</v>
      </c>
      <c r="AB22" s="342" t="s">
        <v>633</v>
      </c>
      <c r="AC22" s="361" t="s">
        <v>633</v>
      </c>
      <c r="AD22" s="368" t="s">
        <v>633</v>
      </c>
      <c r="AE22" s="642"/>
      <c r="AF22" s="368" t="s">
        <v>633</v>
      </c>
    </row>
    <row r="23" spans="1:32" s="82" customFormat="1" x14ac:dyDescent="0.35">
      <c r="A23" s="161" t="s">
        <v>8</v>
      </c>
      <c r="B23" s="268">
        <v>547</v>
      </c>
      <c r="C23" s="222" t="s">
        <v>17</v>
      </c>
      <c r="D23" s="360" t="s">
        <v>633</v>
      </c>
      <c r="E23" s="342" t="s">
        <v>633</v>
      </c>
      <c r="F23" s="342" t="s">
        <v>633</v>
      </c>
      <c r="G23" s="342" t="s">
        <v>633</v>
      </c>
      <c r="H23" s="342" t="s">
        <v>633</v>
      </c>
      <c r="I23" s="342" t="s">
        <v>633</v>
      </c>
      <c r="J23" s="342" t="s">
        <v>633</v>
      </c>
      <c r="K23" s="342" t="s">
        <v>633</v>
      </c>
      <c r="L23" s="342" t="s">
        <v>633</v>
      </c>
      <c r="M23" s="342" t="s">
        <v>633</v>
      </c>
      <c r="N23" s="342" t="s">
        <v>633</v>
      </c>
      <c r="O23" s="361" t="s">
        <v>633</v>
      </c>
      <c r="P23" s="368" t="s">
        <v>633</v>
      </c>
      <c r="Q23" s="642"/>
      <c r="R23" s="360" t="s">
        <v>633</v>
      </c>
      <c r="S23" s="342" t="s">
        <v>633</v>
      </c>
      <c r="T23" s="342" t="s">
        <v>633</v>
      </c>
      <c r="U23" s="342" t="s">
        <v>633</v>
      </c>
      <c r="V23" s="342" t="s">
        <v>633</v>
      </c>
      <c r="W23" s="342" t="s">
        <v>633</v>
      </c>
      <c r="X23" s="342" t="s">
        <v>633</v>
      </c>
      <c r="Y23" s="342" t="s">
        <v>633</v>
      </c>
      <c r="Z23" s="342" t="s">
        <v>633</v>
      </c>
      <c r="AA23" s="342" t="s">
        <v>633</v>
      </c>
      <c r="AB23" s="342" t="s">
        <v>633</v>
      </c>
      <c r="AC23" s="361" t="s">
        <v>633</v>
      </c>
      <c r="AD23" s="368" t="s">
        <v>633</v>
      </c>
      <c r="AE23" s="642"/>
      <c r="AF23" s="368" t="s">
        <v>633</v>
      </c>
    </row>
    <row r="24" spans="1:32" s="82" customFormat="1" x14ac:dyDescent="0.35">
      <c r="A24" s="161" t="s">
        <v>8</v>
      </c>
      <c r="B24" s="268">
        <v>547</v>
      </c>
      <c r="C24" s="223" t="s">
        <v>18</v>
      </c>
      <c r="D24" s="360" t="s">
        <v>633</v>
      </c>
      <c r="E24" s="342" t="s">
        <v>633</v>
      </c>
      <c r="F24" s="342" t="s">
        <v>633</v>
      </c>
      <c r="G24" s="342" t="s">
        <v>633</v>
      </c>
      <c r="H24" s="342" t="s">
        <v>633</v>
      </c>
      <c r="I24" s="342" t="s">
        <v>633</v>
      </c>
      <c r="J24" s="342" t="s">
        <v>633</v>
      </c>
      <c r="K24" s="342" t="s">
        <v>633</v>
      </c>
      <c r="L24" s="342" t="s">
        <v>633</v>
      </c>
      <c r="M24" s="342" t="s">
        <v>633</v>
      </c>
      <c r="N24" s="342" t="s">
        <v>633</v>
      </c>
      <c r="O24" s="361" t="s">
        <v>633</v>
      </c>
      <c r="P24" s="368" t="s">
        <v>633</v>
      </c>
      <c r="Q24" s="642"/>
      <c r="R24" s="360" t="s">
        <v>633</v>
      </c>
      <c r="S24" s="342" t="s">
        <v>633</v>
      </c>
      <c r="T24" s="342" t="s">
        <v>633</v>
      </c>
      <c r="U24" s="342" t="s">
        <v>633</v>
      </c>
      <c r="V24" s="342" t="s">
        <v>633</v>
      </c>
      <c r="W24" s="342" t="s">
        <v>633</v>
      </c>
      <c r="X24" s="342" t="s">
        <v>633</v>
      </c>
      <c r="Y24" s="342" t="s">
        <v>633</v>
      </c>
      <c r="Z24" s="342" t="s">
        <v>633</v>
      </c>
      <c r="AA24" s="342" t="s">
        <v>633</v>
      </c>
      <c r="AB24" s="342" t="s">
        <v>633</v>
      </c>
      <c r="AC24" s="361" t="s">
        <v>633</v>
      </c>
      <c r="AD24" s="368" t="s">
        <v>633</v>
      </c>
      <c r="AE24" s="642"/>
      <c r="AF24" s="368" t="s">
        <v>633</v>
      </c>
    </row>
    <row r="25" spans="1:32" s="82" customFormat="1" x14ac:dyDescent="0.35">
      <c r="A25" s="161" t="s">
        <v>8</v>
      </c>
      <c r="B25" s="268">
        <v>547</v>
      </c>
      <c r="C25" s="222" t="s">
        <v>19</v>
      </c>
      <c r="D25" s="360" t="s">
        <v>633</v>
      </c>
      <c r="E25" s="342" t="s">
        <v>633</v>
      </c>
      <c r="F25" s="342" t="s">
        <v>633</v>
      </c>
      <c r="G25" s="342" t="s">
        <v>633</v>
      </c>
      <c r="H25" s="342" t="s">
        <v>633</v>
      </c>
      <c r="I25" s="342" t="s">
        <v>633</v>
      </c>
      <c r="J25" s="342" t="s">
        <v>633</v>
      </c>
      <c r="K25" s="342" t="s">
        <v>633</v>
      </c>
      <c r="L25" s="342" t="s">
        <v>633</v>
      </c>
      <c r="M25" s="342" t="s">
        <v>633</v>
      </c>
      <c r="N25" s="342" t="s">
        <v>633</v>
      </c>
      <c r="O25" s="361" t="s">
        <v>633</v>
      </c>
      <c r="P25" s="368" t="s">
        <v>633</v>
      </c>
      <c r="Q25" s="642"/>
      <c r="R25" s="360" t="s">
        <v>633</v>
      </c>
      <c r="S25" s="342" t="s">
        <v>633</v>
      </c>
      <c r="T25" s="342" t="s">
        <v>633</v>
      </c>
      <c r="U25" s="342" t="s">
        <v>633</v>
      </c>
      <c r="V25" s="342" t="s">
        <v>633</v>
      </c>
      <c r="W25" s="342" t="s">
        <v>633</v>
      </c>
      <c r="X25" s="342" t="s">
        <v>633</v>
      </c>
      <c r="Y25" s="342" t="s">
        <v>633</v>
      </c>
      <c r="Z25" s="342" t="s">
        <v>633</v>
      </c>
      <c r="AA25" s="342" t="s">
        <v>633</v>
      </c>
      <c r="AB25" s="342" t="s">
        <v>633</v>
      </c>
      <c r="AC25" s="361" t="s">
        <v>633</v>
      </c>
      <c r="AD25" s="368" t="s">
        <v>633</v>
      </c>
      <c r="AE25" s="642"/>
      <c r="AF25" s="368" t="s">
        <v>633</v>
      </c>
    </row>
    <row r="26" spans="1:32" s="82" customFormat="1" x14ac:dyDescent="0.35">
      <c r="A26" s="161" t="s">
        <v>8</v>
      </c>
      <c r="B26" s="268">
        <v>548</v>
      </c>
      <c r="C26" s="223" t="s">
        <v>58</v>
      </c>
      <c r="D26" s="360" t="s">
        <v>633</v>
      </c>
      <c r="E26" s="342" t="s">
        <v>633</v>
      </c>
      <c r="F26" s="342" t="s">
        <v>633</v>
      </c>
      <c r="G26" s="342" t="s">
        <v>633</v>
      </c>
      <c r="H26" s="342" t="s">
        <v>633</v>
      </c>
      <c r="I26" s="342" t="s">
        <v>633</v>
      </c>
      <c r="J26" s="342" t="s">
        <v>633</v>
      </c>
      <c r="K26" s="342" t="s">
        <v>633</v>
      </c>
      <c r="L26" s="342" t="s">
        <v>633</v>
      </c>
      <c r="M26" s="342" t="s">
        <v>633</v>
      </c>
      <c r="N26" s="342" t="s">
        <v>633</v>
      </c>
      <c r="O26" s="361" t="s">
        <v>633</v>
      </c>
      <c r="P26" s="368" t="s">
        <v>633</v>
      </c>
      <c r="Q26" s="642"/>
      <c r="R26" s="360" t="s">
        <v>633</v>
      </c>
      <c r="S26" s="342" t="s">
        <v>633</v>
      </c>
      <c r="T26" s="342" t="s">
        <v>633</v>
      </c>
      <c r="U26" s="342" t="s">
        <v>633</v>
      </c>
      <c r="V26" s="342" t="s">
        <v>633</v>
      </c>
      <c r="W26" s="342" t="s">
        <v>633</v>
      </c>
      <c r="X26" s="342" t="s">
        <v>633</v>
      </c>
      <c r="Y26" s="342" t="s">
        <v>633</v>
      </c>
      <c r="Z26" s="342" t="s">
        <v>633</v>
      </c>
      <c r="AA26" s="342" t="s">
        <v>633</v>
      </c>
      <c r="AB26" s="342" t="s">
        <v>633</v>
      </c>
      <c r="AC26" s="361" t="s">
        <v>633</v>
      </c>
      <c r="AD26" s="368" t="s">
        <v>633</v>
      </c>
      <c r="AE26" s="642"/>
      <c r="AF26" s="368" t="s">
        <v>633</v>
      </c>
    </row>
    <row r="27" spans="1:32" s="82" customFormat="1" x14ac:dyDescent="0.35">
      <c r="A27" s="161" t="s">
        <v>8</v>
      </c>
      <c r="B27" s="268">
        <v>555</v>
      </c>
      <c r="C27" s="223" t="s">
        <v>57</v>
      </c>
      <c r="D27" s="360" t="s">
        <v>633</v>
      </c>
      <c r="E27" s="342" t="s">
        <v>633</v>
      </c>
      <c r="F27" s="342" t="s">
        <v>633</v>
      </c>
      <c r="G27" s="342" t="s">
        <v>633</v>
      </c>
      <c r="H27" s="342" t="s">
        <v>633</v>
      </c>
      <c r="I27" s="342" t="s">
        <v>633</v>
      </c>
      <c r="J27" s="342" t="s">
        <v>633</v>
      </c>
      <c r="K27" s="342" t="s">
        <v>633</v>
      </c>
      <c r="L27" s="342" t="s">
        <v>633</v>
      </c>
      <c r="M27" s="342" t="s">
        <v>633</v>
      </c>
      <c r="N27" s="342" t="s">
        <v>633</v>
      </c>
      <c r="O27" s="361" t="s">
        <v>633</v>
      </c>
      <c r="P27" s="368" t="s">
        <v>633</v>
      </c>
      <c r="Q27" s="642"/>
      <c r="R27" s="360" t="s">
        <v>633</v>
      </c>
      <c r="S27" s="342" t="s">
        <v>633</v>
      </c>
      <c r="T27" s="342" t="s">
        <v>633</v>
      </c>
      <c r="U27" s="342" t="s">
        <v>633</v>
      </c>
      <c r="V27" s="342" t="s">
        <v>633</v>
      </c>
      <c r="W27" s="342" t="s">
        <v>633</v>
      </c>
      <c r="X27" s="342" t="s">
        <v>633</v>
      </c>
      <c r="Y27" s="342" t="s">
        <v>633</v>
      </c>
      <c r="Z27" s="342" t="s">
        <v>633</v>
      </c>
      <c r="AA27" s="342" t="s">
        <v>633</v>
      </c>
      <c r="AB27" s="342" t="s">
        <v>633</v>
      </c>
      <c r="AC27" s="361" t="s">
        <v>633</v>
      </c>
      <c r="AD27" s="368" t="s">
        <v>633</v>
      </c>
      <c r="AE27" s="642"/>
      <c r="AF27" s="368" t="s">
        <v>633</v>
      </c>
    </row>
    <row r="28" spans="1:32" s="82" customFormat="1" x14ac:dyDescent="0.35">
      <c r="A28" s="161" t="s">
        <v>8</v>
      </c>
      <c r="B28" s="268">
        <v>555</v>
      </c>
      <c r="C28" s="223" t="s">
        <v>419</v>
      </c>
      <c r="D28" s="360" t="s">
        <v>633</v>
      </c>
      <c r="E28" s="342" t="s">
        <v>633</v>
      </c>
      <c r="F28" s="342" t="s">
        <v>633</v>
      </c>
      <c r="G28" s="342" t="s">
        <v>633</v>
      </c>
      <c r="H28" s="342" t="s">
        <v>633</v>
      </c>
      <c r="I28" s="342" t="s">
        <v>633</v>
      </c>
      <c r="J28" s="342" t="s">
        <v>633</v>
      </c>
      <c r="K28" s="342" t="s">
        <v>633</v>
      </c>
      <c r="L28" s="342" t="s">
        <v>633</v>
      </c>
      <c r="M28" s="342" t="s">
        <v>633</v>
      </c>
      <c r="N28" s="342" t="s">
        <v>633</v>
      </c>
      <c r="O28" s="361" t="s">
        <v>633</v>
      </c>
      <c r="P28" s="368" t="s">
        <v>633</v>
      </c>
      <c r="Q28" s="642"/>
      <c r="R28" s="360" t="s">
        <v>633</v>
      </c>
      <c r="S28" s="342" t="s">
        <v>633</v>
      </c>
      <c r="T28" s="342" t="s">
        <v>633</v>
      </c>
      <c r="U28" s="342" t="s">
        <v>633</v>
      </c>
      <c r="V28" s="342" t="s">
        <v>633</v>
      </c>
      <c r="W28" s="342" t="s">
        <v>633</v>
      </c>
      <c r="X28" s="342" t="s">
        <v>633</v>
      </c>
      <c r="Y28" s="342" t="s">
        <v>633</v>
      </c>
      <c r="Z28" s="342" t="s">
        <v>633</v>
      </c>
      <c r="AA28" s="342" t="s">
        <v>633</v>
      </c>
      <c r="AB28" s="342" t="s">
        <v>633</v>
      </c>
      <c r="AC28" s="361" t="s">
        <v>633</v>
      </c>
      <c r="AD28" s="368" t="s">
        <v>633</v>
      </c>
      <c r="AE28" s="642"/>
      <c r="AF28" s="368" t="s">
        <v>633</v>
      </c>
    </row>
    <row r="29" spans="1:32" s="82" customFormat="1" x14ac:dyDescent="0.35">
      <c r="A29" s="161" t="s">
        <v>8</v>
      </c>
      <c r="B29" s="268" t="s">
        <v>289</v>
      </c>
      <c r="C29" s="223" t="s">
        <v>426</v>
      </c>
      <c r="D29" s="360" t="s">
        <v>633</v>
      </c>
      <c r="E29" s="342" t="s">
        <v>633</v>
      </c>
      <c r="F29" s="342" t="s">
        <v>633</v>
      </c>
      <c r="G29" s="342" t="s">
        <v>633</v>
      </c>
      <c r="H29" s="342" t="s">
        <v>633</v>
      </c>
      <c r="I29" s="342" t="s">
        <v>633</v>
      </c>
      <c r="J29" s="342" t="s">
        <v>633</v>
      </c>
      <c r="K29" s="342" t="s">
        <v>633</v>
      </c>
      <c r="L29" s="342" t="s">
        <v>633</v>
      </c>
      <c r="M29" s="342" t="s">
        <v>633</v>
      </c>
      <c r="N29" s="342" t="s">
        <v>633</v>
      </c>
      <c r="O29" s="361" t="s">
        <v>633</v>
      </c>
      <c r="P29" s="368" t="s">
        <v>633</v>
      </c>
      <c r="Q29" s="642"/>
      <c r="R29" s="360" t="s">
        <v>633</v>
      </c>
      <c r="S29" s="342" t="s">
        <v>633</v>
      </c>
      <c r="T29" s="342" t="s">
        <v>633</v>
      </c>
      <c r="U29" s="342" t="s">
        <v>633</v>
      </c>
      <c r="V29" s="342" t="s">
        <v>633</v>
      </c>
      <c r="W29" s="342" t="s">
        <v>633</v>
      </c>
      <c r="X29" s="342" t="s">
        <v>633</v>
      </c>
      <c r="Y29" s="342" t="s">
        <v>633</v>
      </c>
      <c r="Z29" s="342" t="s">
        <v>633</v>
      </c>
      <c r="AA29" s="342" t="s">
        <v>633</v>
      </c>
      <c r="AB29" s="342" t="s">
        <v>633</v>
      </c>
      <c r="AC29" s="361" t="s">
        <v>633</v>
      </c>
      <c r="AD29" s="368" t="s">
        <v>633</v>
      </c>
      <c r="AE29" s="642"/>
      <c r="AF29" s="368" t="s">
        <v>633</v>
      </c>
    </row>
    <row r="30" spans="1:32" s="82" customFormat="1" x14ac:dyDescent="0.35">
      <c r="A30" s="161" t="s">
        <v>8</v>
      </c>
      <c r="B30" s="268" t="s">
        <v>289</v>
      </c>
      <c r="C30" s="223" t="s">
        <v>430</v>
      </c>
      <c r="D30" s="360" t="s">
        <v>633</v>
      </c>
      <c r="E30" s="342" t="s">
        <v>633</v>
      </c>
      <c r="F30" s="342" t="s">
        <v>633</v>
      </c>
      <c r="G30" s="342" t="s">
        <v>633</v>
      </c>
      <c r="H30" s="342" t="s">
        <v>633</v>
      </c>
      <c r="I30" s="342" t="s">
        <v>633</v>
      </c>
      <c r="J30" s="342" t="s">
        <v>633</v>
      </c>
      <c r="K30" s="342" t="s">
        <v>633</v>
      </c>
      <c r="L30" s="342" t="s">
        <v>633</v>
      </c>
      <c r="M30" s="342" t="s">
        <v>633</v>
      </c>
      <c r="N30" s="342" t="s">
        <v>633</v>
      </c>
      <c r="O30" s="361" t="s">
        <v>633</v>
      </c>
      <c r="P30" s="368" t="s">
        <v>633</v>
      </c>
      <c r="Q30" s="642"/>
      <c r="R30" s="360" t="s">
        <v>633</v>
      </c>
      <c r="S30" s="342" t="s">
        <v>633</v>
      </c>
      <c r="T30" s="342" t="s">
        <v>633</v>
      </c>
      <c r="U30" s="342" t="s">
        <v>633</v>
      </c>
      <c r="V30" s="342" t="s">
        <v>633</v>
      </c>
      <c r="W30" s="342" t="s">
        <v>633</v>
      </c>
      <c r="X30" s="342" t="s">
        <v>633</v>
      </c>
      <c r="Y30" s="342" t="s">
        <v>633</v>
      </c>
      <c r="Z30" s="342" t="s">
        <v>633</v>
      </c>
      <c r="AA30" s="342" t="s">
        <v>633</v>
      </c>
      <c r="AB30" s="342" t="s">
        <v>633</v>
      </c>
      <c r="AC30" s="361" t="s">
        <v>633</v>
      </c>
      <c r="AD30" s="368" t="s">
        <v>633</v>
      </c>
      <c r="AE30" s="642"/>
      <c r="AF30" s="368" t="s">
        <v>633</v>
      </c>
    </row>
    <row r="31" spans="1:32" s="82" customFormat="1" x14ac:dyDescent="0.35">
      <c r="A31" s="161" t="s">
        <v>8</v>
      </c>
      <c r="B31" s="268" t="s">
        <v>289</v>
      </c>
      <c r="C31" s="223" t="s">
        <v>422</v>
      </c>
      <c r="D31" s="360" t="s">
        <v>633</v>
      </c>
      <c r="E31" s="342" t="s">
        <v>633</v>
      </c>
      <c r="F31" s="342" t="s">
        <v>633</v>
      </c>
      <c r="G31" s="342" t="s">
        <v>633</v>
      </c>
      <c r="H31" s="342" t="s">
        <v>633</v>
      </c>
      <c r="I31" s="342" t="s">
        <v>633</v>
      </c>
      <c r="J31" s="342" t="s">
        <v>633</v>
      </c>
      <c r="K31" s="342" t="s">
        <v>633</v>
      </c>
      <c r="L31" s="342" t="s">
        <v>633</v>
      </c>
      <c r="M31" s="342" t="s">
        <v>633</v>
      </c>
      <c r="N31" s="342" t="s">
        <v>633</v>
      </c>
      <c r="O31" s="361" t="s">
        <v>633</v>
      </c>
      <c r="P31" s="368" t="s">
        <v>633</v>
      </c>
      <c r="Q31" s="642"/>
      <c r="R31" s="360" t="s">
        <v>633</v>
      </c>
      <c r="S31" s="342" t="s">
        <v>633</v>
      </c>
      <c r="T31" s="342" t="s">
        <v>633</v>
      </c>
      <c r="U31" s="342" t="s">
        <v>633</v>
      </c>
      <c r="V31" s="342" t="s">
        <v>633</v>
      </c>
      <c r="W31" s="342" t="s">
        <v>633</v>
      </c>
      <c r="X31" s="342" t="s">
        <v>633</v>
      </c>
      <c r="Y31" s="342" t="s">
        <v>633</v>
      </c>
      <c r="Z31" s="342" t="s">
        <v>633</v>
      </c>
      <c r="AA31" s="342" t="s">
        <v>633</v>
      </c>
      <c r="AB31" s="342" t="s">
        <v>633</v>
      </c>
      <c r="AC31" s="361" t="s">
        <v>633</v>
      </c>
      <c r="AD31" s="368" t="s">
        <v>633</v>
      </c>
      <c r="AE31" s="642"/>
      <c r="AF31" s="368" t="s">
        <v>633</v>
      </c>
    </row>
    <row r="32" spans="1:32" s="82" customFormat="1" x14ac:dyDescent="0.35">
      <c r="A32" s="161" t="s">
        <v>8</v>
      </c>
      <c r="B32" s="268" t="s">
        <v>289</v>
      </c>
      <c r="C32" s="223" t="s">
        <v>194</v>
      </c>
      <c r="D32" s="360" t="s">
        <v>633</v>
      </c>
      <c r="E32" s="342" t="s">
        <v>633</v>
      </c>
      <c r="F32" s="342" t="s">
        <v>633</v>
      </c>
      <c r="G32" s="342" t="s">
        <v>633</v>
      </c>
      <c r="H32" s="342" t="s">
        <v>633</v>
      </c>
      <c r="I32" s="342" t="s">
        <v>633</v>
      </c>
      <c r="J32" s="342" t="s">
        <v>633</v>
      </c>
      <c r="K32" s="342" t="s">
        <v>633</v>
      </c>
      <c r="L32" s="342" t="s">
        <v>633</v>
      </c>
      <c r="M32" s="342" t="s">
        <v>633</v>
      </c>
      <c r="N32" s="342" t="s">
        <v>633</v>
      </c>
      <c r="O32" s="361" t="s">
        <v>633</v>
      </c>
      <c r="P32" s="368" t="s">
        <v>633</v>
      </c>
      <c r="Q32" s="642"/>
      <c r="R32" s="360" t="s">
        <v>633</v>
      </c>
      <c r="S32" s="342" t="s">
        <v>633</v>
      </c>
      <c r="T32" s="342" t="s">
        <v>633</v>
      </c>
      <c r="U32" s="342" t="s">
        <v>633</v>
      </c>
      <c r="V32" s="342" t="s">
        <v>633</v>
      </c>
      <c r="W32" s="342" t="s">
        <v>633</v>
      </c>
      <c r="X32" s="342" t="s">
        <v>633</v>
      </c>
      <c r="Y32" s="342" t="s">
        <v>633</v>
      </c>
      <c r="Z32" s="342" t="s">
        <v>633</v>
      </c>
      <c r="AA32" s="342" t="s">
        <v>633</v>
      </c>
      <c r="AB32" s="342" t="s">
        <v>633</v>
      </c>
      <c r="AC32" s="361" t="s">
        <v>633</v>
      </c>
      <c r="AD32" s="368" t="s">
        <v>633</v>
      </c>
      <c r="AE32" s="642"/>
      <c r="AF32" s="368" t="s">
        <v>633</v>
      </c>
    </row>
    <row r="33" spans="1:33" s="82" customFormat="1" ht="17" customHeight="1" x14ac:dyDescent="0.35">
      <c r="A33" s="161" t="s">
        <v>8</v>
      </c>
      <c r="B33" s="268" t="s">
        <v>289</v>
      </c>
      <c r="C33" s="223" t="s">
        <v>434</v>
      </c>
      <c r="D33" s="360" t="s">
        <v>633</v>
      </c>
      <c r="E33" s="342" t="s">
        <v>633</v>
      </c>
      <c r="F33" s="342" t="s">
        <v>633</v>
      </c>
      <c r="G33" s="342" t="s">
        <v>633</v>
      </c>
      <c r="H33" s="342" t="s">
        <v>633</v>
      </c>
      <c r="I33" s="342" t="s">
        <v>633</v>
      </c>
      <c r="J33" s="342" t="s">
        <v>633</v>
      </c>
      <c r="K33" s="342" t="s">
        <v>633</v>
      </c>
      <c r="L33" s="342" t="s">
        <v>633</v>
      </c>
      <c r="M33" s="342" t="s">
        <v>633</v>
      </c>
      <c r="N33" s="342" t="s">
        <v>633</v>
      </c>
      <c r="O33" s="361" t="s">
        <v>633</v>
      </c>
      <c r="P33" s="368" t="s">
        <v>633</v>
      </c>
      <c r="Q33" s="642"/>
      <c r="R33" s="360" t="s">
        <v>633</v>
      </c>
      <c r="S33" s="342" t="s">
        <v>633</v>
      </c>
      <c r="T33" s="342" t="s">
        <v>633</v>
      </c>
      <c r="U33" s="342" t="s">
        <v>633</v>
      </c>
      <c r="V33" s="342" t="s">
        <v>633</v>
      </c>
      <c r="W33" s="342" t="s">
        <v>633</v>
      </c>
      <c r="X33" s="342" t="s">
        <v>633</v>
      </c>
      <c r="Y33" s="342" t="s">
        <v>633</v>
      </c>
      <c r="Z33" s="342" t="s">
        <v>633</v>
      </c>
      <c r="AA33" s="342" t="s">
        <v>633</v>
      </c>
      <c r="AB33" s="342" t="s">
        <v>633</v>
      </c>
      <c r="AC33" s="361" t="s">
        <v>633</v>
      </c>
      <c r="AD33" s="368" t="s">
        <v>633</v>
      </c>
      <c r="AE33" s="642"/>
      <c r="AF33" s="368" t="s">
        <v>633</v>
      </c>
    </row>
    <row r="34" spans="1:33" s="82" customFormat="1" x14ac:dyDescent="0.35">
      <c r="A34" s="161" t="s">
        <v>8</v>
      </c>
      <c r="B34" s="268" t="s">
        <v>289</v>
      </c>
      <c r="C34" s="223" t="s">
        <v>427</v>
      </c>
      <c r="D34" s="360" t="s">
        <v>633</v>
      </c>
      <c r="E34" s="342" t="s">
        <v>633</v>
      </c>
      <c r="F34" s="342" t="s">
        <v>633</v>
      </c>
      <c r="G34" s="342" t="s">
        <v>633</v>
      </c>
      <c r="H34" s="342" t="s">
        <v>633</v>
      </c>
      <c r="I34" s="342" t="s">
        <v>633</v>
      </c>
      <c r="J34" s="342" t="s">
        <v>633</v>
      </c>
      <c r="K34" s="342" t="s">
        <v>633</v>
      </c>
      <c r="L34" s="342" t="s">
        <v>633</v>
      </c>
      <c r="M34" s="342" t="s">
        <v>633</v>
      </c>
      <c r="N34" s="342" t="s">
        <v>633</v>
      </c>
      <c r="O34" s="361" t="s">
        <v>633</v>
      </c>
      <c r="P34" s="368" t="s">
        <v>633</v>
      </c>
      <c r="Q34" s="642"/>
      <c r="R34" s="360" t="s">
        <v>633</v>
      </c>
      <c r="S34" s="342" t="s">
        <v>633</v>
      </c>
      <c r="T34" s="342" t="s">
        <v>633</v>
      </c>
      <c r="U34" s="342" t="s">
        <v>633</v>
      </c>
      <c r="V34" s="342" t="s">
        <v>633</v>
      </c>
      <c r="W34" s="342" t="s">
        <v>633</v>
      </c>
      <c r="X34" s="342" t="s">
        <v>633</v>
      </c>
      <c r="Y34" s="342" t="s">
        <v>633</v>
      </c>
      <c r="Z34" s="342" t="s">
        <v>633</v>
      </c>
      <c r="AA34" s="342" t="s">
        <v>633</v>
      </c>
      <c r="AB34" s="342" t="s">
        <v>633</v>
      </c>
      <c r="AC34" s="361" t="s">
        <v>633</v>
      </c>
      <c r="AD34" s="368" t="s">
        <v>633</v>
      </c>
      <c r="AE34" s="642"/>
      <c r="AF34" s="368" t="s">
        <v>633</v>
      </c>
    </row>
    <row r="35" spans="1:33" s="82" customFormat="1" x14ac:dyDescent="0.35">
      <c r="A35" s="161" t="s">
        <v>8</v>
      </c>
      <c r="B35" s="268" t="s">
        <v>289</v>
      </c>
      <c r="C35" s="223" t="s">
        <v>424</v>
      </c>
      <c r="D35" s="360" t="s">
        <v>633</v>
      </c>
      <c r="E35" s="342" t="s">
        <v>633</v>
      </c>
      <c r="F35" s="342" t="s">
        <v>633</v>
      </c>
      <c r="G35" s="342" t="s">
        <v>633</v>
      </c>
      <c r="H35" s="342" t="s">
        <v>633</v>
      </c>
      <c r="I35" s="342" t="s">
        <v>633</v>
      </c>
      <c r="J35" s="342" t="s">
        <v>633</v>
      </c>
      <c r="K35" s="342" t="s">
        <v>633</v>
      </c>
      <c r="L35" s="342" t="s">
        <v>633</v>
      </c>
      <c r="M35" s="342" t="s">
        <v>633</v>
      </c>
      <c r="N35" s="342" t="s">
        <v>633</v>
      </c>
      <c r="O35" s="361" t="s">
        <v>633</v>
      </c>
      <c r="P35" s="368" t="s">
        <v>633</v>
      </c>
      <c r="Q35" s="642"/>
      <c r="R35" s="360" t="s">
        <v>633</v>
      </c>
      <c r="S35" s="342" t="s">
        <v>633</v>
      </c>
      <c r="T35" s="342" t="s">
        <v>633</v>
      </c>
      <c r="U35" s="342" t="s">
        <v>633</v>
      </c>
      <c r="V35" s="342" t="s">
        <v>633</v>
      </c>
      <c r="W35" s="342" t="s">
        <v>633</v>
      </c>
      <c r="X35" s="342" t="s">
        <v>633</v>
      </c>
      <c r="Y35" s="342" t="s">
        <v>633</v>
      </c>
      <c r="Z35" s="342" t="s">
        <v>633</v>
      </c>
      <c r="AA35" s="342" t="s">
        <v>633</v>
      </c>
      <c r="AB35" s="342" t="s">
        <v>633</v>
      </c>
      <c r="AC35" s="361" t="s">
        <v>633</v>
      </c>
      <c r="AD35" s="368" t="s">
        <v>633</v>
      </c>
      <c r="AE35" s="642"/>
      <c r="AF35" s="368" t="s">
        <v>633</v>
      </c>
    </row>
    <row r="36" spans="1:33" s="82" customFormat="1" x14ac:dyDescent="0.35">
      <c r="A36" s="161" t="s">
        <v>8</v>
      </c>
      <c r="B36" s="268" t="s">
        <v>289</v>
      </c>
      <c r="C36" s="223" t="s">
        <v>421</v>
      </c>
      <c r="D36" s="360" t="s">
        <v>633</v>
      </c>
      <c r="E36" s="342" t="s">
        <v>633</v>
      </c>
      <c r="F36" s="342" t="s">
        <v>633</v>
      </c>
      <c r="G36" s="342" t="s">
        <v>633</v>
      </c>
      <c r="H36" s="342" t="s">
        <v>633</v>
      </c>
      <c r="I36" s="342" t="s">
        <v>633</v>
      </c>
      <c r="J36" s="342" t="s">
        <v>633</v>
      </c>
      <c r="K36" s="342" t="s">
        <v>633</v>
      </c>
      <c r="L36" s="342" t="s">
        <v>633</v>
      </c>
      <c r="M36" s="342" t="s">
        <v>633</v>
      </c>
      <c r="N36" s="342" t="s">
        <v>633</v>
      </c>
      <c r="O36" s="361" t="s">
        <v>633</v>
      </c>
      <c r="P36" s="368" t="s">
        <v>633</v>
      </c>
      <c r="Q36" s="642"/>
      <c r="R36" s="360" t="s">
        <v>633</v>
      </c>
      <c r="S36" s="342" t="s">
        <v>633</v>
      </c>
      <c r="T36" s="342" t="s">
        <v>633</v>
      </c>
      <c r="U36" s="342" t="s">
        <v>633</v>
      </c>
      <c r="V36" s="342" t="s">
        <v>633</v>
      </c>
      <c r="W36" s="342" t="s">
        <v>633</v>
      </c>
      <c r="X36" s="342" t="s">
        <v>633</v>
      </c>
      <c r="Y36" s="342" t="s">
        <v>633</v>
      </c>
      <c r="Z36" s="342" t="s">
        <v>633</v>
      </c>
      <c r="AA36" s="342" t="s">
        <v>633</v>
      </c>
      <c r="AB36" s="342" t="s">
        <v>633</v>
      </c>
      <c r="AC36" s="361" t="s">
        <v>633</v>
      </c>
      <c r="AD36" s="368" t="s">
        <v>633</v>
      </c>
      <c r="AE36" s="642"/>
      <c r="AF36" s="368" t="s">
        <v>633</v>
      </c>
    </row>
    <row r="37" spans="1:33" s="82" customFormat="1" x14ac:dyDescent="0.35">
      <c r="A37" s="161" t="s">
        <v>8</v>
      </c>
      <c r="B37" s="268" t="s">
        <v>0</v>
      </c>
      <c r="C37" s="223" t="s">
        <v>423</v>
      </c>
      <c r="D37" s="360" t="s">
        <v>633</v>
      </c>
      <c r="E37" s="342" t="s">
        <v>633</v>
      </c>
      <c r="F37" s="342" t="s">
        <v>633</v>
      </c>
      <c r="G37" s="342" t="s">
        <v>633</v>
      </c>
      <c r="H37" s="342" t="s">
        <v>633</v>
      </c>
      <c r="I37" s="342" t="s">
        <v>633</v>
      </c>
      <c r="J37" s="342" t="s">
        <v>633</v>
      </c>
      <c r="K37" s="342" t="s">
        <v>633</v>
      </c>
      <c r="L37" s="342" t="s">
        <v>633</v>
      </c>
      <c r="M37" s="342" t="s">
        <v>633</v>
      </c>
      <c r="N37" s="342" t="s">
        <v>633</v>
      </c>
      <c r="O37" s="361" t="s">
        <v>633</v>
      </c>
      <c r="P37" s="368" t="s">
        <v>633</v>
      </c>
      <c r="Q37" s="642"/>
      <c r="R37" s="360" t="s">
        <v>633</v>
      </c>
      <c r="S37" s="342" t="s">
        <v>633</v>
      </c>
      <c r="T37" s="342" t="s">
        <v>633</v>
      </c>
      <c r="U37" s="342" t="s">
        <v>633</v>
      </c>
      <c r="V37" s="342" t="s">
        <v>633</v>
      </c>
      <c r="W37" s="342" t="s">
        <v>633</v>
      </c>
      <c r="X37" s="342" t="s">
        <v>633</v>
      </c>
      <c r="Y37" s="342" t="s">
        <v>633</v>
      </c>
      <c r="Z37" s="342" t="s">
        <v>633</v>
      </c>
      <c r="AA37" s="342" t="s">
        <v>633</v>
      </c>
      <c r="AB37" s="342" t="s">
        <v>633</v>
      </c>
      <c r="AC37" s="361" t="s">
        <v>633</v>
      </c>
      <c r="AD37" s="368" t="s">
        <v>633</v>
      </c>
      <c r="AE37" s="642"/>
      <c r="AF37" s="368" t="s">
        <v>633</v>
      </c>
    </row>
    <row r="38" spans="1:33" s="82" customFormat="1" x14ac:dyDescent="0.35">
      <c r="A38" s="161" t="s">
        <v>8</v>
      </c>
      <c r="B38" s="268" t="s">
        <v>0</v>
      </c>
      <c r="C38" s="223" t="s">
        <v>420</v>
      </c>
      <c r="D38" s="360" t="s">
        <v>633</v>
      </c>
      <c r="E38" s="342" t="s">
        <v>633</v>
      </c>
      <c r="F38" s="342" t="s">
        <v>633</v>
      </c>
      <c r="G38" s="342" t="s">
        <v>633</v>
      </c>
      <c r="H38" s="342" t="s">
        <v>633</v>
      </c>
      <c r="I38" s="342" t="s">
        <v>633</v>
      </c>
      <c r="J38" s="342" t="s">
        <v>633</v>
      </c>
      <c r="K38" s="342" t="s">
        <v>633</v>
      </c>
      <c r="L38" s="342" t="s">
        <v>633</v>
      </c>
      <c r="M38" s="342" t="s">
        <v>633</v>
      </c>
      <c r="N38" s="342" t="s">
        <v>633</v>
      </c>
      <c r="O38" s="361" t="s">
        <v>633</v>
      </c>
      <c r="P38" s="368" t="s">
        <v>633</v>
      </c>
      <c r="Q38" s="642"/>
      <c r="R38" s="360" t="s">
        <v>633</v>
      </c>
      <c r="S38" s="342" t="s">
        <v>633</v>
      </c>
      <c r="T38" s="342" t="s">
        <v>633</v>
      </c>
      <c r="U38" s="342" t="s">
        <v>633</v>
      </c>
      <c r="V38" s="342" t="s">
        <v>633</v>
      </c>
      <c r="W38" s="342" t="s">
        <v>633</v>
      </c>
      <c r="X38" s="342" t="s">
        <v>633</v>
      </c>
      <c r="Y38" s="342" t="s">
        <v>633</v>
      </c>
      <c r="Z38" s="342" t="s">
        <v>633</v>
      </c>
      <c r="AA38" s="342" t="s">
        <v>633</v>
      </c>
      <c r="AB38" s="342" t="s">
        <v>633</v>
      </c>
      <c r="AC38" s="361" t="s">
        <v>633</v>
      </c>
      <c r="AD38" s="368" t="s">
        <v>633</v>
      </c>
      <c r="AE38" s="642"/>
      <c r="AF38" s="368" t="s">
        <v>633</v>
      </c>
    </row>
    <row r="39" spans="1:33" s="82" customFormat="1" x14ac:dyDescent="0.35">
      <c r="A39" s="161" t="s">
        <v>8</v>
      </c>
      <c r="B39" s="268">
        <v>555</v>
      </c>
      <c r="C39" s="223" t="s">
        <v>431</v>
      </c>
      <c r="D39" s="360" t="s">
        <v>633</v>
      </c>
      <c r="E39" s="342" t="s">
        <v>633</v>
      </c>
      <c r="F39" s="342" t="s">
        <v>633</v>
      </c>
      <c r="G39" s="342" t="s">
        <v>633</v>
      </c>
      <c r="H39" s="342" t="s">
        <v>633</v>
      </c>
      <c r="I39" s="342" t="s">
        <v>633</v>
      </c>
      <c r="J39" s="342" t="s">
        <v>633</v>
      </c>
      <c r="K39" s="342" t="s">
        <v>633</v>
      </c>
      <c r="L39" s="342" t="s">
        <v>633</v>
      </c>
      <c r="M39" s="342" t="s">
        <v>633</v>
      </c>
      <c r="N39" s="342" t="s">
        <v>633</v>
      </c>
      <c r="O39" s="361" t="s">
        <v>633</v>
      </c>
      <c r="P39" s="368" t="s">
        <v>633</v>
      </c>
      <c r="Q39" s="642"/>
      <c r="R39" s="360" t="s">
        <v>633</v>
      </c>
      <c r="S39" s="342" t="s">
        <v>633</v>
      </c>
      <c r="T39" s="342" t="s">
        <v>633</v>
      </c>
      <c r="U39" s="342" t="s">
        <v>633</v>
      </c>
      <c r="V39" s="342" t="s">
        <v>633</v>
      </c>
      <c r="W39" s="342" t="s">
        <v>633</v>
      </c>
      <c r="X39" s="342" t="s">
        <v>633</v>
      </c>
      <c r="Y39" s="342" t="s">
        <v>633</v>
      </c>
      <c r="Z39" s="342" t="s">
        <v>633</v>
      </c>
      <c r="AA39" s="342" t="s">
        <v>633</v>
      </c>
      <c r="AB39" s="342" t="s">
        <v>633</v>
      </c>
      <c r="AC39" s="361" t="s">
        <v>633</v>
      </c>
      <c r="AD39" s="368" t="s">
        <v>633</v>
      </c>
      <c r="AE39" s="642"/>
      <c r="AF39" s="368" t="s">
        <v>633</v>
      </c>
    </row>
    <row r="40" spans="1:33" s="82" customFormat="1" ht="16" thickBot="1" x14ac:dyDescent="0.4">
      <c r="A40" s="161" t="s">
        <v>8</v>
      </c>
      <c r="B40" s="268">
        <v>555</v>
      </c>
      <c r="C40" s="223" t="s">
        <v>418</v>
      </c>
      <c r="D40" s="362" t="s">
        <v>633</v>
      </c>
      <c r="E40" s="356" t="s">
        <v>633</v>
      </c>
      <c r="F40" s="356" t="s">
        <v>633</v>
      </c>
      <c r="G40" s="356" t="s">
        <v>633</v>
      </c>
      <c r="H40" s="356" t="s">
        <v>633</v>
      </c>
      <c r="I40" s="356" t="s">
        <v>633</v>
      </c>
      <c r="J40" s="356" t="s">
        <v>633</v>
      </c>
      <c r="K40" s="356" t="s">
        <v>633</v>
      </c>
      <c r="L40" s="356" t="s">
        <v>633</v>
      </c>
      <c r="M40" s="356" t="s">
        <v>633</v>
      </c>
      <c r="N40" s="356" t="s">
        <v>633</v>
      </c>
      <c r="O40" s="363" t="s">
        <v>633</v>
      </c>
      <c r="P40" s="368" t="s">
        <v>633</v>
      </c>
      <c r="Q40" s="642"/>
      <c r="R40" s="362" t="s">
        <v>633</v>
      </c>
      <c r="S40" s="356" t="s">
        <v>633</v>
      </c>
      <c r="T40" s="356" t="s">
        <v>633</v>
      </c>
      <c r="U40" s="356" t="s">
        <v>633</v>
      </c>
      <c r="V40" s="356" t="s">
        <v>633</v>
      </c>
      <c r="W40" s="356" t="s">
        <v>633</v>
      </c>
      <c r="X40" s="356" t="s">
        <v>633</v>
      </c>
      <c r="Y40" s="356" t="s">
        <v>633</v>
      </c>
      <c r="Z40" s="356" t="s">
        <v>633</v>
      </c>
      <c r="AA40" s="356" t="s">
        <v>633</v>
      </c>
      <c r="AB40" s="356" t="s">
        <v>633</v>
      </c>
      <c r="AC40" s="363" t="s">
        <v>633</v>
      </c>
      <c r="AD40" s="369" t="s">
        <v>633</v>
      </c>
      <c r="AE40" s="642"/>
      <c r="AF40" s="369" t="s">
        <v>633</v>
      </c>
    </row>
    <row r="41" spans="1:33" s="82" customFormat="1" ht="16.5" thickTop="1" thickBot="1" x14ac:dyDescent="0.4">
      <c r="A41" s="161" t="s">
        <v>8</v>
      </c>
      <c r="B41" s="268">
        <v>555</v>
      </c>
      <c r="C41" s="223" t="s">
        <v>20</v>
      </c>
      <c r="D41" s="343">
        <v>0</v>
      </c>
      <c r="E41" s="344">
        <v>0</v>
      </c>
      <c r="F41" s="344">
        <v>0</v>
      </c>
      <c r="G41" s="344">
        <v>0</v>
      </c>
      <c r="H41" s="344">
        <v>0</v>
      </c>
      <c r="I41" s="344">
        <v>0</v>
      </c>
      <c r="J41" s="344">
        <v>0</v>
      </c>
      <c r="K41" s="344">
        <v>0</v>
      </c>
      <c r="L41" s="344">
        <v>0</v>
      </c>
      <c r="M41" s="344">
        <v>0</v>
      </c>
      <c r="N41" s="344">
        <v>0</v>
      </c>
      <c r="O41" s="344">
        <v>0</v>
      </c>
      <c r="P41" s="664">
        <v>0</v>
      </c>
      <c r="Q41" s="666"/>
      <c r="R41" s="658">
        <v>0</v>
      </c>
      <c r="S41" s="344">
        <v>0</v>
      </c>
      <c r="T41" s="344">
        <v>0</v>
      </c>
      <c r="U41" s="344">
        <v>0</v>
      </c>
      <c r="V41" s="344">
        <v>0</v>
      </c>
      <c r="W41" s="344">
        <v>0</v>
      </c>
      <c r="X41" s="344">
        <v>0</v>
      </c>
      <c r="Y41" s="344">
        <v>0</v>
      </c>
      <c r="Z41" s="344">
        <v>0</v>
      </c>
      <c r="AA41" s="344">
        <v>0</v>
      </c>
      <c r="AB41" s="344">
        <v>0</v>
      </c>
      <c r="AC41" s="344">
        <v>0</v>
      </c>
      <c r="AD41" s="654">
        <v>0</v>
      </c>
      <c r="AE41" s="666"/>
      <c r="AF41" s="657">
        <v>0</v>
      </c>
      <c r="AG41" s="668"/>
    </row>
    <row r="42" spans="1:33" s="82" customFormat="1" ht="16.5" thickTop="1" thickBot="1" x14ac:dyDescent="0.4">
      <c r="A42" s="161" t="s">
        <v>8</v>
      </c>
      <c r="B42" s="268">
        <v>555</v>
      </c>
      <c r="C42" s="223" t="s">
        <v>59</v>
      </c>
      <c r="D42" s="364" t="s">
        <v>633</v>
      </c>
      <c r="E42" s="365" t="s">
        <v>633</v>
      </c>
      <c r="F42" s="365" t="s">
        <v>633</v>
      </c>
      <c r="G42" s="365" t="s">
        <v>633</v>
      </c>
      <c r="H42" s="365" t="s">
        <v>633</v>
      </c>
      <c r="I42" s="365" t="s">
        <v>633</v>
      </c>
      <c r="J42" s="365" t="s">
        <v>633</v>
      </c>
      <c r="K42" s="365" t="s">
        <v>633</v>
      </c>
      <c r="L42" s="365" t="s">
        <v>633</v>
      </c>
      <c r="M42" s="365" t="s">
        <v>633</v>
      </c>
      <c r="N42" s="365" t="s">
        <v>633</v>
      </c>
      <c r="O42" s="366" t="s">
        <v>633</v>
      </c>
      <c r="P42" s="371" t="s">
        <v>633</v>
      </c>
      <c r="Q42" s="642"/>
      <c r="R42" s="364" t="s">
        <v>633</v>
      </c>
      <c r="S42" s="365" t="s">
        <v>633</v>
      </c>
      <c r="T42" s="365" t="s">
        <v>633</v>
      </c>
      <c r="U42" s="365" t="s">
        <v>633</v>
      </c>
      <c r="V42" s="365" t="s">
        <v>633</v>
      </c>
      <c r="W42" s="365" t="s">
        <v>633</v>
      </c>
      <c r="X42" s="365" t="s">
        <v>633</v>
      </c>
      <c r="Y42" s="365" t="s">
        <v>633</v>
      </c>
      <c r="Z42" s="365" t="s">
        <v>633</v>
      </c>
      <c r="AA42" s="365" t="s">
        <v>633</v>
      </c>
      <c r="AB42" s="365" t="s">
        <v>633</v>
      </c>
      <c r="AC42" s="366" t="s">
        <v>633</v>
      </c>
      <c r="AD42" s="371" t="s">
        <v>633</v>
      </c>
      <c r="AE42" s="642"/>
      <c r="AF42" s="371" t="s">
        <v>633</v>
      </c>
    </row>
    <row r="43" spans="1:33" s="82" customFormat="1" ht="16" thickTop="1" x14ac:dyDescent="0.35">
      <c r="A43" s="161" t="s">
        <v>8</v>
      </c>
      <c r="B43" s="268">
        <v>555</v>
      </c>
      <c r="C43" s="223" t="s">
        <v>5</v>
      </c>
      <c r="D43" s="343">
        <v>0</v>
      </c>
      <c r="E43" s="344">
        <v>0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4">
        <v>0</v>
      </c>
      <c r="L43" s="344">
        <v>0</v>
      </c>
      <c r="M43" s="344">
        <v>0</v>
      </c>
      <c r="N43" s="344">
        <v>0</v>
      </c>
      <c r="O43" s="344">
        <v>0</v>
      </c>
      <c r="P43" s="665">
        <v>0</v>
      </c>
      <c r="Q43" s="672"/>
      <c r="R43" s="667">
        <v>0</v>
      </c>
      <c r="S43" s="344">
        <v>0</v>
      </c>
      <c r="T43" s="344">
        <v>0</v>
      </c>
      <c r="U43" s="344">
        <v>0</v>
      </c>
      <c r="V43" s="344">
        <v>0</v>
      </c>
      <c r="W43" s="344">
        <v>0</v>
      </c>
      <c r="X43" s="344">
        <v>0</v>
      </c>
      <c r="Y43" s="344">
        <v>0</v>
      </c>
      <c r="Z43" s="344">
        <v>0</v>
      </c>
      <c r="AA43" s="344">
        <v>0</v>
      </c>
      <c r="AB43" s="344">
        <v>0</v>
      </c>
      <c r="AC43" s="344">
        <v>0</v>
      </c>
      <c r="AD43" s="665">
        <v>0</v>
      </c>
      <c r="AE43" s="672"/>
      <c r="AF43" s="345">
        <v>0</v>
      </c>
      <c r="AG43" s="668"/>
    </row>
    <row r="44" spans="1:33" s="82" customFormat="1" x14ac:dyDescent="0.35">
      <c r="A44" s="161" t="s">
        <v>8</v>
      </c>
      <c r="B44" s="268">
        <v>555</v>
      </c>
      <c r="C44" s="223" t="s">
        <v>428</v>
      </c>
      <c r="D44" s="343">
        <v>64.208160000000063</v>
      </c>
      <c r="E44" s="344">
        <v>70.718689999999953</v>
      </c>
      <c r="F44" s="344">
        <v>70.321390000000036</v>
      </c>
      <c r="G44" s="344">
        <v>66.130559999999946</v>
      </c>
      <c r="H44" s="344">
        <v>79.061904899999945</v>
      </c>
      <c r="I44" s="344">
        <v>110.34575699999998</v>
      </c>
      <c r="J44" s="344">
        <v>135.87522899999993</v>
      </c>
      <c r="K44" s="344">
        <v>133.49145499999997</v>
      </c>
      <c r="L44" s="344">
        <v>107.29555499999989</v>
      </c>
      <c r="M44" s="344">
        <v>108.46180699999987</v>
      </c>
      <c r="N44" s="344">
        <v>84.585600000000085</v>
      </c>
      <c r="O44" s="344">
        <v>72.307869999999937</v>
      </c>
      <c r="P44" s="653">
        <v>1102.8039778999996</v>
      </c>
      <c r="Q44" s="672"/>
      <c r="R44" s="343">
        <v>108.473083</v>
      </c>
      <c r="S44" s="344">
        <v>96.10821</v>
      </c>
      <c r="T44" s="344">
        <v>106.181236</v>
      </c>
      <c r="U44" s="344">
        <v>105.412544</v>
      </c>
      <c r="V44" s="344">
        <v>99.134960000000007</v>
      </c>
      <c r="W44" s="344">
        <v>118.342033</v>
      </c>
      <c r="X44" s="344">
        <v>165.02877799999999</v>
      </c>
      <c r="Y44" s="344">
        <v>203.357788</v>
      </c>
      <c r="Z44" s="344">
        <v>199.955612</v>
      </c>
      <c r="AA44" s="344">
        <v>166.53717</v>
      </c>
      <c r="AB44" s="344">
        <v>162.70047</v>
      </c>
      <c r="AC44" s="344">
        <v>126.824417</v>
      </c>
      <c r="AD44" s="653">
        <v>1658.0563010000001</v>
      </c>
      <c r="AE44" s="672"/>
      <c r="AF44" s="345">
        <v>-555.25232310000047</v>
      </c>
      <c r="AG44" s="668"/>
    </row>
    <row r="45" spans="1:33" s="82" customFormat="1" x14ac:dyDescent="0.35">
      <c r="A45" s="161" t="s">
        <v>8</v>
      </c>
      <c r="B45" s="268" t="s">
        <v>0</v>
      </c>
      <c r="C45" s="223" t="s">
        <v>425</v>
      </c>
      <c r="D45" s="343">
        <v>544.46075399999984</v>
      </c>
      <c r="E45" s="344">
        <v>370.18896500000039</v>
      </c>
      <c r="F45" s="344">
        <v>168.434448</v>
      </c>
      <c r="G45" s="344">
        <v>167.11595200000008</v>
      </c>
      <c r="H45" s="344">
        <v>308.12274199999968</v>
      </c>
      <c r="I45" s="344">
        <v>313.1504209999996</v>
      </c>
      <c r="J45" s="344">
        <v>179.35649100000032</v>
      </c>
      <c r="K45" s="344">
        <v>256.82885700000031</v>
      </c>
      <c r="L45" s="344">
        <v>147.52297999999988</v>
      </c>
      <c r="M45" s="344">
        <v>145.23541300000016</v>
      </c>
      <c r="N45" s="344">
        <v>292.06169999999963</v>
      </c>
      <c r="O45" s="344">
        <v>584.62475599999948</v>
      </c>
      <c r="P45" s="653">
        <v>3477.1034789999994</v>
      </c>
      <c r="Q45" s="672"/>
      <c r="R45" s="343">
        <v>489.63638300000002</v>
      </c>
      <c r="S45" s="344">
        <v>624.70886199999995</v>
      </c>
      <c r="T45" s="344">
        <v>451.80343599999998</v>
      </c>
      <c r="U45" s="344">
        <v>187.48826600000001</v>
      </c>
      <c r="V45" s="344">
        <v>120.028358</v>
      </c>
      <c r="W45" s="344">
        <v>241.12851000000001</v>
      </c>
      <c r="X45" s="344">
        <v>334.76315299999999</v>
      </c>
      <c r="Y45" s="344">
        <v>218.427582</v>
      </c>
      <c r="Z45" s="344">
        <v>199.76165800000001</v>
      </c>
      <c r="AA45" s="344">
        <v>126.79173299999999</v>
      </c>
      <c r="AB45" s="344">
        <v>118.757248</v>
      </c>
      <c r="AC45" s="344">
        <v>188.272156</v>
      </c>
      <c r="AD45" s="653">
        <v>3301.5673449999995</v>
      </c>
      <c r="AE45" s="672"/>
      <c r="AF45" s="345">
        <v>175.53613399999995</v>
      </c>
      <c r="AG45" s="668"/>
    </row>
    <row r="46" spans="1:33" s="82" customFormat="1" x14ac:dyDescent="0.35">
      <c r="A46" s="161" t="s">
        <v>8</v>
      </c>
      <c r="B46" s="268" t="s">
        <v>0</v>
      </c>
      <c r="C46" s="223" t="s">
        <v>432</v>
      </c>
      <c r="D46" s="343">
        <v>530.63640000000044</v>
      </c>
      <c r="E46" s="344">
        <v>154.54368600000029</v>
      </c>
      <c r="F46" s="344">
        <v>6.5509200000000076</v>
      </c>
      <c r="G46" s="344">
        <v>89.575200000000152</v>
      </c>
      <c r="H46" s="344">
        <v>311.53139999999991</v>
      </c>
      <c r="I46" s="344">
        <v>528.20640000000014</v>
      </c>
      <c r="J46" s="344">
        <v>470.56139999999931</v>
      </c>
      <c r="K46" s="344">
        <v>594.72753899999964</v>
      </c>
      <c r="L46" s="344">
        <v>520.20860000000027</v>
      </c>
      <c r="M46" s="344">
        <v>555.47784400000069</v>
      </c>
      <c r="N46" s="344">
        <v>805.52880000000005</v>
      </c>
      <c r="O46" s="344">
        <v>831.77709999999956</v>
      </c>
      <c r="P46" s="653">
        <v>5399.3252890000003</v>
      </c>
      <c r="Q46" s="672"/>
      <c r="R46" s="343">
        <v>874.05859999999996</v>
      </c>
      <c r="S46" s="344">
        <v>739.53060000000005</v>
      </c>
      <c r="T46" s="344">
        <v>258.62432899999999</v>
      </c>
      <c r="U46" s="344">
        <v>28.342224099999999</v>
      </c>
      <c r="V46" s="344">
        <v>34.432552299999998</v>
      </c>
      <c r="W46" s="344">
        <v>200.26518200000001</v>
      </c>
      <c r="X46" s="344">
        <v>508.94569999999999</v>
      </c>
      <c r="Y46" s="344">
        <v>547.48144500000001</v>
      </c>
      <c r="Z46" s="344">
        <v>566.28949999999998</v>
      </c>
      <c r="AA46" s="344">
        <v>462.72076399999997</v>
      </c>
      <c r="AB46" s="344">
        <v>521.58309999999994</v>
      </c>
      <c r="AC46" s="344">
        <v>657.06230000000005</v>
      </c>
      <c r="AD46" s="653">
        <v>5399.3362963999989</v>
      </c>
      <c r="AE46" s="672"/>
      <c r="AF46" s="345">
        <v>-1.1007399998561596E-2</v>
      </c>
      <c r="AG46" s="668"/>
    </row>
    <row r="47" spans="1:33" s="82" customFormat="1" x14ac:dyDescent="0.35">
      <c r="A47" s="161" t="s">
        <v>8</v>
      </c>
      <c r="B47" s="268" t="s">
        <v>0</v>
      </c>
      <c r="C47" s="223" t="s">
        <v>433</v>
      </c>
      <c r="D47" s="343">
        <v>101.51114700000011</v>
      </c>
      <c r="E47" s="344">
        <v>29.441196400000042</v>
      </c>
      <c r="F47" s="344">
        <v>0.98051759999999921</v>
      </c>
      <c r="G47" s="344">
        <v>4.4985239999999944</v>
      </c>
      <c r="H47" s="344">
        <v>48.1788367999999</v>
      </c>
      <c r="I47" s="344">
        <v>95.765655500000122</v>
      </c>
      <c r="J47" s="344">
        <v>85.54630999999992</v>
      </c>
      <c r="K47" s="344">
        <v>110.013046</v>
      </c>
      <c r="L47" s="344">
        <v>95.281600000000068</v>
      </c>
      <c r="M47" s="344">
        <v>103.2674939999999</v>
      </c>
      <c r="N47" s="344">
        <v>154.98918199999983</v>
      </c>
      <c r="O47" s="344">
        <v>163.52570000000009</v>
      </c>
      <c r="P47" s="653">
        <v>992.99920930000008</v>
      </c>
      <c r="Q47" s="672"/>
      <c r="R47" s="343">
        <v>168.24972500000001</v>
      </c>
      <c r="S47" s="344">
        <v>155.495316</v>
      </c>
      <c r="T47" s="344">
        <v>50.306669999999997</v>
      </c>
      <c r="U47" s="344">
        <v>5.0474920000000001</v>
      </c>
      <c r="V47" s="344">
        <v>4.5590250000000001</v>
      </c>
      <c r="W47" s="344">
        <v>35.8371925</v>
      </c>
      <c r="X47" s="344">
        <v>95.088233900000006</v>
      </c>
      <c r="Y47" s="344">
        <v>97.584850000000003</v>
      </c>
      <c r="Z47" s="344">
        <v>93.210350000000005</v>
      </c>
      <c r="AA47" s="344">
        <v>75.679820000000007</v>
      </c>
      <c r="AB47" s="344">
        <v>81.937619999999995</v>
      </c>
      <c r="AC47" s="344">
        <v>130.257858</v>
      </c>
      <c r="AD47" s="653">
        <v>993.25415240000007</v>
      </c>
      <c r="AE47" s="672"/>
      <c r="AF47" s="345">
        <v>-0.25494309999999132</v>
      </c>
      <c r="AG47" s="668"/>
    </row>
    <row r="48" spans="1:33" s="82" customFormat="1" ht="16" thickBot="1" x14ac:dyDescent="0.4">
      <c r="A48" s="161" t="s">
        <v>8</v>
      </c>
      <c r="B48" s="268">
        <v>555</v>
      </c>
      <c r="C48" s="223" t="s">
        <v>429</v>
      </c>
      <c r="D48" s="343">
        <v>1380.9272499999975</v>
      </c>
      <c r="E48" s="344">
        <v>1440.6932399999973</v>
      </c>
      <c r="F48" s="344">
        <v>1391.2708699999971</v>
      </c>
      <c r="G48" s="344">
        <v>1217.7246100000009</v>
      </c>
      <c r="H48" s="344">
        <v>1146.1112100000014</v>
      </c>
      <c r="I48" s="344">
        <v>1075.3806199999976</v>
      </c>
      <c r="J48" s="344">
        <v>1011.4799199999991</v>
      </c>
      <c r="K48" s="344">
        <v>556.37329999999952</v>
      </c>
      <c r="L48" s="344">
        <v>540.82130000000052</v>
      </c>
      <c r="M48" s="344">
        <v>687.47320000000025</v>
      </c>
      <c r="N48" s="344">
        <v>747.38464399999953</v>
      </c>
      <c r="O48" s="344">
        <v>834.05914299999915</v>
      </c>
      <c r="P48" s="654">
        <v>12029.69930699999</v>
      </c>
      <c r="Q48" s="672"/>
      <c r="R48" s="658">
        <v>1642.5107399999999</v>
      </c>
      <c r="S48" s="344">
        <v>1607.72424</v>
      </c>
      <c r="T48" s="344">
        <v>1659.1310000000001</v>
      </c>
      <c r="U48" s="344">
        <v>1577.1213399999999</v>
      </c>
      <c r="V48" s="344">
        <v>1383.1721199999999</v>
      </c>
      <c r="W48" s="344">
        <v>1291.95081</v>
      </c>
      <c r="X48" s="344">
        <v>1233.4100000000001</v>
      </c>
      <c r="Y48" s="344">
        <v>1169.19373</v>
      </c>
      <c r="Z48" s="344">
        <v>1173.7326700000001</v>
      </c>
      <c r="AA48" s="344">
        <v>1072.9880000000001</v>
      </c>
      <c r="AB48" s="344">
        <v>1311.0465099999999</v>
      </c>
      <c r="AC48" s="344">
        <v>1400.4987799999999</v>
      </c>
      <c r="AD48" s="654">
        <v>16522.479939999997</v>
      </c>
      <c r="AE48" s="672"/>
      <c r="AF48" s="345">
        <v>-4492.7806330000076</v>
      </c>
      <c r="AG48" s="668"/>
    </row>
    <row r="49" spans="1:33" s="82" customFormat="1" ht="16" thickTop="1" x14ac:dyDescent="0.35">
      <c r="A49" s="161" t="s">
        <v>8</v>
      </c>
      <c r="B49" s="268">
        <v>447</v>
      </c>
      <c r="C49" s="223" t="s">
        <v>282</v>
      </c>
      <c r="D49" s="357" t="s">
        <v>633</v>
      </c>
      <c r="E49" s="358" t="s">
        <v>633</v>
      </c>
      <c r="F49" s="358" t="s">
        <v>633</v>
      </c>
      <c r="G49" s="358" t="s">
        <v>633</v>
      </c>
      <c r="H49" s="358" t="s">
        <v>633</v>
      </c>
      <c r="I49" s="358" t="s">
        <v>633</v>
      </c>
      <c r="J49" s="358" t="s">
        <v>633</v>
      </c>
      <c r="K49" s="358" t="s">
        <v>633</v>
      </c>
      <c r="L49" s="358" t="s">
        <v>633</v>
      </c>
      <c r="M49" s="358" t="s">
        <v>633</v>
      </c>
      <c r="N49" s="358" t="s">
        <v>633</v>
      </c>
      <c r="O49" s="359" t="s">
        <v>633</v>
      </c>
      <c r="P49" s="367" t="s">
        <v>633</v>
      </c>
      <c r="Q49" s="642"/>
      <c r="R49" s="357" t="s">
        <v>633</v>
      </c>
      <c r="S49" s="358" t="s">
        <v>633</v>
      </c>
      <c r="T49" s="358" t="s">
        <v>633</v>
      </c>
      <c r="U49" s="358" t="s">
        <v>633</v>
      </c>
      <c r="V49" s="358" t="s">
        <v>633</v>
      </c>
      <c r="W49" s="358" t="s">
        <v>633</v>
      </c>
      <c r="X49" s="358" t="s">
        <v>633</v>
      </c>
      <c r="Y49" s="358" t="s">
        <v>633</v>
      </c>
      <c r="Z49" s="358" t="s">
        <v>633</v>
      </c>
      <c r="AA49" s="358" t="s">
        <v>633</v>
      </c>
      <c r="AB49" s="358" t="s">
        <v>633</v>
      </c>
      <c r="AC49" s="359" t="s">
        <v>633</v>
      </c>
      <c r="AD49" s="635" t="s">
        <v>633</v>
      </c>
      <c r="AE49" s="642"/>
      <c r="AF49" s="647" t="s">
        <v>633</v>
      </c>
    </row>
    <row r="50" spans="1:33" s="82" customFormat="1" x14ac:dyDescent="0.35">
      <c r="A50" s="161" t="s">
        <v>8</v>
      </c>
      <c r="B50" s="268">
        <v>555</v>
      </c>
      <c r="C50" s="223" t="s">
        <v>283</v>
      </c>
      <c r="D50" s="360" t="s">
        <v>633</v>
      </c>
      <c r="E50" s="342" t="s">
        <v>633</v>
      </c>
      <c r="F50" s="342" t="s">
        <v>633</v>
      </c>
      <c r="G50" s="342" t="s">
        <v>633</v>
      </c>
      <c r="H50" s="342" t="s">
        <v>633</v>
      </c>
      <c r="I50" s="342" t="s">
        <v>633</v>
      </c>
      <c r="J50" s="342" t="s">
        <v>633</v>
      </c>
      <c r="K50" s="342" t="s">
        <v>633</v>
      </c>
      <c r="L50" s="342" t="s">
        <v>633</v>
      </c>
      <c r="M50" s="342" t="s">
        <v>633</v>
      </c>
      <c r="N50" s="342" t="s">
        <v>633</v>
      </c>
      <c r="O50" s="361" t="s">
        <v>633</v>
      </c>
      <c r="P50" s="368" t="s">
        <v>633</v>
      </c>
      <c r="Q50" s="642"/>
      <c r="R50" s="360" t="s">
        <v>633</v>
      </c>
      <c r="S50" s="342" t="s">
        <v>633</v>
      </c>
      <c r="T50" s="342" t="s">
        <v>633</v>
      </c>
      <c r="U50" s="342" t="s">
        <v>633</v>
      </c>
      <c r="V50" s="342" t="s">
        <v>633</v>
      </c>
      <c r="W50" s="342" t="s">
        <v>633</v>
      </c>
      <c r="X50" s="342" t="s">
        <v>633</v>
      </c>
      <c r="Y50" s="342" t="s">
        <v>633</v>
      </c>
      <c r="Z50" s="342" t="s">
        <v>633</v>
      </c>
      <c r="AA50" s="342" t="s">
        <v>633</v>
      </c>
      <c r="AB50" s="342" t="s">
        <v>633</v>
      </c>
      <c r="AC50" s="361" t="s">
        <v>633</v>
      </c>
      <c r="AD50" s="636" t="s">
        <v>633</v>
      </c>
      <c r="AE50" s="642"/>
      <c r="AF50" s="648" t="s">
        <v>633</v>
      </c>
    </row>
    <row r="51" spans="1:33" s="82" customFormat="1" x14ac:dyDescent="0.35">
      <c r="A51" s="161" t="s">
        <v>8</v>
      </c>
      <c r="B51" s="268" t="s">
        <v>2</v>
      </c>
      <c r="C51" s="223" t="s">
        <v>186</v>
      </c>
      <c r="D51" s="360" t="s">
        <v>633</v>
      </c>
      <c r="E51" s="342" t="s">
        <v>633</v>
      </c>
      <c r="F51" s="342" t="s">
        <v>633</v>
      </c>
      <c r="G51" s="342" t="s">
        <v>633</v>
      </c>
      <c r="H51" s="342" t="s">
        <v>633</v>
      </c>
      <c r="I51" s="342" t="s">
        <v>633</v>
      </c>
      <c r="J51" s="342" t="s">
        <v>633</v>
      </c>
      <c r="K51" s="342" t="s">
        <v>633</v>
      </c>
      <c r="L51" s="342" t="s">
        <v>633</v>
      </c>
      <c r="M51" s="342" t="s">
        <v>633</v>
      </c>
      <c r="N51" s="342" t="s">
        <v>633</v>
      </c>
      <c r="O51" s="361" t="s">
        <v>633</v>
      </c>
      <c r="P51" s="368" t="s">
        <v>633</v>
      </c>
      <c r="Q51" s="642"/>
      <c r="R51" s="360" t="s">
        <v>633</v>
      </c>
      <c r="S51" s="342" t="s">
        <v>633</v>
      </c>
      <c r="T51" s="342" t="s">
        <v>633</v>
      </c>
      <c r="U51" s="342" t="s">
        <v>633</v>
      </c>
      <c r="V51" s="342" t="s">
        <v>633</v>
      </c>
      <c r="W51" s="342" t="s">
        <v>633</v>
      </c>
      <c r="X51" s="342" t="s">
        <v>633</v>
      </c>
      <c r="Y51" s="342" t="s">
        <v>633</v>
      </c>
      <c r="Z51" s="342" t="s">
        <v>633</v>
      </c>
      <c r="AA51" s="342" t="s">
        <v>633</v>
      </c>
      <c r="AB51" s="342" t="s">
        <v>633</v>
      </c>
      <c r="AC51" s="361" t="s">
        <v>633</v>
      </c>
      <c r="AD51" s="636" t="s">
        <v>633</v>
      </c>
      <c r="AE51" s="642"/>
      <c r="AF51" s="648" t="s">
        <v>633</v>
      </c>
    </row>
    <row r="52" spans="1:33" s="82" customFormat="1" x14ac:dyDescent="0.35">
      <c r="A52" s="161" t="s">
        <v>8</v>
      </c>
      <c r="B52" s="268">
        <v>447</v>
      </c>
      <c r="C52" s="223" t="s">
        <v>284</v>
      </c>
      <c r="D52" s="360" t="s">
        <v>633</v>
      </c>
      <c r="E52" s="342" t="s">
        <v>633</v>
      </c>
      <c r="F52" s="342" t="s">
        <v>633</v>
      </c>
      <c r="G52" s="342" t="s">
        <v>633</v>
      </c>
      <c r="H52" s="342" t="s">
        <v>633</v>
      </c>
      <c r="I52" s="342" t="s">
        <v>633</v>
      </c>
      <c r="J52" s="342" t="s">
        <v>633</v>
      </c>
      <c r="K52" s="342" t="s">
        <v>633</v>
      </c>
      <c r="L52" s="342" t="s">
        <v>633</v>
      </c>
      <c r="M52" s="342" t="s">
        <v>633</v>
      </c>
      <c r="N52" s="342" t="s">
        <v>633</v>
      </c>
      <c r="O52" s="361" t="s">
        <v>633</v>
      </c>
      <c r="P52" s="368" t="s">
        <v>633</v>
      </c>
      <c r="Q52" s="642"/>
      <c r="R52" s="360" t="s">
        <v>633</v>
      </c>
      <c r="S52" s="342" t="s">
        <v>633</v>
      </c>
      <c r="T52" s="342" t="s">
        <v>633</v>
      </c>
      <c r="U52" s="342" t="s">
        <v>633</v>
      </c>
      <c r="V52" s="342" t="s">
        <v>633</v>
      </c>
      <c r="W52" s="342" t="s">
        <v>633</v>
      </c>
      <c r="X52" s="342" t="s">
        <v>633</v>
      </c>
      <c r="Y52" s="342" t="s">
        <v>633</v>
      </c>
      <c r="Z52" s="342" t="s">
        <v>633</v>
      </c>
      <c r="AA52" s="342" t="s">
        <v>633</v>
      </c>
      <c r="AB52" s="342" t="s">
        <v>633</v>
      </c>
      <c r="AC52" s="361" t="s">
        <v>633</v>
      </c>
      <c r="AD52" s="636" t="s">
        <v>633</v>
      </c>
      <c r="AE52" s="642"/>
      <c r="AF52" s="648" t="s">
        <v>633</v>
      </c>
    </row>
    <row r="53" spans="1:33" s="82" customFormat="1" x14ac:dyDescent="0.35">
      <c r="A53" s="161" t="s">
        <v>8</v>
      </c>
      <c r="B53" s="268" t="s">
        <v>2</v>
      </c>
      <c r="C53" s="223" t="s">
        <v>612</v>
      </c>
      <c r="D53" s="360" t="s">
        <v>633</v>
      </c>
      <c r="E53" s="342" t="s">
        <v>633</v>
      </c>
      <c r="F53" s="342" t="s">
        <v>633</v>
      </c>
      <c r="G53" s="342" t="s">
        <v>633</v>
      </c>
      <c r="H53" s="342" t="s">
        <v>633</v>
      </c>
      <c r="I53" s="342" t="s">
        <v>633</v>
      </c>
      <c r="J53" s="342" t="s">
        <v>633</v>
      </c>
      <c r="K53" s="342" t="s">
        <v>633</v>
      </c>
      <c r="L53" s="342" t="s">
        <v>633</v>
      </c>
      <c r="M53" s="342" t="s">
        <v>633</v>
      </c>
      <c r="N53" s="342" t="s">
        <v>633</v>
      </c>
      <c r="O53" s="361" t="s">
        <v>633</v>
      </c>
      <c r="P53" s="368" t="s">
        <v>633</v>
      </c>
      <c r="Q53" s="642"/>
      <c r="R53" s="360" t="s">
        <v>633</v>
      </c>
      <c r="S53" s="342" t="s">
        <v>633</v>
      </c>
      <c r="T53" s="342" t="s">
        <v>633</v>
      </c>
      <c r="U53" s="342" t="s">
        <v>633</v>
      </c>
      <c r="V53" s="342" t="s">
        <v>633</v>
      </c>
      <c r="W53" s="342" t="s">
        <v>633</v>
      </c>
      <c r="X53" s="342" t="s">
        <v>633</v>
      </c>
      <c r="Y53" s="342" t="s">
        <v>633</v>
      </c>
      <c r="Z53" s="342" t="s">
        <v>633</v>
      </c>
      <c r="AA53" s="342" t="s">
        <v>633</v>
      </c>
      <c r="AB53" s="342" t="s">
        <v>633</v>
      </c>
      <c r="AC53" s="361" t="s">
        <v>633</v>
      </c>
      <c r="AD53" s="636" t="s">
        <v>633</v>
      </c>
      <c r="AE53" s="642"/>
      <c r="AF53" s="648" t="s">
        <v>633</v>
      </c>
    </row>
    <row r="54" spans="1:33" s="82" customFormat="1" ht="16" thickBot="1" x14ac:dyDescent="0.4">
      <c r="A54" s="161" t="s">
        <v>8</v>
      </c>
      <c r="B54" s="268" t="s">
        <v>2</v>
      </c>
      <c r="C54" s="223" t="s">
        <v>613</v>
      </c>
      <c r="D54" s="444" t="s">
        <v>633</v>
      </c>
      <c r="E54" s="445" t="s">
        <v>633</v>
      </c>
      <c r="F54" s="445" t="s">
        <v>633</v>
      </c>
      <c r="G54" s="445" t="s">
        <v>633</v>
      </c>
      <c r="H54" s="445" t="s">
        <v>633</v>
      </c>
      <c r="I54" s="445" t="s">
        <v>633</v>
      </c>
      <c r="J54" s="445" t="s">
        <v>633</v>
      </c>
      <c r="K54" s="445" t="s">
        <v>633</v>
      </c>
      <c r="L54" s="445" t="s">
        <v>633</v>
      </c>
      <c r="M54" s="445" t="s">
        <v>633</v>
      </c>
      <c r="N54" s="445" t="s">
        <v>633</v>
      </c>
      <c r="O54" s="603" t="s">
        <v>633</v>
      </c>
      <c r="P54" s="369" t="s">
        <v>633</v>
      </c>
      <c r="Q54" s="642"/>
      <c r="R54" s="444" t="s">
        <v>633</v>
      </c>
      <c r="S54" s="445" t="s">
        <v>633</v>
      </c>
      <c r="T54" s="445" t="s">
        <v>633</v>
      </c>
      <c r="U54" s="445" t="s">
        <v>633</v>
      </c>
      <c r="V54" s="445" t="s">
        <v>633</v>
      </c>
      <c r="W54" s="445" t="s">
        <v>633</v>
      </c>
      <c r="X54" s="445" t="s">
        <v>633</v>
      </c>
      <c r="Y54" s="445" t="s">
        <v>633</v>
      </c>
      <c r="Z54" s="445" t="s">
        <v>633</v>
      </c>
      <c r="AA54" s="445" t="s">
        <v>633</v>
      </c>
      <c r="AB54" s="445" t="s">
        <v>633</v>
      </c>
      <c r="AC54" s="603" t="s">
        <v>633</v>
      </c>
      <c r="AD54" s="637" t="s">
        <v>633</v>
      </c>
      <c r="AE54" s="642"/>
      <c r="AF54" s="649" t="s">
        <v>633</v>
      </c>
    </row>
    <row r="55" spans="1:33" s="82" customFormat="1" ht="16" thickTop="1" x14ac:dyDescent="0.35">
      <c r="A55" s="269" t="s">
        <v>8</v>
      </c>
      <c r="B55" s="270"/>
      <c r="C55" s="627" t="s">
        <v>6</v>
      </c>
      <c r="D55" s="609" t="s">
        <v>633</v>
      </c>
      <c r="E55" s="609" t="s">
        <v>633</v>
      </c>
      <c r="F55" s="609" t="s">
        <v>633</v>
      </c>
      <c r="G55" s="609" t="s">
        <v>633</v>
      </c>
      <c r="H55" s="609" t="s">
        <v>633</v>
      </c>
      <c r="I55" s="609" t="s">
        <v>633</v>
      </c>
      <c r="J55" s="609" t="s">
        <v>633</v>
      </c>
      <c r="K55" s="609" t="s">
        <v>633</v>
      </c>
      <c r="L55" s="609" t="s">
        <v>633</v>
      </c>
      <c r="M55" s="609" t="s">
        <v>633</v>
      </c>
      <c r="N55" s="609" t="s">
        <v>633</v>
      </c>
      <c r="O55" s="610" t="s">
        <v>633</v>
      </c>
      <c r="P55" s="643">
        <v>484942.9265858655</v>
      </c>
      <c r="Q55" s="669"/>
      <c r="R55" s="609" t="s">
        <v>633</v>
      </c>
      <c r="S55" s="609" t="s">
        <v>633</v>
      </c>
      <c r="T55" s="609" t="s">
        <v>633</v>
      </c>
      <c r="U55" s="609" t="s">
        <v>633</v>
      </c>
      <c r="V55" s="609" t="s">
        <v>633</v>
      </c>
      <c r="W55" s="609" t="s">
        <v>633</v>
      </c>
      <c r="X55" s="609" t="s">
        <v>633</v>
      </c>
      <c r="Y55" s="609" t="s">
        <v>633</v>
      </c>
      <c r="Z55" s="609" t="s">
        <v>633</v>
      </c>
      <c r="AA55" s="609" t="s">
        <v>633</v>
      </c>
      <c r="AB55" s="609" t="s">
        <v>633</v>
      </c>
      <c r="AC55" s="610" t="s">
        <v>633</v>
      </c>
      <c r="AD55" s="643">
        <v>494909.58772849443</v>
      </c>
      <c r="AE55" s="669"/>
      <c r="AF55" s="687">
        <v>522.61496277355582</v>
      </c>
      <c r="AG55" s="668"/>
    </row>
    <row r="56" spans="1:33" s="82" customFormat="1" ht="16" thickBot="1" x14ac:dyDescent="0.4">
      <c r="A56" s="161"/>
      <c r="B56" s="268"/>
      <c r="C56" s="628" t="s">
        <v>183</v>
      </c>
      <c r="D56" s="611" t="s">
        <v>633</v>
      </c>
      <c r="E56" s="612" t="s">
        <v>633</v>
      </c>
      <c r="F56" s="612" t="s">
        <v>633</v>
      </c>
      <c r="G56" s="612" t="s">
        <v>633</v>
      </c>
      <c r="H56" s="612" t="s">
        <v>633</v>
      </c>
      <c r="I56" s="612" t="s">
        <v>633</v>
      </c>
      <c r="J56" s="612" t="s">
        <v>633</v>
      </c>
      <c r="K56" s="612" t="s">
        <v>633</v>
      </c>
      <c r="L56" s="612" t="s">
        <v>633</v>
      </c>
      <c r="M56" s="612" t="s">
        <v>633</v>
      </c>
      <c r="N56" s="612" t="s">
        <v>633</v>
      </c>
      <c r="O56" s="613" t="s">
        <v>633</v>
      </c>
      <c r="P56" s="671">
        <v>484942.9265858655</v>
      </c>
      <c r="Q56" s="666"/>
      <c r="R56" s="611" t="s">
        <v>633</v>
      </c>
      <c r="S56" s="612" t="s">
        <v>633</v>
      </c>
      <c r="T56" s="612" t="s">
        <v>633</v>
      </c>
      <c r="U56" s="612" t="s">
        <v>633</v>
      </c>
      <c r="V56" s="612" t="s">
        <v>633</v>
      </c>
      <c r="W56" s="612" t="s">
        <v>633</v>
      </c>
      <c r="X56" s="612" t="s">
        <v>633</v>
      </c>
      <c r="Y56" s="612" t="s">
        <v>633</v>
      </c>
      <c r="Z56" s="612" t="s">
        <v>633</v>
      </c>
      <c r="AA56" s="612" t="s">
        <v>633</v>
      </c>
      <c r="AB56" s="612" t="s">
        <v>633</v>
      </c>
      <c r="AC56" s="613" t="s">
        <v>633</v>
      </c>
      <c r="AD56" s="670">
        <v>494909.58772849443</v>
      </c>
      <c r="AE56" s="666"/>
      <c r="AF56" s="688">
        <v>-9966.661142628931</v>
      </c>
      <c r="AG56" s="668"/>
    </row>
    <row r="57" spans="1:33" s="626" customFormat="1" ht="11" thickTop="1" x14ac:dyDescent="0.25">
      <c r="A57" s="622"/>
      <c r="B57" s="623"/>
      <c r="C57" s="616" t="s">
        <v>413</v>
      </c>
      <c r="D57" s="617">
        <v>0</v>
      </c>
      <c r="E57" s="617">
        <v>0</v>
      </c>
      <c r="F57" s="617">
        <v>0</v>
      </c>
      <c r="G57" s="617">
        <v>0</v>
      </c>
      <c r="H57" s="617">
        <v>0</v>
      </c>
      <c r="I57" s="617">
        <v>0</v>
      </c>
      <c r="J57" s="617">
        <v>0</v>
      </c>
      <c r="K57" s="617">
        <v>0</v>
      </c>
      <c r="L57" s="617">
        <v>0</v>
      </c>
      <c r="M57" s="617">
        <v>0</v>
      </c>
      <c r="N57" s="617">
        <v>0</v>
      </c>
      <c r="O57" s="618">
        <v>0</v>
      </c>
      <c r="P57" s="624">
        <v>0</v>
      </c>
      <c r="Q57" s="624"/>
      <c r="R57" s="617">
        <v>-5.6575463531771675E-4</v>
      </c>
      <c r="S57" s="617">
        <v>-1.9239456196373794E-3</v>
      </c>
      <c r="T57" s="617">
        <v>7.5481624298845418E-4</v>
      </c>
      <c r="U57" s="617">
        <v>1.2673751189140603E-4</v>
      </c>
      <c r="V57" s="617">
        <v>-2.0949937461409718E-3</v>
      </c>
      <c r="W57" s="617">
        <v>9.6476236649323255E-5</v>
      </c>
      <c r="X57" s="617">
        <v>-2.5757999901543371E-3</v>
      </c>
      <c r="Y57" s="617">
        <v>-1.1927749583264813E-3</v>
      </c>
      <c r="Z57" s="617">
        <v>-2.7670023700920865E-4</v>
      </c>
      <c r="AA57" s="617">
        <v>4.7980250383261591E-4</v>
      </c>
      <c r="AB57" s="617">
        <v>6.2951700238045305E-4</v>
      </c>
      <c r="AC57" s="618">
        <v>-3.5983362322440371E-3</v>
      </c>
      <c r="AD57" s="624">
        <v>-1.014095592108788E-2</v>
      </c>
      <c r="AE57" s="624"/>
      <c r="AF57" s="624">
        <v>-1.9716157206858043E-2</v>
      </c>
      <c r="AG57" s="625"/>
    </row>
    <row r="58" spans="1:33" ht="14.5" x14ac:dyDescent="0.35">
      <c r="A58" s="161"/>
      <c r="B58" s="271"/>
      <c r="C58" s="62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248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84"/>
      <c r="AE58" s="248"/>
      <c r="AF58" s="84"/>
      <c r="AG58" s="248"/>
    </row>
    <row r="59" spans="1:33" ht="15" thickBot="1" x14ac:dyDescent="0.4">
      <c r="A59" s="446" t="s">
        <v>255</v>
      </c>
      <c r="B59" s="447" t="s">
        <v>281</v>
      </c>
      <c r="C59" s="630" t="s">
        <v>297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2"/>
      <c r="Q59" s="372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2"/>
      <c r="AE59" s="372"/>
      <c r="AF59" s="272"/>
      <c r="AG59" s="248"/>
    </row>
    <row r="60" spans="1:33" ht="15" thickTop="1" x14ac:dyDescent="0.35">
      <c r="A60" s="161" t="s">
        <v>296</v>
      </c>
      <c r="B60" s="268" t="s">
        <v>0</v>
      </c>
      <c r="C60" s="222" t="s">
        <v>9</v>
      </c>
      <c r="D60" s="714" t="s">
        <v>633</v>
      </c>
      <c r="E60" s="373" t="s">
        <v>633</v>
      </c>
      <c r="F60" s="373" t="s">
        <v>633</v>
      </c>
      <c r="G60" s="373" t="s">
        <v>633</v>
      </c>
      <c r="H60" s="373" t="s">
        <v>633</v>
      </c>
      <c r="I60" s="373" t="s">
        <v>633</v>
      </c>
      <c r="J60" s="373" t="s">
        <v>633</v>
      </c>
      <c r="K60" s="373" t="s">
        <v>633</v>
      </c>
      <c r="L60" s="373" t="s">
        <v>633</v>
      </c>
      <c r="M60" s="373" t="s">
        <v>633</v>
      </c>
      <c r="N60" s="373" t="s">
        <v>633</v>
      </c>
      <c r="O60" s="374" t="s">
        <v>633</v>
      </c>
      <c r="P60" s="381" t="s">
        <v>633</v>
      </c>
      <c r="Q60" s="641"/>
      <c r="R60" s="593" t="s">
        <v>633</v>
      </c>
      <c r="S60" s="373" t="s">
        <v>633</v>
      </c>
      <c r="T60" s="373" t="s">
        <v>633</v>
      </c>
      <c r="U60" s="373" t="s">
        <v>633</v>
      </c>
      <c r="V60" s="373" t="s">
        <v>633</v>
      </c>
      <c r="W60" s="373" t="s">
        <v>633</v>
      </c>
      <c r="X60" s="373" t="s">
        <v>633</v>
      </c>
      <c r="Y60" s="373" t="s">
        <v>633</v>
      </c>
      <c r="Z60" s="373" t="s">
        <v>633</v>
      </c>
      <c r="AA60" s="373" t="s">
        <v>633</v>
      </c>
      <c r="AB60" s="373" t="s">
        <v>633</v>
      </c>
      <c r="AC60" s="374" t="s">
        <v>633</v>
      </c>
      <c r="AD60" s="638" t="s">
        <v>633</v>
      </c>
      <c r="AE60" s="641"/>
      <c r="AF60" s="604" t="s">
        <v>633</v>
      </c>
      <c r="AG60" s="84"/>
    </row>
    <row r="61" spans="1:33" ht="14.5" x14ac:dyDescent="0.35">
      <c r="A61" s="161" t="s">
        <v>296</v>
      </c>
      <c r="B61" s="268" t="s">
        <v>0</v>
      </c>
      <c r="C61" s="223" t="s">
        <v>10</v>
      </c>
      <c r="D61" s="375" t="s">
        <v>633</v>
      </c>
      <c r="E61" s="376" t="s">
        <v>633</v>
      </c>
      <c r="F61" s="376" t="s">
        <v>633</v>
      </c>
      <c r="G61" s="376" t="s">
        <v>633</v>
      </c>
      <c r="H61" s="376" t="s">
        <v>633</v>
      </c>
      <c r="I61" s="376" t="s">
        <v>633</v>
      </c>
      <c r="J61" s="376" t="s">
        <v>633</v>
      </c>
      <c r="K61" s="376" t="s">
        <v>633</v>
      </c>
      <c r="L61" s="376" t="s">
        <v>633</v>
      </c>
      <c r="M61" s="376" t="s">
        <v>633</v>
      </c>
      <c r="N61" s="376" t="s">
        <v>633</v>
      </c>
      <c r="O61" s="377" t="s">
        <v>633</v>
      </c>
      <c r="P61" s="382" t="s">
        <v>633</v>
      </c>
      <c r="Q61" s="641"/>
      <c r="R61" s="375" t="s">
        <v>633</v>
      </c>
      <c r="S61" s="376" t="s">
        <v>633</v>
      </c>
      <c r="T61" s="376" t="s">
        <v>633</v>
      </c>
      <c r="U61" s="376" t="s">
        <v>633</v>
      </c>
      <c r="V61" s="376" t="s">
        <v>633</v>
      </c>
      <c r="W61" s="376" t="s">
        <v>633</v>
      </c>
      <c r="X61" s="376" t="s">
        <v>633</v>
      </c>
      <c r="Y61" s="376" t="s">
        <v>633</v>
      </c>
      <c r="Z61" s="376" t="s">
        <v>633</v>
      </c>
      <c r="AA61" s="376" t="s">
        <v>633</v>
      </c>
      <c r="AB61" s="376" t="s">
        <v>633</v>
      </c>
      <c r="AC61" s="377" t="s">
        <v>633</v>
      </c>
      <c r="AD61" s="639" t="s">
        <v>633</v>
      </c>
      <c r="AE61" s="641"/>
      <c r="AF61" s="605" t="s">
        <v>633</v>
      </c>
      <c r="AG61" s="84"/>
    </row>
    <row r="62" spans="1:33" ht="15" thickBot="1" x14ac:dyDescent="0.4">
      <c r="A62" s="161" t="s">
        <v>296</v>
      </c>
      <c r="B62" s="268" t="s">
        <v>0</v>
      </c>
      <c r="C62" s="223" t="s">
        <v>280</v>
      </c>
      <c r="D62" s="378" t="s">
        <v>633</v>
      </c>
      <c r="E62" s="379" t="s">
        <v>633</v>
      </c>
      <c r="F62" s="379" t="s">
        <v>633</v>
      </c>
      <c r="G62" s="379" t="s">
        <v>633</v>
      </c>
      <c r="H62" s="379" t="s">
        <v>633</v>
      </c>
      <c r="I62" s="379" t="s">
        <v>633</v>
      </c>
      <c r="J62" s="379" t="s">
        <v>633</v>
      </c>
      <c r="K62" s="379" t="s">
        <v>633</v>
      </c>
      <c r="L62" s="379" t="s">
        <v>633</v>
      </c>
      <c r="M62" s="379" t="s">
        <v>633</v>
      </c>
      <c r="N62" s="379" t="s">
        <v>633</v>
      </c>
      <c r="O62" s="380" t="s">
        <v>633</v>
      </c>
      <c r="P62" s="383" t="s">
        <v>633</v>
      </c>
      <c r="Q62" s="641"/>
      <c r="R62" s="378" t="s">
        <v>633</v>
      </c>
      <c r="S62" s="379" t="s">
        <v>633</v>
      </c>
      <c r="T62" s="379" t="s">
        <v>633</v>
      </c>
      <c r="U62" s="379" t="s">
        <v>633</v>
      </c>
      <c r="V62" s="379" t="s">
        <v>633</v>
      </c>
      <c r="W62" s="379" t="s">
        <v>633</v>
      </c>
      <c r="X62" s="379" t="s">
        <v>633</v>
      </c>
      <c r="Y62" s="379" t="s">
        <v>633</v>
      </c>
      <c r="Z62" s="379" t="s">
        <v>633</v>
      </c>
      <c r="AA62" s="379" t="s">
        <v>633</v>
      </c>
      <c r="AB62" s="379" t="s">
        <v>633</v>
      </c>
      <c r="AC62" s="380" t="s">
        <v>633</v>
      </c>
      <c r="AD62" s="640" t="s">
        <v>633</v>
      </c>
      <c r="AE62" s="641"/>
      <c r="AF62" s="650" t="s">
        <v>633</v>
      </c>
    </row>
    <row r="63" spans="1:33" ht="15" thickTop="1" x14ac:dyDescent="0.35">
      <c r="A63" s="161" t="s">
        <v>296</v>
      </c>
      <c r="B63" s="268" t="s">
        <v>0</v>
      </c>
      <c r="C63" s="223" t="s">
        <v>56</v>
      </c>
      <c r="D63" s="673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6">
        <v>-196256.59669999999</v>
      </c>
      <c r="Q63" s="677"/>
      <c r="R63" s="673">
        <v>-12064</v>
      </c>
      <c r="S63" s="15">
        <v>-12002.015600000001</v>
      </c>
      <c r="T63" s="15">
        <v>-12463.631799999999</v>
      </c>
      <c r="U63" s="15">
        <v>-12002.015600000001</v>
      </c>
      <c r="V63" s="15">
        <v>-11787.776400000001</v>
      </c>
      <c r="W63" s="15">
        <v>-12096</v>
      </c>
      <c r="X63" s="15">
        <v>-11334.4</v>
      </c>
      <c r="Y63" s="15">
        <v>-10728.2881</v>
      </c>
      <c r="Z63" s="15">
        <v>-9802.6239999999998</v>
      </c>
      <c r="AA63" s="15">
        <v>-9048.5759999999991</v>
      </c>
      <c r="AB63" s="15">
        <v>-11664</v>
      </c>
      <c r="AC63" s="15">
        <v>-11232</v>
      </c>
      <c r="AD63" s="685">
        <v>-136225.32750000001</v>
      </c>
      <c r="AE63" s="681"/>
      <c r="AF63" s="685">
        <v>-60031.269199999981</v>
      </c>
      <c r="AG63" s="292"/>
    </row>
    <row r="64" spans="1:33" ht="14.5" x14ac:dyDescent="0.35">
      <c r="A64" s="161" t="s">
        <v>296</v>
      </c>
      <c r="B64" s="268" t="s">
        <v>0</v>
      </c>
      <c r="C64" s="223" t="s">
        <v>130</v>
      </c>
      <c r="D64" s="674">
        <v>36043.999509999994</v>
      </c>
      <c r="E64" s="15">
        <v>35557.572733749999</v>
      </c>
      <c r="F64" s="15">
        <v>38033.757335000002</v>
      </c>
      <c r="G64" s="15">
        <v>27979.901973749998</v>
      </c>
      <c r="H64" s="15">
        <v>28024.575716375006</v>
      </c>
      <c r="I64" s="15">
        <v>35141.10051874999</v>
      </c>
      <c r="J64" s="15">
        <v>37893.878308749998</v>
      </c>
      <c r="K64" s="15">
        <v>38704.777211249995</v>
      </c>
      <c r="L64" s="15">
        <v>33662.041618749994</v>
      </c>
      <c r="M64" s="15">
        <v>33495.83007625</v>
      </c>
      <c r="N64" s="15">
        <v>32928.505262499995</v>
      </c>
      <c r="O64" s="15">
        <v>35883.943068750006</v>
      </c>
      <c r="P64" s="677">
        <v>413349.88333387504</v>
      </c>
      <c r="Q64" s="677"/>
      <c r="R64" s="674">
        <v>39599.396399999998</v>
      </c>
      <c r="S64" s="15">
        <v>42561.646500000003</v>
      </c>
      <c r="T64" s="15">
        <v>41820.689400000003</v>
      </c>
      <c r="U64" s="15">
        <v>39628.531199999998</v>
      </c>
      <c r="V64" s="15">
        <v>28500.6191</v>
      </c>
      <c r="W64" s="15">
        <v>29109.528400000003</v>
      </c>
      <c r="X64" s="15">
        <v>37891.331600000005</v>
      </c>
      <c r="Y64" s="15">
        <v>39595.5075</v>
      </c>
      <c r="Z64" s="15">
        <v>2682.72163</v>
      </c>
      <c r="AA64" s="15">
        <v>2199.38294</v>
      </c>
      <c r="AB64" s="15">
        <v>3665.6327999999999</v>
      </c>
      <c r="AC64" s="15">
        <v>3920.8601699999999</v>
      </c>
      <c r="AD64" s="681">
        <v>311175.84763999999</v>
      </c>
      <c r="AE64" s="681"/>
      <c r="AF64" s="681">
        <v>102174.03569387505</v>
      </c>
      <c r="AG64" s="292"/>
    </row>
    <row r="65" spans="1:33" ht="14.5" x14ac:dyDescent="0.35">
      <c r="A65" s="161" t="s">
        <v>296</v>
      </c>
      <c r="B65" s="268" t="s">
        <v>0</v>
      </c>
      <c r="C65" s="223" t="s">
        <v>61</v>
      </c>
      <c r="D65" s="674">
        <v>51785.151808750001</v>
      </c>
      <c r="E65" s="15">
        <v>51260.460292499993</v>
      </c>
      <c r="F65" s="15">
        <v>53186.524086249992</v>
      </c>
      <c r="G65" s="15">
        <v>40379.602574999983</v>
      </c>
      <c r="H65" s="15">
        <v>40770.385563750002</v>
      </c>
      <c r="I65" s="15">
        <v>50055.971126249984</v>
      </c>
      <c r="J65" s="15">
        <v>54051.24592625002</v>
      </c>
      <c r="K65" s="15">
        <v>58861.391316250003</v>
      </c>
      <c r="L65" s="15">
        <v>51481.718962499996</v>
      </c>
      <c r="M65" s="15">
        <v>48430.660316250011</v>
      </c>
      <c r="N65" s="15">
        <v>48619.818434999986</v>
      </c>
      <c r="O65" s="15">
        <v>54462.470191249995</v>
      </c>
      <c r="P65" s="677">
        <v>603345.40059999994</v>
      </c>
      <c r="Q65" s="677"/>
      <c r="R65" s="674">
        <v>62234.804700000001</v>
      </c>
      <c r="S65" s="15">
        <v>62204.5</v>
      </c>
      <c r="T65" s="15">
        <v>58821.707000000002</v>
      </c>
      <c r="U65" s="15">
        <v>54417.5</v>
      </c>
      <c r="V65" s="15">
        <v>40902.75</v>
      </c>
      <c r="W65" s="15">
        <v>41868.6</v>
      </c>
      <c r="X65" s="15">
        <v>52704.593800000002</v>
      </c>
      <c r="Y65" s="15">
        <v>57087.906300000002</v>
      </c>
      <c r="Z65" s="15">
        <v>60540.94</v>
      </c>
      <c r="AA65" s="15">
        <v>52857.19</v>
      </c>
      <c r="AB65" s="15">
        <v>50603.816400000003</v>
      </c>
      <c r="AC65" s="15">
        <v>51248.417999999998</v>
      </c>
      <c r="AD65" s="681">
        <v>645492.72620000003</v>
      </c>
      <c r="AE65" s="681"/>
      <c r="AF65" s="681">
        <v>-42147.325600000098</v>
      </c>
      <c r="AG65" s="292"/>
    </row>
    <row r="66" spans="1:33" ht="14.5" x14ac:dyDescent="0.35">
      <c r="A66" s="161" t="s">
        <v>296</v>
      </c>
      <c r="B66" s="268" t="s">
        <v>0</v>
      </c>
      <c r="C66" s="223" t="s">
        <v>60</v>
      </c>
      <c r="D66" s="674">
        <v>155970.77296249993</v>
      </c>
      <c r="E66" s="15">
        <v>142758.22326250005</v>
      </c>
      <c r="F66" s="15">
        <v>134932.02951249998</v>
      </c>
      <c r="G66" s="15">
        <v>88777.077525000001</v>
      </c>
      <c r="H66" s="15">
        <v>89490.704526250003</v>
      </c>
      <c r="I66" s="15">
        <v>115244.94928500002</v>
      </c>
      <c r="J66" s="15">
        <v>126371.49498375002</v>
      </c>
      <c r="K66" s="15">
        <v>145443.39825499998</v>
      </c>
      <c r="L66" s="15">
        <v>125380.05178499999</v>
      </c>
      <c r="M66" s="15">
        <v>112742.3611675</v>
      </c>
      <c r="N66" s="15">
        <v>122072.04131249999</v>
      </c>
      <c r="O66" s="15">
        <v>158121.80163749994</v>
      </c>
      <c r="P66" s="677">
        <v>1517304.906215</v>
      </c>
      <c r="Q66" s="677"/>
      <c r="R66" s="674">
        <v>170374.734</v>
      </c>
      <c r="S66" s="15">
        <v>171800.141</v>
      </c>
      <c r="T66" s="15">
        <v>151934.891</v>
      </c>
      <c r="U66" s="15">
        <v>136807.70000000001</v>
      </c>
      <c r="V66" s="15">
        <v>89336.25</v>
      </c>
      <c r="W66" s="15">
        <v>90893.55</v>
      </c>
      <c r="X66" s="15">
        <v>118981.57</v>
      </c>
      <c r="Y66" s="15">
        <v>129267.539</v>
      </c>
      <c r="Z66" s="15">
        <v>147919.359</v>
      </c>
      <c r="AA66" s="15">
        <v>125463.56299999999</v>
      </c>
      <c r="AB66" s="15">
        <v>116105</v>
      </c>
      <c r="AC66" s="15">
        <v>126773.859</v>
      </c>
      <c r="AD66" s="681">
        <v>1575658.1560000002</v>
      </c>
      <c r="AE66" s="681"/>
      <c r="AF66" s="681">
        <v>-58353.249785000226</v>
      </c>
      <c r="AG66" s="292"/>
    </row>
    <row r="67" spans="1:33" ht="15" thickBot="1" x14ac:dyDescent="0.4">
      <c r="A67" s="161" t="s">
        <v>296</v>
      </c>
      <c r="B67" s="268" t="s">
        <v>0</v>
      </c>
      <c r="C67" s="223" t="s">
        <v>62</v>
      </c>
      <c r="D67" s="674">
        <v>134388.64356250002</v>
      </c>
      <c r="E67" s="15">
        <v>131144.78570499999</v>
      </c>
      <c r="F67" s="15">
        <v>124178.13735875003</v>
      </c>
      <c r="G67" s="15">
        <v>72535.723145000011</v>
      </c>
      <c r="H67" s="15">
        <v>58387.506397500008</v>
      </c>
      <c r="I67" s="15">
        <v>72776.099387499999</v>
      </c>
      <c r="J67" s="15">
        <v>63143.58046125</v>
      </c>
      <c r="K67" s="15">
        <v>69510.259386249978</v>
      </c>
      <c r="L67" s="15">
        <v>60594.272647500002</v>
      </c>
      <c r="M67" s="15">
        <v>68942.161498749978</v>
      </c>
      <c r="N67" s="15">
        <v>86247.13655749998</v>
      </c>
      <c r="O67" s="15">
        <v>104392.65717499997</v>
      </c>
      <c r="P67" s="678">
        <v>1046240.9632824999</v>
      </c>
      <c r="Q67" s="677"/>
      <c r="R67" s="674">
        <v>96684.414099999995</v>
      </c>
      <c r="S67" s="15">
        <v>99886.63</v>
      </c>
      <c r="T67" s="15">
        <v>94792.335900000005</v>
      </c>
      <c r="U67" s="15">
        <v>85425.03</v>
      </c>
      <c r="V67" s="15">
        <v>54594.847699999998</v>
      </c>
      <c r="W67" s="15">
        <v>54997.22</v>
      </c>
      <c r="X67" s="15">
        <v>69775.34</v>
      </c>
      <c r="Y67" s="15">
        <v>40423.453099999999</v>
      </c>
      <c r="Z67" s="15">
        <v>30438.353500000001</v>
      </c>
      <c r="AA67" s="15">
        <v>26502.337899999999</v>
      </c>
      <c r="AB67" s="15">
        <v>55022.99</v>
      </c>
      <c r="AC67" s="15">
        <v>61146.992200000001</v>
      </c>
      <c r="AD67" s="686">
        <v>769689.94440000004</v>
      </c>
      <c r="AE67" s="681"/>
      <c r="AF67" s="686">
        <v>276551.01888249989</v>
      </c>
      <c r="AG67" s="292"/>
    </row>
    <row r="68" spans="1:33" ht="15" thickTop="1" x14ac:dyDescent="0.35">
      <c r="A68" s="161" t="s">
        <v>296</v>
      </c>
      <c r="B68" s="268">
        <v>501</v>
      </c>
      <c r="C68" s="223" t="s">
        <v>63</v>
      </c>
      <c r="D68" s="593" t="s">
        <v>633</v>
      </c>
      <c r="E68" s="594" t="s">
        <v>633</v>
      </c>
      <c r="F68" s="594" t="s">
        <v>633</v>
      </c>
      <c r="G68" s="594" t="s">
        <v>633</v>
      </c>
      <c r="H68" s="594" t="s">
        <v>633</v>
      </c>
      <c r="I68" s="594" t="s">
        <v>633</v>
      </c>
      <c r="J68" s="594" t="s">
        <v>633</v>
      </c>
      <c r="K68" s="594" t="s">
        <v>633</v>
      </c>
      <c r="L68" s="594" t="s">
        <v>633</v>
      </c>
      <c r="M68" s="594" t="s">
        <v>633</v>
      </c>
      <c r="N68" s="594" t="s">
        <v>633</v>
      </c>
      <c r="O68" s="595" t="s">
        <v>633</v>
      </c>
      <c r="P68" s="382" t="s">
        <v>633</v>
      </c>
      <c r="Q68" s="641"/>
      <c r="R68" s="593" t="s">
        <v>633</v>
      </c>
      <c r="S68" s="594" t="s">
        <v>633</v>
      </c>
      <c r="T68" s="594" t="s">
        <v>633</v>
      </c>
      <c r="U68" s="594" t="s">
        <v>633</v>
      </c>
      <c r="V68" s="594" t="s">
        <v>633</v>
      </c>
      <c r="W68" s="594" t="s">
        <v>633</v>
      </c>
      <c r="X68" s="594" t="s">
        <v>633</v>
      </c>
      <c r="Y68" s="594" t="s">
        <v>633</v>
      </c>
      <c r="Z68" s="594" t="s">
        <v>633</v>
      </c>
      <c r="AA68" s="594" t="s">
        <v>633</v>
      </c>
      <c r="AB68" s="594" t="s">
        <v>633</v>
      </c>
      <c r="AC68" s="595" t="s">
        <v>633</v>
      </c>
      <c r="AD68" s="382" t="s">
        <v>633</v>
      </c>
      <c r="AE68" s="641"/>
      <c r="AF68" s="382" t="s">
        <v>633</v>
      </c>
    </row>
    <row r="69" spans="1:33" ht="14.5" x14ac:dyDescent="0.35">
      <c r="A69" s="161" t="s">
        <v>296</v>
      </c>
      <c r="B69" s="268">
        <v>547</v>
      </c>
      <c r="C69" s="222" t="s">
        <v>11</v>
      </c>
      <c r="D69" s="375" t="s">
        <v>633</v>
      </c>
      <c r="E69" s="376" t="s">
        <v>633</v>
      </c>
      <c r="F69" s="376" t="s">
        <v>633</v>
      </c>
      <c r="G69" s="376" t="s">
        <v>633</v>
      </c>
      <c r="H69" s="376" t="s">
        <v>633</v>
      </c>
      <c r="I69" s="376" t="s">
        <v>633</v>
      </c>
      <c r="J69" s="376" t="s">
        <v>633</v>
      </c>
      <c r="K69" s="376" t="s">
        <v>633</v>
      </c>
      <c r="L69" s="376" t="s">
        <v>633</v>
      </c>
      <c r="M69" s="376" t="s">
        <v>633</v>
      </c>
      <c r="N69" s="376" t="s">
        <v>633</v>
      </c>
      <c r="O69" s="377" t="s">
        <v>633</v>
      </c>
      <c r="P69" s="382" t="s">
        <v>633</v>
      </c>
      <c r="Q69" s="641"/>
      <c r="R69" s="375" t="s">
        <v>633</v>
      </c>
      <c r="S69" s="376" t="s">
        <v>633</v>
      </c>
      <c r="T69" s="376" t="s">
        <v>633</v>
      </c>
      <c r="U69" s="376" t="s">
        <v>633</v>
      </c>
      <c r="V69" s="376" t="s">
        <v>633</v>
      </c>
      <c r="W69" s="376" t="s">
        <v>633</v>
      </c>
      <c r="X69" s="376" t="s">
        <v>633</v>
      </c>
      <c r="Y69" s="376" t="s">
        <v>633</v>
      </c>
      <c r="Z69" s="376" t="s">
        <v>633</v>
      </c>
      <c r="AA69" s="376" t="s">
        <v>633</v>
      </c>
      <c r="AB69" s="376" t="s">
        <v>633</v>
      </c>
      <c r="AC69" s="377" t="s">
        <v>633</v>
      </c>
      <c r="AD69" s="382" t="s">
        <v>633</v>
      </c>
      <c r="AE69" s="641"/>
      <c r="AF69" s="382" t="s">
        <v>633</v>
      </c>
    </row>
    <row r="70" spans="1:33" ht="14.5" x14ac:dyDescent="0.35">
      <c r="A70" s="161" t="s">
        <v>296</v>
      </c>
      <c r="B70" s="268">
        <v>547</v>
      </c>
      <c r="C70" s="224" t="s">
        <v>12</v>
      </c>
      <c r="D70" s="375" t="s">
        <v>633</v>
      </c>
      <c r="E70" s="376" t="s">
        <v>633</v>
      </c>
      <c r="F70" s="376" t="s">
        <v>633</v>
      </c>
      <c r="G70" s="376" t="s">
        <v>633</v>
      </c>
      <c r="H70" s="376" t="s">
        <v>633</v>
      </c>
      <c r="I70" s="376" t="s">
        <v>633</v>
      </c>
      <c r="J70" s="376" t="s">
        <v>633</v>
      </c>
      <c r="K70" s="376" t="s">
        <v>633</v>
      </c>
      <c r="L70" s="376" t="s">
        <v>633</v>
      </c>
      <c r="M70" s="376" t="s">
        <v>633</v>
      </c>
      <c r="N70" s="376" t="s">
        <v>633</v>
      </c>
      <c r="O70" s="377" t="s">
        <v>633</v>
      </c>
      <c r="P70" s="382" t="s">
        <v>633</v>
      </c>
      <c r="Q70" s="641"/>
      <c r="R70" s="375" t="s">
        <v>633</v>
      </c>
      <c r="S70" s="376" t="s">
        <v>633</v>
      </c>
      <c r="T70" s="376" t="s">
        <v>633</v>
      </c>
      <c r="U70" s="376" t="s">
        <v>633</v>
      </c>
      <c r="V70" s="376" t="s">
        <v>633</v>
      </c>
      <c r="W70" s="376" t="s">
        <v>633</v>
      </c>
      <c r="X70" s="376" t="s">
        <v>633</v>
      </c>
      <c r="Y70" s="376" t="s">
        <v>633</v>
      </c>
      <c r="Z70" s="376" t="s">
        <v>633</v>
      </c>
      <c r="AA70" s="376" t="s">
        <v>633</v>
      </c>
      <c r="AB70" s="376" t="s">
        <v>633</v>
      </c>
      <c r="AC70" s="377" t="s">
        <v>633</v>
      </c>
      <c r="AD70" s="382" t="s">
        <v>633</v>
      </c>
      <c r="AE70" s="641"/>
      <c r="AF70" s="382" t="s">
        <v>633</v>
      </c>
    </row>
    <row r="71" spans="1:33" ht="14.5" x14ac:dyDescent="0.35">
      <c r="A71" s="161" t="s">
        <v>296</v>
      </c>
      <c r="B71" s="268">
        <v>547</v>
      </c>
      <c r="C71" s="223" t="s">
        <v>13</v>
      </c>
      <c r="D71" s="375" t="s">
        <v>633</v>
      </c>
      <c r="E71" s="376" t="s">
        <v>633</v>
      </c>
      <c r="F71" s="376" t="s">
        <v>633</v>
      </c>
      <c r="G71" s="376" t="s">
        <v>633</v>
      </c>
      <c r="H71" s="376" t="s">
        <v>633</v>
      </c>
      <c r="I71" s="376" t="s">
        <v>633</v>
      </c>
      <c r="J71" s="376" t="s">
        <v>633</v>
      </c>
      <c r="K71" s="376" t="s">
        <v>633</v>
      </c>
      <c r="L71" s="376" t="s">
        <v>633</v>
      </c>
      <c r="M71" s="376" t="s">
        <v>633</v>
      </c>
      <c r="N71" s="376" t="s">
        <v>633</v>
      </c>
      <c r="O71" s="377" t="s">
        <v>633</v>
      </c>
      <c r="P71" s="382" t="s">
        <v>633</v>
      </c>
      <c r="Q71" s="641"/>
      <c r="R71" s="375" t="s">
        <v>633</v>
      </c>
      <c r="S71" s="376" t="s">
        <v>633</v>
      </c>
      <c r="T71" s="376" t="s">
        <v>633</v>
      </c>
      <c r="U71" s="376" t="s">
        <v>633</v>
      </c>
      <c r="V71" s="376" t="s">
        <v>633</v>
      </c>
      <c r="W71" s="376" t="s">
        <v>633</v>
      </c>
      <c r="X71" s="376" t="s">
        <v>633</v>
      </c>
      <c r="Y71" s="376" t="s">
        <v>633</v>
      </c>
      <c r="Z71" s="376" t="s">
        <v>633</v>
      </c>
      <c r="AA71" s="376" t="s">
        <v>633</v>
      </c>
      <c r="AB71" s="376" t="s">
        <v>633</v>
      </c>
      <c r="AC71" s="377" t="s">
        <v>633</v>
      </c>
      <c r="AD71" s="382" t="s">
        <v>633</v>
      </c>
      <c r="AE71" s="641"/>
      <c r="AF71" s="382" t="s">
        <v>633</v>
      </c>
    </row>
    <row r="72" spans="1:33" ht="14.5" x14ac:dyDescent="0.35">
      <c r="A72" s="161" t="s">
        <v>296</v>
      </c>
      <c r="B72" s="268">
        <v>547</v>
      </c>
      <c r="C72" s="222" t="s">
        <v>49</v>
      </c>
      <c r="D72" s="375" t="s">
        <v>633</v>
      </c>
      <c r="E72" s="376" t="s">
        <v>633</v>
      </c>
      <c r="F72" s="376" t="s">
        <v>633</v>
      </c>
      <c r="G72" s="376" t="s">
        <v>633</v>
      </c>
      <c r="H72" s="376" t="s">
        <v>633</v>
      </c>
      <c r="I72" s="376" t="s">
        <v>633</v>
      </c>
      <c r="J72" s="376" t="s">
        <v>633</v>
      </c>
      <c r="K72" s="376" t="s">
        <v>633</v>
      </c>
      <c r="L72" s="376" t="s">
        <v>633</v>
      </c>
      <c r="M72" s="376" t="s">
        <v>633</v>
      </c>
      <c r="N72" s="376" t="s">
        <v>633</v>
      </c>
      <c r="O72" s="377" t="s">
        <v>633</v>
      </c>
      <c r="P72" s="382" t="s">
        <v>633</v>
      </c>
      <c r="Q72" s="641"/>
      <c r="R72" s="375" t="s">
        <v>633</v>
      </c>
      <c r="S72" s="376" t="s">
        <v>633</v>
      </c>
      <c r="T72" s="376" t="s">
        <v>633</v>
      </c>
      <c r="U72" s="376" t="s">
        <v>633</v>
      </c>
      <c r="V72" s="376" t="s">
        <v>633</v>
      </c>
      <c r="W72" s="376" t="s">
        <v>633</v>
      </c>
      <c r="X72" s="376" t="s">
        <v>633</v>
      </c>
      <c r="Y72" s="376" t="s">
        <v>633</v>
      </c>
      <c r="Z72" s="376" t="s">
        <v>633</v>
      </c>
      <c r="AA72" s="376" t="s">
        <v>633</v>
      </c>
      <c r="AB72" s="376" t="s">
        <v>633</v>
      </c>
      <c r="AC72" s="377" t="s">
        <v>633</v>
      </c>
      <c r="AD72" s="382" t="s">
        <v>633</v>
      </c>
      <c r="AE72" s="641"/>
      <c r="AF72" s="382" t="s">
        <v>633</v>
      </c>
    </row>
    <row r="73" spans="1:33" ht="14.5" x14ac:dyDescent="0.35">
      <c r="A73" s="161" t="s">
        <v>296</v>
      </c>
      <c r="B73" s="268">
        <v>547</v>
      </c>
      <c r="C73" s="223" t="s">
        <v>14</v>
      </c>
      <c r="D73" s="375" t="s">
        <v>633</v>
      </c>
      <c r="E73" s="376" t="s">
        <v>633</v>
      </c>
      <c r="F73" s="376" t="s">
        <v>633</v>
      </c>
      <c r="G73" s="376" t="s">
        <v>633</v>
      </c>
      <c r="H73" s="376" t="s">
        <v>633</v>
      </c>
      <c r="I73" s="376" t="s">
        <v>633</v>
      </c>
      <c r="J73" s="376" t="s">
        <v>633</v>
      </c>
      <c r="K73" s="376" t="s">
        <v>633</v>
      </c>
      <c r="L73" s="376" t="s">
        <v>633</v>
      </c>
      <c r="M73" s="376" t="s">
        <v>633</v>
      </c>
      <c r="N73" s="376" t="s">
        <v>633</v>
      </c>
      <c r="O73" s="377" t="s">
        <v>633</v>
      </c>
      <c r="P73" s="382" t="s">
        <v>633</v>
      </c>
      <c r="Q73" s="641"/>
      <c r="R73" s="375" t="s">
        <v>633</v>
      </c>
      <c r="S73" s="376" t="s">
        <v>633</v>
      </c>
      <c r="T73" s="376" t="s">
        <v>633</v>
      </c>
      <c r="U73" s="376" t="s">
        <v>633</v>
      </c>
      <c r="V73" s="376" t="s">
        <v>633</v>
      </c>
      <c r="W73" s="376" t="s">
        <v>633</v>
      </c>
      <c r="X73" s="376" t="s">
        <v>633</v>
      </c>
      <c r="Y73" s="376" t="s">
        <v>633</v>
      </c>
      <c r="Z73" s="376" t="s">
        <v>633</v>
      </c>
      <c r="AA73" s="376" t="s">
        <v>633</v>
      </c>
      <c r="AB73" s="376" t="s">
        <v>633</v>
      </c>
      <c r="AC73" s="377" t="s">
        <v>633</v>
      </c>
      <c r="AD73" s="382" t="s">
        <v>633</v>
      </c>
      <c r="AE73" s="641"/>
      <c r="AF73" s="382" t="s">
        <v>633</v>
      </c>
    </row>
    <row r="74" spans="1:33" ht="14.5" x14ac:dyDescent="0.35">
      <c r="A74" s="161" t="s">
        <v>296</v>
      </c>
      <c r="B74" s="268">
        <v>547</v>
      </c>
      <c r="C74" s="222" t="s">
        <v>15</v>
      </c>
      <c r="D74" s="375" t="s">
        <v>633</v>
      </c>
      <c r="E74" s="376" t="s">
        <v>633</v>
      </c>
      <c r="F74" s="376" t="s">
        <v>633</v>
      </c>
      <c r="G74" s="376" t="s">
        <v>633</v>
      </c>
      <c r="H74" s="376" t="s">
        <v>633</v>
      </c>
      <c r="I74" s="376" t="s">
        <v>633</v>
      </c>
      <c r="J74" s="376" t="s">
        <v>633</v>
      </c>
      <c r="K74" s="376" t="s">
        <v>633</v>
      </c>
      <c r="L74" s="376" t="s">
        <v>633</v>
      </c>
      <c r="M74" s="376" t="s">
        <v>633</v>
      </c>
      <c r="N74" s="376" t="s">
        <v>633</v>
      </c>
      <c r="O74" s="377" t="s">
        <v>633</v>
      </c>
      <c r="P74" s="382" t="s">
        <v>633</v>
      </c>
      <c r="Q74" s="641"/>
      <c r="R74" s="375" t="s">
        <v>633</v>
      </c>
      <c r="S74" s="376" t="s">
        <v>633</v>
      </c>
      <c r="T74" s="376" t="s">
        <v>633</v>
      </c>
      <c r="U74" s="376" t="s">
        <v>633</v>
      </c>
      <c r="V74" s="376" t="s">
        <v>633</v>
      </c>
      <c r="W74" s="376" t="s">
        <v>633</v>
      </c>
      <c r="X74" s="376" t="s">
        <v>633</v>
      </c>
      <c r="Y74" s="376" t="s">
        <v>633</v>
      </c>
      <c r="Z74" s="376" t="s">
        <v>633</v>
      </c>
      <c r="AA74" s="376" t="s">
        <v>633</v>
      </c>
      <c r="AB74" s="376" t="s">
        <v>633</v>
      </c>
      <c r="AC74" s="377" t="s">
        <v>633</v>
      </c>
      <c r="AD74" s="382" t="s">
        <v>633</v>
      </c>
      <c r="AE74" s="641"/>
      <c r="AF74" s="382" t="s">
        <v>633</v>
      </c>
    </row>
    <row r="75" spans="1:33" ht="14.5" x14ac:dyDescent="0.35">
      <c r="A75" s="161" t="s">
        <v>296</v>
      </c>
      <c r="B75" s="268">
        <v>547</v>
      </c>
      <c r="C75" s="222" t="s">
        <v>16</v>
      </c>
      <c r="D75" s="375" t="s">
        <v>633</v>
      </c>
      <c r="E75" s="376" t="s">
        <v>633</v>
      </c>
      <c r="F75" s="376" t="s">
        <v>633</v>
      </c>
      <c r="G75" s="376" t="s">
        <v>633</v>
      </c>
      <c r="H75" s="376" t="s">
        <v>633</v>
      </c>
      <c r="I75" s="376" t="s">
        <v>633</v>
      </c>
      <c r="J75" s="376" t="s">
        <v>633</v>
      </c>
      <c r="K75" s="376" t="s">
        <v>633</v>
      </c>
      <c r="L75" s="376" t="s">
        <v>633</v>
      </c>
      <c r="M75" s="376" t="s">
        <v>633</v>
      </c>
      <c r="N75" s="376" t="s">
        <v>633</v>
      </c>
      <c r="O75" s="377" t="s">
        <v>633</v>
      </c>
      <c r="P75" s="382" t="s">
        <v>633</v>
      </c>
      <c r="Q75" s="641"/>
      <c r="R75" s="375" t="s">
        <v>633</v>
      </c>
      <c r="S75" s="376" t="s">
        <v>633</v>
      </c>
      <c r="T75" s="376" t="s">
        <v>633</v>
      </c>
      <c r="U75" s="376" t="s">
        <v>633</v>
      </c>
      <c r="V75" s="376" t="s">
        <v>633</v>
      </c>
      <c r="W75" s="376" t="s">
        <v>633</v>
      </c>
      <c r="X75" s="376" t="s">
        <v>633</v>
      </c>
      <c r="Y75" s="376" t="s">
        <v>633</v>
      </c>
      <c r="Z75" s="376" t="s">
        <v>633</v>
      </c>
      <c r="AA75" s="376" t="s">
        <v>633</v>
      </c>
      <c r="AB75" s="376" t="s">
        <v>633</v>
      </c>
      <c r="AC75" s="377" t="s">
        <v>633</v>
      </c>
      <c r="AD75" s="382" t="s">
        <v>633</v>
      </c>
      <c r="AE75" s="641"/>
      <c r="AF75" s="382" t="s">
        <v>633</v>
      </c>
    </row>
    <row r="76" spans="1:33" ht="14.5" x14ac:dyDescent="0.35">
      <c r="A76" s="161" t="s">
        <v>296</v>
      </c>
      <c r="B76" s="268">
        <v>547</v>
      </c>
      <c r="C76" s="222" t="s">
        <v>17</v>
      </c>
      <c r="D76" s="375" t="s">
        <v>633</v>
      </c>
      <c r="E76" s="376" t="s">
        <v>633</v>
      </c>
      <c r="F76" s="376" t="s">
        <v>633</v>
      </c>
      <c r="G76" s="376" t="s">
        <v>633</v>
      </c>
      <c r="H76" s="376" t="s">
        <v>633</v>
      </c>
      <c r="I76" s="376" t="s">
        <v>633</v>
      </c>
      <c r="J76" s="376" t="s">
        <v>633</v>
      </c>
      <c r="K76" s="376" t="s">
        <v>633</v>
      </c>
      <c r="L76" s="376" t="s">
        <v>633</v>
      </c>
      <c r="M76" s="376" t="s">
        <v>633</v>
      </c>
      <c r="N76" s="376" t="s">
        <v>633</v>
      </c>
      <c r="O76" s="377" t="s">
        <v>633</v>
      </c>
      <c r="P76" s="382" t="s">
        <v>633</v>
      </c>
      <c r="Q76" s="641"/>
      <c r="R76" s="375" t="s">
        <v>633</v>
      </c>
      <c r="S76" s="376" t="s">
        <v>633</v>
      </c>
      <c r="T76" s="376" t="s">
        <v>633</v>
      </c>
      <c r="U76" s="376" t="s">
        <v>633</v>
      </c>
      <c r="V76" s="376" t="s">
        <v>633</v>
      </c>
      <c r="W76" s="376" t="s">
        <v>633</v>
      </c>
      <c r="X76" s="376" t="s">
        <v>633</v>
      </c>
      <c r="Y76" s="376" t="s">
        <v>633</v>
      </c>
      <c r="Z76" s="376" t="s">
        <v>633</v>
      </c>
      <c r="AA76" s="376" t="s">
        <v>633</v>
      </c>
      <c r="AB76" s="376" t="s">
        <v>633</v>
      </c>
      <c r="AC76" s="377" t="s">
        <v>633</v>
      </c>
      <c r="AD76" s="382" t="s">
        <v>633</v>
      </c>
      <c r="AE76" s="641"/>
      <c r="AF76" s="382" t="s">
        <v>633</v>
      </c>
    </row>
    <row r="77" spans="1:33" ht="14.5" x14ac:dyDescent="0.35">
      <c r="A77" s="161" t="s">
        <v>296</v>
      </c>
      <c r="B77" s="268">
        <v>547</v>
      </c>
      <c r="C77" s="223" t="s">
        <v>18</v>
      </c>
      <c r="D77" s="375" t="s">
        <v>633</v>
      </c>
      <c r="E77" s="376" t="s">
        <v>633</v>
      </c>
      <c r="F77" s="376" t="s">
        <v>633</v>
      </c>
      <c r="G77" s="376" t="s">
        <v>633</v>
      </c>
      <c r="H77" s="376" t="s">
        <v>633</v>
      </c>
      <c r="I77" s="376" t="s">
        <v>633</v>
      </c>
      <c r="J77" s="376" t="s">
        <v>633</v>
      </c>
      <c r="K77" s="376" t="s">
        <v>633</v>
      </c>
      <c r="L77" s="376" t="s">
        <v>633</v>
      </c>
      <c r="M77" s="376" t="s">
        <v>633</v>
      </c>
      <c r="N77" s="376" t="s">
        <v>633</v>
      </c>
      <c r="O77" s="377" t="s">
        <v>633</v>
      </c>
      <c r="P77" s="382" t="s">
        <v>633</v>
      </c>
      <c r="Q77" s="641"/>
      <c r="R77" s="375" t="s">
        <v>633</v>
      </c>
      <c r="S77" s="376" t="s">
        <v>633</v>
      </c>
      <c r="T77" s="376" t="s">
        <v>633</v>
      </c>
      <c r="U77" s="376" t="s">
        <v>633</v>
      </c>
      <c r="V77" s="376" t="s">
        <v>633</v>
      </c>
      <c r="W77" s="376" t="s">
        <v>633</v>
      </c>
      <c r="X77" s="376" t="s">
        <v>633</v>
      </c>
      <c r="Y77" s="376" t="s">
        <v>633</v>
      </c>
      <c r="Z77" s="376" t="s">
        <v>633</v>
      </c>
      <c r="AA77" s="376" t="s">
        <v>633</v>
      </c>
      <c r="AB77" s="376" t="s">
        <v>633</v>
      </c>
      <c r="AC77" s="377" t="s">
        <v>633</v>
      </c>
      <c r="AD77" s="382" t="s">
        <v>633</v>
      </c>
      <c r="AE77" s="641"/>
      <c r="AF77" s="382" t="s">
        <v>633</v>
      </c>
    </row>
    <row r="78" spans="1:33" ht="14.5" x14ac:dyDescent="0.35">
      <c r="A78" s="161" t="s">
        <v>296</v>
      </c>
      <c r="B78" s="268">
        <v>547</v>
      </c>
      <c r="C78" s="222" t="s">
        <v>19</v>
      </c>
      <c r="D78" s="375" t="s">
        <v>633</v>
      </c>
      <c r="E78" s="376" t="s">
        <v>633</v>
      </c>
      <c r="F78" s="376" t="s">
        <v>633</v>
      </c>
      <c r="G78" s="376" t="s">
        <v>633</v>
      </c>
      <c r="H78" s="376" t="s">
        <v>633</v>
      </c>
      <c r="I78" s="376" t="s">
        <v>633</v>
      </c>
      <c r="J78" s="376" t="s">
        <v>633</v>
      </c>
      <c r="K78" s="376" t="s">
        <v>633</v>
      </c>
      <c r="L78" s="376" t="s">
        <v>633</v>
      </c>
      <c r="M78" s="376" t="s">
        <v>633</v>
      </c>
      <c r="N78" s="376" t="s">
        <v>633</v>
      </c>
      <c r="O78" s="377" t="s">
        <v>633</v>
      </c>
      <c r="P78" s="382" t="s">
        <v>633</v>
      </c>
      <c r="Q78" s="641"/>
      <c r="R78" s="375" t="s">
        <v>633</v>
      </c>
      <c r="S78" s="376" t="s">
        <v>633</v>
      </c>
      <c r="T78" s="376" t="s">
        <v>633</v>
      </c>
      <c r="U78" s="376" t="s">
        <v>633</v>
      </c>
      <c r="V78" s="376" t="s">
        <v>633</v>
      </c>
      <c r="W78" s="376" t="s">
        <v>633</v>
      </c>
      <c r="X78" s="376" t="s">
        <v>633</v>
      </c>
      <c r="Y78" s="376" t="s">
        <v>633</v>
      </c>
      <c r="Z78" s="376" t="s">
        <v>633</v>
      </c>
      <c r="AA78" s="376" t="s">
        <v>633</v>
      </c>
      <c r="AB78" s="376" t="s">
        <v>633</v>
      </c>
      <c r="AC78" s="377" t="s">
        <v>633</v>
      </c>
      <c r="AD78" s="382" t="s">
        <v>633</v>
      </c>
      <c r="AE78" s="641"/>
      <c r="AF78" s="382" t="s">
        <v>633</v>
      </c>
    </row>
    <row r="79" spans="1:33" ht="14.5" x14ac:dyDescent="0.35">
      <c r="A79" s="161" t="s">
        <v>296</v>
      </c>
      <c r="B79" s="268">
        <v>548</v>
      </c>
      <c r="C79" s="223" t="s">
        <v>58</v>
      </c>
      <c r="D79" s="375" t="s">
        <v>633</v>
      </c>
      <c r="E79" s="376" t="s">
        <v>633</v>
      </c>
      <c r="F79" s="376" t="s">
        <v>633</v>
      </c>
      <c r="G79" s="376" t="s">
        <v>633</v>
      </c>
      <c r="H79" s="376" t="s">
        <v>633</v>
      </c>
      <c r="I79" s="376" t="s">
        <v>633</v>
      </c>
      <c r="J79" s="376" t="s">
        <v>633</v>
      </c>
      <c r="K79" s="376" t="s">
        <v>633</v>
      </c>
      <c r="L79" s="376" t="s">
        <v>633</v>
      </c>
      <c r="M79" s="376" t="s">
        <v>633</v>
      </c>
      <c r="N79" s="376" t="s">
        <v>633</v>
      </c>
      <c r="O79" s="377" t="s">
        <v>633</v>
      </c>
      <c r="P79" s="382" t="s">
        <v>633</v>
      </c>
      <c r="Q79" s="641"/>
      <c r="R79" s="375" t="s">
        <v>633</v>
      </c>
      <c r="S79" s="376" t="s">
        <v>633</v>
      </c>
      <c r="T79" s="376" t="s">
        <v>633</v>
      </c>
      <c r="U79" s="376" t="s">
        <v>633</v>
      </c>
      <c r="V79" s="376" t="s">
        <v>633</v>
      </c>
      <c r="W79" s="376" t="s">
        <v>633</v>
      </c>
      <c r="X79" s="376" t="s">
        <v>633</v>
      </c>
      <c r="Y79" s="376" t="s">
        <v>633</v>
      </c>
      <c r="Z79" s="376" t="s">
        <v>633</v>
      </c>
      <c r="AA79" s="376" t="s">
        <v>633</v>
      </c>
      <c r="AB79" s="376" t="s">
        <v>633</v>
      </c>
      <c r="AC79" s="377" t="s">
        <v>633</v>
      </c>
      <c r="AD79" s="382" t="s">
        <v>633</v>
      </c>
      <c r="AE79" s="641"/>
      <c r="AF79" s="382" t="s">
        <v>633</v>
      </c>
    </row>
    <row r="80" spans="1:33" ht="14.5" x14ac:dyDescent="0.35">
      <c r="A80" s="161" t="s">
        <v>296</v>
      </c>
      <c r="B80" s="268">
        <v>555</v>
      </c>
      <c r="C80" s="223" t="s">
        <v>57</v>
      </c>
      <c r="D80" s="375" t="s">
        <v>633</v>
      </c>
      <c r="E80" s="376" t="s">
        <v>633</v>
      </c>
      <c r="F80" s="376" t="s">
        <v>633</v>
      </c>
      <c r="G80" s="376" t="s">
        <v>633</v>
      </c>
      <c r="H80" s="376" t="s">
        <v>633</v>
      </c>
      <c r="I80" s="376" t="s">
        <v>633</v>
      </c>
      <c r="J80" s="376" t="s">
        <v>633</v>
      </c>
      <c r="K80" s="376" t="s">
        <v>633</v>
      </c>
      <c r="L80" s="376" t="s">
        <v>633</v>
      </c>
      <c r="M80" s="376" t="s">
        <v>633</v>
      </c>
      <c r="N80" s="376" t="s">
        <v>633</v>
      </c>
      <c r="O80" s="377" t="s">
        <v>633</v>
      </c>
      <c r="P80" s="382" t="s">
        <v>633</v>
      </c>
      <c r="Q80" s="641"/>
      <c r="R80" s="375" t="s">
        <v>633</v>
      </c>
      <c r="S80" s="376" t="s">
        <v>633</v>
      </c>
      <c r="T80" s="376" t="s">
        <v>633</v>
      </c>
      <c r="U80" s="376" t="s">
        <v>633</v>
      </c>
      <c r="V80" s="376" t="s">
        <v>633</v>
      </c>
      <c r="W80" s="376" t="s">
        <v>633</v>
      </c>
      <c r="X80" s="376" t="s">
        <v>633</v>
      </c>
      <c r="Y80" s="376" t="s">
        <v>633</v>
      </c>
      <c r="Z80" s="376" t="s">
        <v>633</v>
      </c>
      <c r="AA80" s="376" t="s">
        <v>633</v>
      </c>
      <c r="AB80" s="376" t="s">
        <v>633</v>
      </c>
      <c r="AC80" s="377" t="s">
        <v>633</v>
      </c>
      <c r="AD80" s="382" t="s">
        <v>633</v>
      </c>
      <c r="AE80" s="641"/>
      <c r="AF80" s="382" t="s">
        <v>633</v>
      </c>
    </row>
    <row r="81" spans="1:33" ht="14.5" x14ac:dyDescent="0.35">
      <c r="A81" s="161" t="s">
        <v>296</v>
      </c>
      <c r="B81" s="268">
        <v>555</v>
      </c>
      <c r="C81" s="223" t="s">
        <v>419</v>
      </c>
      <c r="D81" s="375" t="s">
        <v>633</v>
      </c>
      <c r="E81" s="376" t="s">
        <v>633</v>
      </c>
      <c r="F81" s="376" t="s">
        <v>633</v>
      </c>
      <c r="G81" s="376" t="s">
        <v>633</v>
      </c>
      <c r="H81" s="376" t="s">
        <v>633</v>
      </c>
      <c r="I81" s="376" t="s">
        <v>633</v>
      </c>
      <c r="J81" s="376" t="s">
        <v>633</v>
      </c>
      <c r="K81" s="376" t="s">
        <v>633</v>
      </c>
      <c r="L81" s="376" t="s">
        <v>633</v>
      </c>
      <c r="M81" s="376" t="s">
        <v>633</v>
      </c>
      <c r="N81" s="376" t="s">
        <v>633</v>
      </c>
      <c r="O81" s="377" t="s">
        <v>633</v>
      </c>
      <c r="P81" s="382" t="s">
        <v>633</v>
      </c>
      <c r="Q81" s="641"/>
      <c r="R81" s="375" t="s">
        <v>633</v>
      </c>
      <c r="S81" s="376" t="s">
        <v>633</v>
      </c>
      <c r="T81" s="376" t="s">
        <v>633</v>
      </c>
      <c r="U81" s="376" t="s">
        <v>633</v>
      </c>
      <c r="V81" s="376" t="s">
        <v>633</v>
      </c>
      <c r="W81" s="376" t="s">
        <v>633</v>
      </c>
      <c r="X81" s="376" t="s">
        <v>633</v>
      </c>
      <c r="Y81" s="376" t="s">
        <v>633</v>
      </c>
      <c r="Z81" s="376" t="s">
        <v>633</v>
      </c>
      <c r="AA81" s="376" t="s">
        <v>633</v>
      </c>
      <c r="AB81" s="376" t="s">
        <v>633</v>
      </c>
      <c r="AC81" s="377" t="s">
        <v>633</v>
      </c>
      <c r="AD81" s="382" t="s">
        <v>633</v>
      </c>
      <c r="AE81" s="641"/>
      <c r="AF81" s="382" t="s">
        <v>633</v>
      </c>
    </row>
    <row r="82" spans="1:33" ht="14.5" x14ac:dyDescent="0.35">
      <c r="A82" s="161" t="s">
        <v>296</v>
      </c>
      <c r="B82" s="268" t="s">
        <v>289</v>
      </c>
      <c r="C82" s="223" t="s">
        <v>426</v>
      </c>
      <c r="D82" s="375" t="s">
        <v>633</v>
      </c>
      <c r="E82" s="376" t="s">
        <v>633</v>
      </c>
      <c r="F82" s="376" t="s">
        <v>633</v>
      </c>
      <c r="G82" s="376" t="s">
        <v>633</v>
      </c>
      <c r="H82" s="376" t="s">
        <v>633</v>
      </c>
      <c r="I82" s="376" t="s">
        <v>633</v>
      </c>
      <c r="J82" s="376" t="s">
        <v>633</v>
      </c>
      <c r="K82" s="376" t="s">
        <v>633</v>
      </c>
      <c r="L82" s="376" t="s">
        <v>633</v>
      </c>
      <c r="M82" s="376" t="s">
        <v>633</v>
      </c>
      <c r="N82" s="376" t="s">
        <v>633</v>
      </c>
      <c r="O82" s="377" t="s">
        <v>633</v>
      </c>
      <c r="P82" s="382" t="s">
        <v>633</v>
      </c>
      <c r="Q82" s="641"/>
      <c r="R82" s="375" t="s">
        <v>633</v>
      </c>
      <c r="S82" s="376" t="s">
        <v>633</v>
      </c>
      <c r="T82" s="376" t="s">
        <v>633</v>
      </c>
      <c r="U82" s="376" t="s">
        <v>633</v>
      </c>
      <c r="V82" s="376" t="s">
        <v>633</v>
      </c>
      <c r="W82" s="376" t="s">
        <v>633</v>
      </c>
      <c r="X82" s="376" t="s">
        <v>633</v>
      </c>
      <c r="Y82" s="376" t="s">
        <v>633</v>
      </c>
      <c r="Z82" s="376" t="s">
        <v>633</v>
      </c>
      <c r="AA82" s="376" t="s">
        <v>633</v>
      </c>
      <c r="AB82" s="376" t="s">
        <v>633</v>
      </c>
      <c r="AC82" s="377" t="s">
        <v>633</v>
      </c>
      <c r="AD82" s="382" t="s">
        <v>633</v>
      </c>
      <c r="AE82" s="641"/>
      <c r="AF82" s="382" t="s">
        <v>633</v>
      </c>
    </row>
    <row r="83" spans="1:33" ht="14.5" x14ac:dyDescent="0.35">
      <c r="A83" s="161" t="s">
        <v>296</v>
      </c>
      <c r="B83" s="268" t="s">
        <v>289</v>
      </c>
      <c r="C83" s="223" t="s">
        <v>430</v>
      </c>
      <c r="D83" s="375" t="s">
        <v>633</v>
      </c>
      <c r="E83" s="376" t="s">
        <v>633</v>
      </c>
      <c r="F83" s="376" t="s">
        <v>633</v>
      </c>
      <c r="G83" s="376" t="s">
        <v>633</v>
      </c>
      <c r="H83" s="376" t="s">
        <v>633</v>
      </c>
      <c r="I83" s="376" t="s">
        <v>633</v>
      </c>
      <c r="J83" s="376" t="s">
        <v>633</v>
      </c>
      <c r="K83" s="376" t="s">
        <v>633</v>
      </c>
      <c r="L83" s="376" t="s">
        <v>633</v>
      </c>
      <c r="M83" s="376" t="s">
        <v>633</v>
      </c>
      <c r="N83" s="376" t="s">
        <v>633</v>
      </c>
      <c r="O83" s="377" t="s">
        <v>633</v>
      </c>
      <c r="P83" s="382" t="s">
        <v>633</v>
      </c>
      <c r="Q83" s="641"/>
      <c r="R83" s="375" t="s">
        <v>633</v>
      </c>
      <c r="S83" s="376" t="s">
        <v>633</v>
      </c>
      <c r="T83" s="376" t="s">
        <v>633</v>
      </c>
      <c r="U83" s="376" t="s">
        <v>633</v>
      </c>
      <c r="V83" s="376" t="s">
        <v>633</v>
      </c>
      <c r="W83" s="376" t="s">
        <v>633</v>
      </c>
      <c r="X83" s="376" t="s">
        <v>633</v>
      </c>
      <c r="Y83" s="376" t="s">
        <v>633</v>
      </c>
      <c r="Z83" s="376" t="s">
        <v>633</v>
      </c>
      <c r="AA83" s="376" t="s">
        <v>633</v>
      </c>
      <c r="AB83" s="376" t="s">
        <v>633</v>
      </c>
      <c r="AC83" s="377" t="s">
        <v>633</v>
      </c>
      <c r="AD83" s="382" t="s">
        <v>633</v>
      </c>
      <c r="AE83" s="641"/>
      <c r="AF83" s="382" t="s">
        <v>633</v>
      </c>
    </row>
    <row r="84" spans="1:33" ht="14.5" x14ac:dyDescent="0.35">
      <c r="A84" s="161" t="s">
        <v>296</v>
      </c>
      <c r="B84" s="268" t="s">
        <v>289</v>
      </c>
      <c r="C84" s="223" t="s">
        <v>422</v>
      </c>
      <c r="D84" s="375" t="s">
        <v>633</v>
      </c>
      <c r="E84" s="376" t="s">
        <v>633</v>
      </c>
      <c r="F84" s="376" t="s">
        <v>633</v>
      </c>
      <c r="G84" s="376" t="s">
        <v>633</v>
      </c>
      <c r="H84" s="376" t="s">
        <v>633</v>
      </c>
      <c r="I84" s="376" t="s">
        <v>633</v>
      </c>
      <c r="J84" s="376" t="s">
        <v>633</v>
      </c>
      <c r="K84" s="376" t="s">
        <v>633</v>
      </c>
      <c r="L84" s="376" t="s">
        <v>633</v>
      </c>
      <c r="M84" s="376" t="s">
        <v>633</v>
      </c>
      <c r="N84" s="376" t="s">
        <v>633</v>
      </c>
      <c r="O84" s="377" t="s">
        <v>633</v>
      </c>
      <c r="P84" s="382" t="s">
        <v>633</v>
      </c>
      <c r="Q84" s="641"/>
      <c r="R84" s="375" t="s">
        <v>633</v>
      </c>
      <c r="S84" s="376" t="s">
        <v>633</v>
      </c>
      <c r="T84" s="376" t="s">
        <v>633</v>
      </c>
      <c r="U84" s="376" t="s">
        <v>633</v>
      </c>
      <c r="V84" s="376" t="s">
        <v>633</v>
      </c>
      <c r="W84" s="376" t="s">
        <v>633</v>
      </c>
      <c r="X84" s="376" t="s">
        <v>633</v>
      </c>
      <c r="Y84" s="376" t="s">
        <v>633</v>
      </c>
      <c r="Z84" s="376" t="s">
        <v>633</v>
      </c>
      <c r="AA84" s="376" t="s">
        <v>633</v>
      </c>
      <c r="AB84" s="376" t="s">
        <v>633</v>
      </c>
      <c r="AC84" s="377" t="s">
        <v>633</v>
      </c>
      <c r="AD84" s="382" t="s">
        <v>633</v>
      </c>
      <c r="AE84" s="641"/>
      <c r="AF84" s="382" t="s">
        <v>633</v>
      </c>
    </row>
    <row r="85" spans="1:33" ht="14.5" x14ac:dyDescent="0.35">
      <c r="A85" s="161" t="s">
        <v>296</v>
      </c>
      <c r="B85" s="268" t="s">
        <v>289</v>
      </c>
      <c r="C85" s="223" t="s">
        <v>194</v>
      </c>
      <c r="D85" s="375" t="s">
        <v>633</v>
      </c>
      <c r="E85" s="376" t="s">
        <v>633</v>
      </c>
      <c r="F85" s="376" t="s">
        <v>633</v>
      </c>
      <c r="G85" s="376" t="s">
        <v>633</v>
      </c>
      <c r="H85" s="376" t="s">
        <v>633</v>
      </c>
      <c r="I85" s="376" t="s">
        <v>633</v>
      </c>
      <c r="J85" s="376" t="s">
        <v>633</v>
      </c>
      <c r="K85" s="376" t="s">
        <v>633</v>
      </c>
      <c r="L85" s="376" t="s">
        <v>633</v>
      </c>
      <c r="M85" s="376" t="s">
        <v>633</v>
      </c>
      <c r="N85" s="376" t="s">
        <v>633</v>
      </c>
      <c r="O85" s="377" t="s">
        <v>633</v>
      </c>
      <c r="P85" s="382" t="s">
        <v>633</v>
      </c>
      <c r="Q85" s="641"/>
      <c r="R85" s="375" t="s">
        <v>633</v>
      </c>
      <c r="S85" s="376" t="s">
        <v>633</v>
      </c>
      <c r="T85" s="376" t="s">
        <v>633</v>
      </c>
      <c r="U85" s="376" t="s">
        <v>633</v>
      </c>
      <c r="V85" s="376" t="s">
        <v>633</v>
      </c>
      <c r="W85" s="376" t="s">
        <v>633</v>
      </c>
      <c r="X85" s="376" t="s">
        <v>633</v>
      </c>
      <c r="Y85" s="376" t="s">
        <v>633</v>
      </c>
      <c r="Z85" s="376" t="s">
        <v>633</v>
      </c>
      <c r="AA85" s="376" t="s">
        <v>633</v>
      </c>
      <c r="AB85" s="376" t="s">
        <v>633</v>
      </c>
      <c r="AC85" s="377" t="s">
        <v>633</v>
      </c>
      <c r="AD85" s="382" t="s">
        <v>633</v>
      </c>
      <c r="AE85" s="641"/>
      <c r="AF85" s="382" t="s">
        <v>633</v>
      </c>
    </row>
    <row r="86" spans="1:33" ht="14.75" customHeight="1" x14ac:dyDescent="0.35">
      <c r="A86" s="161" t="s">
        <v>296</v>
      </c>
      <c r="B86" s="268" t="s">
        <v>289</v>
      </c>
      <c r="C86" s="223" t="s">
        <v>434</v>
      </c>
      <c r="D86" s="375" t="s">
        <v>633</v>
      </c>
      <c r="E86" s="376" t="s">
        <v>633</v>
      </c>
      <c r="F86" s="376" t="s">
        <v>633</v>
      </c>
      <c r="G86" s="376" t="s">
        <v>633</v>
      </c>
      <c r="H86" s="376" t="s">
        <v>633</v>
      </c>
      <c r="I86" s="376" t="s">
        <v>633</v>
      </c>
      <c r="J86" s="376" t="s">
        <v>633</v>
      </c>
      <c r="K86" s="376" t="s">
        <v>633</v>
      </c>
      <c r="L86" s="376" t="s">
        <v>633</v>
      </c>
      <c r="M86" s="376" t="s">
        <v>633</v>
      </c>
      <c r="N86" s="376" t="s">
        <v>633</v>
      </c>
      <c r="O86" s="377" t="s">
        <v>633</v>
      </c>
      <c r="P86" s="382" t="s">
        <v>633</v>
      </c>
      <c r="Q86" s="641"/>
      <c r="R86" s="375" t="s">
        <v>633</v>
      </c>
      <c r="S86" s="376" t="s">
        <v>633</v>
      </c>
      <c r="T86" s="376" t="s">
        <v>633</v>
      </c>
      <c r="U86" s="376" t="s">
        <v>633</v>
      </c>
      <c r="V86" s="376" t="s">
        <v>633</v>
      </c>
      <c r="W86" s="376" t="s">
        <v>633</v>
      </c>
      <c r="X86" s="376" t="s">
        <v>633</v>
      </c>
      <c r="Y86" s="376" t="s">
        <v>633</v>
      </c>
      <c r="Z86" s="376" t="s">
        <v>633</v>
      </c>
      <c r="AA86" s="376" t="s">
        <v>633</v>
      </c>
      <c r="AB86" s="376" t="s">
        <v>633</v>
      </c>
      <c r="AC86" s="377" t="s">
        <v>633</v>
      </c>
      <c r="AD86" s="382" t="s">
        <v>633</v>
      </c>
      <c r="AE86" s="641"/>
      <c r="AF86" s="382" t="s">
        <v>633</v>
      </c>
    </row>
    <row r="87" spans="1:33" ht="14.5" x14ac:dyDescent="0.35">
      <c r="A87" s="161" t="s">
        <v>296</v>
      </c>
      <c r="B87" s="268" t="s">
        <v>289</v>
      </c>
      <c r="C87" s="223" t="s">
        <v>427</v>
      </c>
      <c r="D87" s="375" t="s">
        <v>633</v>
      </c>
      <c r="E87" s="376" t="s">
        <v>633</v>
      </c>
      <c r="F87" s="376" t="s">
        <v>633</v>
      </c>
      <c r="G87" s="376" t="s">
        <v>633</v>
      </c>
      <c r="H87" s="376" t="s">
        <v>633</v>
      </c>
      <c r="I87" s="376" t="s">
        <v>633</v>
      </c>
      <c r="J87" s="376" t="s">
        <v>633</v>
      </c>
      <c r="K87" s="376" t="s">
        <v>633</v>
      </c>
      <c r="L87" s="376" t="s">
        <v>633</v>
      </c>
      <c r="M87" s="376" t="s">
        <v>633</v>
      </c>
      <c r="N87" s="376" t="s">
        <v>633</v>
      </c>
      <c r="O87" s="377" t="s">
        <v>633</v>
      </c>
      <c r="P87" s="382" t="s">
        <v>633</v>
      </c>
      <c r="Q87" s="641"/>
      <c r="R87" s="375" t="s">
        <v>633</v>
      </c>
      <c r="S87" s="376" t="s">
        <v>633</v>
      </c>
      <c r="T87" s="376" t="s">
        <v>633</v>
      </c>
      <c r="U87" s="376" t="s">
        <v>633</v>
      </c>
      <c r="V87" s="376" t="s">
        <v>633</v>
      </c>
      <c r="W87" s="376" t="s">
        <v>633</v>
      </c>
      <c r="X87" s="376" t="s">
        <v>633</v>
      </c>
      <c r="Y87" s="376" t="s">
        <v>633</v>
      </c>
      <c r="Z87" s="376" t="s">
        <v>633</v>
      </c>
      <c r="AA87" s="376" t="s">
        <v>633</v>
      </c>
      <c r="AB87" s="376" t="s">
        <v>633</v>
      </c>
      <c r="AC87" s="377" t="s">
        <v>633</v>
      </c>
      <c r="AD87" s="382" t="s">
        <v>633</v>
      </c>
      <c r="AE87" s="641"/>
      <c r="AF87" s="382" t="s">
        <v>633</v>
      </c>
    </row>
    <row r="88" spans="1:33" ht="14.5" x14ac:dyDescent="0.35">
      <c r="A88" s="161" t="s">
        <v>296</v>
      </c>
      <c r="B88" s="268" t="s">
        <v>289</v>
      </c>
      <c r="C88" s="223" t="s">
        <v>424</v>
      </c>
      <c r="D88" s="375" t="s">
        <v>633</v>
      </c>
      <c r="E88" s="376" t="s">
        <v>633</v>
      </c>
      <c r="F88" s="376" t="s">
        <v>633</v>
      </c>
      <c r="G88" s="376" t="s">
        <v>633</v>
      </c>
      <c r="H88" s="376" t="s">
        <v>633</v>
      </c>
      <c r="I88" s="376" t="s">
        <v>633</v>
      </c>
      <c r="J88" s="376" t="s">
        <v>633</v>
      </c>
      <c r="K88" s="376" t="s">
        <v>633</v>
      </c>
      <c r="L88" s="376" t="s">
        <v>633</v>
      </c>
      <c r="M88" s="376" t="s">
        <v>633</v>
      </c>
      <c r="N88" s="376" t="s">
        <v>633</v>
      </c>
      <c r="O88" s="377" t="s">
        <v>633</v>
      </c>
      <c r="P88" s="382" t="s">
        <v>633</v>
      </c>
      <c r="Q88" s="641"/>
      <c r="R88" s="375" t="s">
        <v>633</v>
      </c>
      <c r="S88" s="376" t="s">
        <v>633</v>
      </c>
      <c r="T88" s="376" t="s">
        <v>633</v>
      </c>
      <c r="U88" s="376" t="s">
        <v>633</v>
      </c>
      <c r="V88" s="376" t="s">
        <v>633</v>
      </c>
      <c r="W88" s="376" t="s">
        <v>633</v>
      </c>
      <c r="X88" s="376" t="s">
        <v>633</v>
      </c>
      <c r="Y88" s="376" t="s">
        <v>633</v>
      </c>
      <c r="Z88" s="376" t="s">
        <v>633</v>
      </c>
      <c r="AA88" s="376" t="s">
        <v>633</v>
      </c>
      <c r="AB88" s="376" t="s">
        <v>633</v>
      </c>
      <c r="AC88" s="377" t="s">
        <v>633</v>
      </c>
      <c r="AD88" s="382" t="s">
        <v>633</v>
      </c>
      <c r="AE88" s="641"/>
      <c r="AF88" s="382" t="s">
        <v>633</v>
      </c>
    </row>
    <row r="89" spans="1:33" ht="14.5" x14ac:dyDescent="0.35">
      <c r="A89" s="161" t="s">
        <v>296</v>
      </c>
      <c r="B89" s="268" t="s">
        <v>289</v>
      </c>
      <c r="C89" s="223" t="s">
        <v>421</v>
      </c>
      <c r="D89" s="375" t="s">
        <v>633</v>
      </c>
      <c r="E89" s="376" t="s">
        <v>633</v>
      </c>
      <c r="F89" s="376" t="s">
        <v>633</v>
      </c>
      <c r="G89" s="376" t="s">
        <v>633</v>
      </c>
      <c r="H89" s="376" t="s">
        <v>633</v>
      </c>
      <c r="I89" s="376" t="s">
        <v>633</v>
      </c>
      <c r="J89" s="376" t="s">
        <v>633</v>
      </c>
      <c r="K89" s="376" t="s">
        <v>633</v>
      </c>
      <c r="L89" s="376" t="s">
        <v>633</v>
      </c>
      <c r="M89" s="376" t="s">
        <v>633</v>
      </c>
      <c r="N89" s="376" t="s">
        <v>633</v>
      </c>
      <c r="O89" s="377" t="s">
        <v>633</v>
      </c>
      <c r="P89" s="382" t="s">
        <v>633</v>
      </c>
      <c r="Q89" s="641"/>
      <c r="R89" s="375" t="s">
        <v>633</v>
      </c>
      <c r="S89" s="376" t="s">
        <v>633</v>
      </c>
      <c r="T89" s="376" t="s">
        <v>633</v>
      </c>
      <c r="U89" s="376" t="s">
        <v>633</v>
      </c>
      <c r="V89" s="376" t="s">
        <v>633</v>
      </c>
      <c r="W89" s="376" t="s">
        <v>633</v>
      </c>
      <c r="X89" s="376" t="s">
        <v>633</v>
      </c>
      <c r="Y89" s="376" t="s">
        <v>633</v>
      </c>
      <c r="Z89" s="376" t="s">
        <v>633</v>
      </c>
      <c r="AA89" s="376" t="s">
        <v>633</v>
      </c>
      <c r="AB89" s="376" t="s">
        <v>633</v>
      </c>
      <c r="AC89" s="377" t="s">
        <v>633</v>
      </c>
      <c r="AD89" s="382" t="s">
        <v>633</v>
      </c>
      <c r="AE89" s="641"/>
      <c r="AF89" s="382" t="s">
        <v>633</v>
      </c>
    </row>
    <row r="90" spans="1:33" ht="14.5" x14ac:dyDescent="0.35">
      <c r="A90" s="161" t="s">
        <v>296</v>
      </c>
      <c r="B90" s="268" t="s">
        <v>0</v>
      </c>
      <c r="C90" s="223" t="s">
        <v>423</v>
      </c>
      <c r="D90" s="375" t="s">
        <v>633</v>
      </c>
      <c r="E90" s="376" t="s">
        <v>633</v>
      </c>
      <c r="F90" s="376" t="s">
        <v>633</v>
      </c>
      <c r="G90" s="376" t="s">
        <v>633</v>
      </c>
      <c r="H90" s="376" t="s">
        <v>633</v>
      </c>
      <c r="I90" s="376" t="s">
        <v>633</v>
      </c>
      <c r="J90" s="376" t="s">
        <v>633</v>
      </c>
      <c r="K90" s="376" t="s">
        <v>633</v>
      </c>
      <c r="L90" s="376" t="s">
        <v>633</v>
      </c>
      <c r="M90" s="376" t="s">
        <v>633</v>
      </c>
      <c r="N90" s="376" t="s">
        <v>633</v>
      </c>
      <c r="O90" s="377" t="s">
        <v>633</v>
      </c>
      <c r="P90" s="382" t="s">
        <v>633</v>
      </c>
      <c r="Q90" s="641"/>
      <c r="R90" s="375" t="s">
        <v>633</v>
      </c>
      <c r="S90" s="376" t="s">
        <v>633</v>
      </c>
      <c r="T90" s="376" t="s">
        <v>633</v>
      </c>
      <c r="U90" s="376" t="s">
        <v>633</v>
      </c>
      <c r="V90" s="376" t="s">
        <v>633</v>
      </c>
      <c r="W90" s="376" t="s">
        <v>633</v>
      </c>
      <c r="X90" s="376" t="s">
        <v>633</v>
      </c>
      <c r="Y90" s="376" t="s">
        <v>633</v>
      </c>
      <c r="Z90" s="376" t="s">
        <v>633</v>
      </c>
      <c r="AA90" s="376" t="s">
        <v>633</v>
      </c>
      <c r="AB90" s="376" t="s">
        <v>633</v>
      </c>
      <c r="AC90" s="377" t="s">
        <v>633</v>
      </c>
      <c r="AD90" s="382" t="s">
        <v>633</v>
      </c>
      <c r="AE90" s="641"/>
      <c r="AF90" s="382" t="s">
        <v>633</v>
      </c>
    </row>
    <row r="91" spans="1:33" ht="14.5" x14ac:dyDescent="0.35">
      <c r="A91" s="161" t="s">
        <v>296</v>
      </c>
      <c r="B91" s="268">
        <v>555</v>
      </c>
      <c r="C91" s="223" t="s">
        <v>420</v>
      </c>
      <c r="D91" s="375" t="s">
        <v>633</v>
      </c>
      <c r="E91" s="376" t="s">
        <v>633</v>
      </c>
      <c r="F91" s="376" t="s">
        <v>633</v>
      </c>
      <c r="G91" s="376" t="s">
        <v>633</v>
      </c>
      <c r="H91" s="376" t="s">
        <v>633</v>
      </c>
      <c r="I91" s="376" t="s">
        <v>633</v>
      </c>
      <c r="J91" s="376" t="s">
        <v>633</v>
      </c>
      <c r="K91" s="376" t="s">
        <v>633</v>
      </c>
      <c r="L91" s="376" t="s">
        <v>633</v>
      </c>
      <c r="M91" s="376" t="s">
        <v>633</v>
      </c>
      <c r="N91" s="376" t="s">
        <v>633</v>
      </c>
      <c r="O91" s="377" t="s">
        <v>633</v>
      </c>
      <c r="P91" s="382" t="s">
        <v>633</v>
      </c>
      <c r="Q91" s="641"/>
      <c r="R91" s="375" t="s">
        <v>633</v>
      </c>
      <c r="S91" s="376" t="s">
        <v>633</v>
      </c>
      <c r="T91" s="376" t="s">
        <v>633</v>
      </c>
      <c r="U91" s="376" t="s">
        <v>633</v>
      </c>
      <c r="V91" s="376" t="s">
        <v>633</v>
      </c>
      <c r="W91" s="376" t="s">
        <v>633</v>
      </c>
      <c r="X91" s="376" t="s">
        <v>633</v>
      </c>
      <c r="Y91" s="376" t="s">
        <v>633</v>
      </c>
      <c r="Z91" s="376" t="s">
        <v>633</v>
      </c>
      <c r="AA91" s="376" t="s">
        <v>633</v>
      </c>
      <c r="AB91" s="376" t="s">
        <v>633</v>
      </c>
      <c r="AC91" s="377" t="s">
        <v>633</v>
      </c>
      <c r="AD91" s="382" t="s">
        <v>633</v>
      </c>
      <c r="AE91" s="641"/>
      <c r="AF91" s="382" t="s">
        <v>633</v>
      </c>
    </row>
    <row r="92" spans="1:33" ht="14.5" x14ac:dyDescent="0.35">
      <c r="A92" s="161" t="s">
        <v>296</v>
      </c>
      <c r="B92" s="268">
        <v>555</v>
      </c>
      <c r="C92" s="223" t="s">
        <v>431</v>
      </c>
      <c r="D92" s="375" t="s">
        <v>633</v>
      </c>
      <c r="E92" s="376" t="s">
        <v>633</v>
      </c>
      <c r="F92" s="376" t="s">
        <v>633</v>
      </c>
      <c r="G92" s="376" t="s">
        <v>633</v>
      </c>
      <c r="H92" s="376" t="s">
        <v>633</v>
      </c>
      <c r="I92" s="376" t="s">
        <v>633</v>
      </c>
      <c r="J92" s="376" t="s">
        <v>633</v>
      </c>
      <c r="K92" s="376" t="s">
        <v>633</v>
      </c>
      <c r="L92" s="376" t="s">
        <v>633</v>
      </c>
      <c r="M92" s="376" t="s">
        <v>633</v>
      </c>
      <c r="N92" s="376" t="s">
        <v>633</v>
      </c>
      <c r="O92" s="377" t="s">
        <v>633</v>
      </c>
      <c r="P92" s="382" t="s">
        <v>633</v>
      </c>
      <c r="Q92" s="641"/>
      <c r="R92" s="375" t="s">
        <v>633</v>
      </c>
      <c r="S92" s="376" t="s">
        <v>633</v>
      </c>
      <c r="T92" s="376" t="s">
        <v>633</v>
      </c>
      <c r="U92" s="376" t="s">
        <v>633</v>
      </c>
      <c r="V92" s="376" t="s">
        <v>633</v>
      </c>
      <c r="W92" s="376" t="s">
        <v>633</v>
      </c>
      <c r="X92" s="376" t="s">
        <v>633</v>
      </c>
      <c r="Y92" s="376" t="s">
        <v>633</v>
      </c>
      <c r="Z92" s="376" t="s">
        <v>633</v>
      </c>
      <c r="AA92" s="376" t="s">
        <v>633</v>
      </c>
      <c r="AB92" s="376" t="s">
        <v>633</v>
      </c>
      <c r="AC92" s="377" t="s">
        <v>633</v>
      </c>
      <c r="AD92" s="382" t="s">
        <v>633</v>
      </c>
      <c r="AE92" s="641"/>
      <c r="AF92" s="382" t="s">
        <v>633</v>
      </c>
    </row>
    <row r="93" spans="1:33" ht="15" thickBot="1" x14ac:dyDescent="0.4">
      <c r="A93" s="161" t="s">
        <v>296</v>
      </c>
      <c r="B93" s="268">
        <v>555</v>
      </c>
      <c r="C93" s="223" t="s">
        <v>418</v>
      </c>
      <c r="D93" s="375" t="s">
        <v>633</v>
      </c>
      <c r="E93" s="376" t="s">
        <v>633</v>
      </c>
      <c r="F93" s="376" t="s">
        <v>633</v>
      </c>
      <c r="G93" s="376" t="s">
        <v>633</v>
      </c>
      <c r="H93" s="376" t="s">
        <v>633</v>
      </c>
      <c r="I93" s="376" t="s">
        <v>633</v>
      </c>
      <c r="J93" s="376" t="s">
        <v>633</v>
      </c>
      <c r="K93" s="376" t="s">
        <v>633</v>
      </c>
      <c r="L93" s="376" t="s">
        <v>633</v>
      </c>
      <c r="M93" s="376" t="s">
        <v>633</v>
      </c>
      <c r="N93" s="376" t="s">
        <v>633</v>
      </c>
      <c r="O93" s="377" t="s">
        <v>633</v>
      </c>
      <c r="P93" s="382" t="s">
        <v>633</v>
      </c>
      <c r="Q93" s="641"/>
      <c r="R93" s="378" t="s">
        <v>633</v>
      </c>
      <c r="S93" s="379" t="s">
        <v>633</v>
      </c>
      <c r="T93" s="379" t="s">
        <v>633</v>
      </c>
      <c r="U93" s="379" t="s">
        <v>633</v>
      </c>
      <c r="V93" s="379" t="s">
        <v>633</v>
      </c>
      <c r="W93" s="379" t="s">
        <v>633</v>
      </c>
      <c r="X93" s="379" t="s">
        <v>633</v>
      </c>
      <c r="Y93" s="379" t="s">
        <v>633</v>
      </c>
      <c r="Z93" s="379" t="s">
        <v>633</v>
      </c>
      <c r="AA93" s="379" t="s">
        <v>633</v>
      </c>
      <c r="AB93" s="379" t="s">
        <v>633</v>
      </c>
      <c r="AC93" s="380" t="s">
        <v>633</v>
      </c>
      <c r="AD93" s="383" t="s">
        <v>633</v>
      </c>
      <c r="AE93" s="641"/>
      <c r="AF93" s="383" t="s">
        <v>633</v>
      </c>
    </row>
    <row r="94" spans="1:33" thickTop="1" thickBot="1" x14ac:dyDescent="0.4">
      <c r="A94" s="161" t="s">
        <v>296</v>
      </c>
      <c r="B94" s="268">
        <v>555</v>
      </c>
      <c r="C94" s="223" t="s">
        <v>20</v>
      </c>
      <c r="D94" s="679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80">
        <v>7000</v>
      </c>
      <c r="Q94" s="681"/>
      <c r="R94" s="67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1749.02783</v>
      </c>
      <c r="Y94" s="15">
        <v>1749.7741699999999</v>
      </c>
      <c r="Z94" s="15">
        <v>1749.5483400000001</v>
      </c>
      <c r="AA94" s="15">
        <v>1750</v>
      </c>
      <c r="AB94" s="15">
        <v>0</v>
      </c>
      <c r="AC94" s="15">
        <v>0</v>
      </c>
      <c r="AD94" s="678">
        <v>6998.35034</v>
      </c>
      <c r="AE94" s="677"/>
      <c r="AF94" s="686">
        <v>1.6496600000000399</v>
      </c>
      <c r="AG94" s="292"/>
    </row>
    <row r="95" spans="1:33" thickTop="1" thickBot="1" x14ac:dyDescent="0.4">
      <c r="A95" s="161" t="s">
        <v>296</v>
      </c>
      <c r="B95" s="268">
        <v>555</v>
      </c>
      <c r="C95" s="223" t="s">
        <v>59</v>
      </c>
      <c r="D95" s="384" t="s">
        <v>633</v>
      </c>
      <c r="E95" s="385" t="s">
        <v>633</v>
      </c>
      <c r="F95" s="385" t="s">
        <v>633</v>
      </c>
      <c r="G95" s="385" t="s">
        <v>633</v>
      </c>
      <c r="H95" s="385" t="s">
        <v>633</v>
      </c>
      <c r="I95" s="385" t="s">
        <v>633</v>
      </c>
      <c r="J95" s="385" t="s">
        <v>633</v>
      </c>
      <c r="K95" s="385" t="s">
        <v>633</v>
      </c>
      <c r="L95" s="385" t="s">
        <v>633</v>
      </c>
      <c r="M95" s="385" t="s">
        <v>633</v>
      </c>
      <c r="N95" s="385" t="s">
        <v>633</v>
      </c>
      <c r="O95" s="386" t="s">
        <v>633</v>
      </c>
      <c r="P95" s="387" t="s">
        <v>633</v>
      </c>
      <c r="Q95" s="641"/>
      <c r="R95" s="384" t="s">
        <v>633</v>
      </c>
      <c r="S95" s="385" t="s">
        <v>633</v>
      </c>
      <c r="T95" s="385" t="s">
        <v>633</v>
      </c>
      <c r="U95" s="385" t="s">
        <v>633</v>
      </c>
      <c r="V95" s="385" t="s">
        <v>633</v>
      </c>
      <c r="W95" s="385" t="s">
        <v>633</v>
      </c>
      <c r="X95" s="385" t="s">
        <v>633</v>
      </c>
      <c r="Y95" s="385" t="s">
        <v>633</v>
      </c>
      <c r="Z95" s="385" t="s">
        <v>633</v>
      </c>
      <c r="AA95" s="385" t="s">
        <v>633</v>
      </c>
      <c r="AB95" s="385" t="s">
        <v>633</v>
      </c>
      <c r="AC95" s="386" t="s">
        <v>633</v>
      </c>
      <c r="AD95" s="387" t="s">
        <v>633</v>
      </c>
      <c r="AE95" s="641"/>
      <c r="AF95" s="387" t="s">
        <v>633</v>
      </c>
    </row>
    <row r="96" spans="1:33" ht="15" thickTop="1" x14ac:dyDescent="0.35">
      <c r="A96" s="161" t="s">
        <v>296</v>
      </c>
      <c r="B96" s="268">
        <v>555</v>
      </c>
      <c r="C96" s="223" t="s">
        <v>5</v>
      </c>
      <c r="D96" s="673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5">
        <v>-3.300000200397335E-3</v>
      </c>
      <c r="Q96" s="677"/>
      <c r="R96" s="673">
        <v>0</v>
      </c>
      <c r="S96" s="15">
        <v>-49128.607400000001</v>
      </c>
      <c r="T96" s="15">
        <v>-110376.16</v>
      </c>
      <c r="U96" s="15">
        <v>-134738.2812</v>
      </c>
      <c r="V96" s="15">
        <v>-118756.94589999999</v>
      </c>
      <c r="W96" s="15">
        <v>0</v>
      </c>
      <c r="X96" s="15">
        <v>126723.5338</v>
      </c>
      <c r="Y96" s="15">
        <v>181277.83600000001</v>
      </c>
      <c r="Z96" s="15">
        <v>58801.398400000005</v>
      </c>
      <c r="AA96" s="15">
        <v>46197.241200000004</v>
      </c>
      <c r="AB96" s="15">
        <v>0</v>
      </c>
      <c r="AC96" s="15">
        <v>0</v>
      </c>
      <c r="AD96" s="676">
        <v>1.490000008197967E-2</v>
      </c>
      <c r="AE96" s="677"/>
      <c r="AF96" s="685">
        <v>-1.8200000282377005E-2</v>
      </c>
      <c r="AG96" s="292"/>
    </row>
    <row r="97" spans="1:33" ht="14.5" x14ac:dyDescent="0.35">
      <c r="A97" s="161" t="s">
        <v>296</v>
      </c>
      <c r="B97" s="268">
        <v>555</v>
      </c>
      <c r="C97" s="223" t="s">
        <v>428</v>
      </c>
      <c r="D97" s="674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81">
        <v>20651.759999999998</v>
      </c>
      <c r="Q97" s="677"/>
      <c r="R97" s="674">
        <v>1355.91345</v>
      </c>
      <c r="S97" s="15">
        <v>1201.3525400000001</v>
      </c>
      <c r="T97" s="15">
        <v>1327.2655</v>
      </c>
      <c r="U97" s="15">
        <v>1317.6568600000001</v>
      </c>
      <c r="V97" s="15">
        <v>1239.1869999999999</v>
      </c>
      <c r="W97" s="15">
        <v>1479.27539</v>
      </c>
      <c r="X97" s="15">
        <v>2062.85986</v>
      </c>
      <c r="Y97" s="15">
        <v>2541.9724099999999</v>
      </c>
      <c r="Z97" s="15">
        <v>2499.4453100000001</v>
      </c>
      <c r="AA97" s="15">
        <v>2081.7145999999998</v>
      </c>
      <c r="AB97" s="15">
        <v>2033.75586</v>
      </c>
      <c r="AC97" s="15">
        <v>1585.3051800000001</v>
      </c>
      <c r="AD97" s="677">
        <v>20725.703959999999</v>
      </c>
      <c r="AE97" s="677"/>
      <c r="AF97" s="681">
        <v>-73.943960000000516</v>
      </c>
      <c r="AG97" s="292"/>
    </row>
    <row r="98" spans="1:33" ht="14.5" x14ac:dyDescent="0.35">
      <c r="A98" s="161" t="s">
        <v>296</v>
      </c>
      <c r="B98" s="268" t="s">
        <v>0</v>
      </c>
      <c r="C98" s="223" t="s">
        <v>425</v>
      </c>
      <c r="D98" s="674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81">
        <v>41164.097150000009</v>
      </c>
      <c r="Q98" s="677"/>
      <c r="R98" s="674">
        <v>5946.0786099999996</v>
      </c>
      <c r="S98" s="15">
        <v>7586.3803699999999</v>
      </c>
      <c r="T98" s="15">
        <v>5468.5107399999997</v>
      </c>
      <c r="U98" s="15">
        <v>2269.3088400000001</v>
      </c>
      <c r="V98" s="15">
        <v>1452.79187</v>
      </c>
      <c r="W98" s="15">
        <v>2918.5563999999999</v>
      </c>
      <c r="X98" s="15">
        <v>4051.8857400000002</v>
      </c>
      <c r="Y98" s="15">
        <v>2643.7902800000002</v>
      </c>
      <c r="Z98" s="15">
        <v>2417.8629999999998</v>
      </c>
      <c r="AA98" s="15">
        <v>1534.6539299999999</v>
      </c>
      <c r="AB98" s="15">
        <v>1437.4067399999999</v>
      </c>
      <c r="AC98" s="15">
        <v>2278.7968799999999</v>
      </c>
      <c r="AD98" s="677">
        <v>40006.023400000005</v>
      </c>
      <c r="AE98" s="677"/>
      <c r="AF98" s="681">
        <v>1158.0737500000032</v>
      </c>
      <c r="AG98" s="292"/>
    </row>
    <row r="99" spans="1:33" ht="14.5" x14ac:dyDescent="0.35">
      <c r="A99" s="161" t="s">
        <v>296</v>
      </c>
      <c r="B99" s="268" t="s">
        <v>0</v>
      </c>
      <c r="C99" s="223" t="s">
        <v>432</v>
      </c>
      <c r="D99" s="674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81">
        <v>71991.003899999967</v>
      </c>
      <c r="Q99" s="677"/>
      <c r="R99" s="674">
        <v>11654.1152</v>
      </c>
      <c r="S99" s="15">
        <v>9860.4069999999992</v>
      </c>
      <c r="T99" s="15">
        <v>3448.3244599999998</v>
      </c>
      <c r="U99" s="15">
        <v>377.89633199999997</v>
      </c>
      <c r="V99" s="15">
        <v>459.10070000000002</v>
      </c>
      <c r="W99" s="15">
        <v>2670.2023899999999</v>
      </c>
      <c r="X99" s="15">
        <v>6785.9430000000002</v>
      </c>
      <c r="Y99" s="15">
        <v>7299.7529999999997</v>
      </c>
      <c r="Z99" s="15">
        <v>7550.5263699999996</v>
      </c>
      <c r="AA99" s="15">
        <v>6169.6103499999999</v>
      </c>
      <c r="AB99" s="15">
        <v>6954.4414100000004</v>
      </c>
      <c r="AC99" s="15">
        <v>8760.83</v>
      </c>
      <c r="AD99" s="677">
        <v>71991.150211999993</v>
      </c>
      <c r="AE99" s="677"/>
      <c r="AF99" s="681">
        <v>-0.14631200002622791</v>
      </c>
      <c r="AG99" s="292"/>
    </row>
    <row r="100" spans="1:33" ht="14.5" x14ac:dyDescent="0.35">
      <c r="A100" s="161" t="s">
        <v>296</v>
      </c>
      <c r="B100" s="268" t="s">
        <v>0</v>
      </c>
      <c r="C100" s="223" t="s">
        <v>433</v>
      </c>
      <c r="D100" s="674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81">
        <v>13239.989458300002</v>
      </c>
      <c r="Q100" s="677"/>
      <c r="R100" s="674">
        <v>2243.3298300000001</v>
      </c>
      <c r="S100" s="15">
        <v>2073.2707500000001</v>
      </c>
      <c r="T100" s="15">
        <v>670.75559999999996</v>
      </c>
      <c r="U100" s="15">
        <v>67.299890000000005</v>
      </c>
      <c r="V100" s="15">
        <v>60.786999999999999</v>
      </c>
      <c r="W100" s="15">
        <v>477.82922400000001</v>
      </c>
      <c r="X100" s="15">
        <v>1267.8431399999999</v>
      </c>
      <c r="Y100" s="15">
        <v>1301.13123</v>
      </c>
      <c r="Z100" s="15">
        <v>1242.8046899999999</v>
      </c>
      <c r="AA100" s="15">
        <v>1009.06421</v>
      </c>
      <c r="AB100" s="15">
        <v>1092.5015900000001</v>
      </c>
      <c r="AC100" s="15">
        <v>1736.77136</v>
      </c>
      <c r="AD100" s="677">
        <v>13243.388514000002</v>
      </c>
      <c r="AE100" s="677"/>
      <c r="AF100" s="681">
        <v>-3.3990556999997352</v>
      </c>
      <c r="AG100" s="292"/>
    </row>
    <row r="101" spans="1:33" ht="15" thickBot="1" x14ac:dyDescent="0.4">
      <c r="A101" s="161" t="s">
        <v>296</v>
      </c>
      <c r="B101" s="268">
        <v>555</v>
      </c>
      <c r="C101" s="223" t="s">
        <v>429</v>
      </c>
      <c r="D101" s="675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6">
        <v>154461.83999999994</v>
      </c>
      <c r="Q101" s="677"/>
      <c r="R101" s="675">
        <v>20889.11</v>
      </c>
      <c r="S101" s="15">
        <v>20609.206999999999</v>
      </c>
      <c r="T101" s="15">
        <v>21424.728500000001</v>
      </c>
      <c r="U101" s="15">
        <v>20310.642599999999</v>
      </c>
      <c r="V101" s="15">
        <v>17665.033200000002</v>
      </c>
      <c r="W101" s="15">
        <v>16175.67</v>
      </c>
      <c r="X101" s="15">
        <v>14990.3984</v>
      </c>
      <c r="Y101" s="15">
        <v>14161.7451</v>
      </c>
      <c r="Z101" s="15">
        <v>15059.4385</v>
      </c>
      <c r="AA101" s="15">
        <v>14181.708000000001</v>
      </c>
      <c r="AB101" s="15">
        <v>17198.5645</v>
      </c>
      <c r="AC101" s="15">
        <v>18631.087899999999</v>
      </c>
      <c r="AD101" s="678">
        <v>211297.33370000002</v>
      </c>
      <c r="AE101" s="677"/>
      <c r="AF101" s="686">
        <v>-56835.493700000079</v>
      </c>
      <c r="AG101" s="292"/>
    </row>
    <row r="102" spans="1:33" ht="15" thickTop="1" x14ac:dyDescent="0.35">
      <c r="A102" s="161" t="s">
        <v>296</v>
      </c>
      <c r="B102" s="268">
        <v>447</v>
      </c>
      <c r="C102" s="223" t="s">
        <v>64</v>
      </c>
      <c r="D102" s="593" t="s">
        <v>633</v>
      </c>
      <c r="E102" s="594" t="s">
        <v>633</v>
      </c>
      <c r="F102" s="594" t="s">
        <v>633</v>
      </c>
      <c r="G102" s="594" t="s">
        <v>633</v>
      </c>
      <c r="H102" s="594" t="s">
        <v>633</v>
      </c>
      <c r="I102" s="594" t="s">
        <v>633</v>
      </c>
      <c r="J102" s="594" t="s">
        <v>633</v>
      </c>
      <c r="K102" s="594" t="s">
        <v>633</v>
      </c>
      <c r="L102" s="594" t="s">
        <v>633</v>
      </c>
      <c r="M102" s="594" t="s">
        <v>633</v>
      </c>
      <c r="N102" s="594" t="s">
        <v>633</v>
      </c>
      <c r="O102" s="595" t="s">
        <v>633</v>
      </c>
      <c r="P102" s="381" t="s">
        <v>633</v>
      </c>
      <c r="Q102" s="641"/>
      <c r="R102" s="593" t="s">
        <v>633</v>
      </c>
      <c r="S102" s="373" t="s">
        <v>633</v>
      </c>
      <c r="T102" s="373" t="s">
        <v>633</v>
      </c>
      <c r="U102" s="373" t="s">
        <v>633</v>
      </c>
      <c r="V102" s="373" t="s">
        <v>633</v>
      </c>
      <c r="W102" s="373" t="s">
        <v>633</v>
      </c>
      <c r="X102" s="373" t="s">
        <v>633</v>
      </c>
      <c r="Y102" s="373" t="s">
        <v>633</v>
      </c>
      <c r="Z102" s="373" t="s">
        <v>633</v>
      </c>
      <c r="AA102" s="373" t="s">
        <v>633</v>
      </c>
      <c r="AB102" s="373" t="s">
        <v>633</v>
      </c>
      <c r="AC102" s="374" t="s">
        <v>633</v>
      </c>
      <c r="AD102" s="381" t="s">
        <v>633</v>
      </c>
      <c r="AE102" s="641"/>
      <c r="AF102" s="381" t="s">
        <v>633</v>
      </c>
    </row>
    <row r="103" spans="1:33" ht="14.5" x14ac:dyDescent="0.35">
      <c r="A103" s="161" t="s">
        <v>296</v>
      </c>
      <c r="B103" s="268">
        <v>555</v>
      </c>
      <c r="C103" s="223" t="s">
        <v>65</v>
      </c>
      <c r="D103" s="375" t="s">
        <v>633</v>
      </c>
      <c r="E103" s="376" t="s">
        <v>633</v>
      </c>
      <c r="F103" s="376" t="s">
        <v>633</v>
      </c>
      <c r="G103" s="376" t="s">
        <v>633</v>
      </c>
      <c r="H103" s="376" t="s">
        <v>633</v>
      </c>
      <c r="I103" s="376" t="s">
        <v>633</v>
      </c>
      <c r="J103" s="376" t="s">
        <v>633</v>
      </c>
      <c r="K103" s="376" t="s">
        <v>633</v>
      </c>
      <c r="L103" s="376" t="s">
        <v>633</v>
      </c>
      <c r="M103" s="376" t="s">
        <v>633</v>
      </c>
      <c r="N103" s="376" t="s">
        <v>633</v>
      </c>
      <c r="O103" s="377" t="s">
        <v>633</v>
      </c>
      <c r="P103" s="382" t="s">
        <v>633</v>
      </c>
      <c r="Q103" s="641"/>
      <c r="R103" s="375" t="s">
        <v>633</v>
      </c>
      <c r="S103" s="376" t="s">
        <v>633</v>
      </c>
      <c r="T103" s="376" t="s">
        <v>633</v>
      </c>
      <c r="U103" s="376" t="s">
        <v>633</v>
      </c>
      <c r="V103" s="376" t="s">
        <v>633</v>
      </c>
      <c r="W103" s="376" t="s">
        <v>633</v>
      </c>
      <c r="X103" s="376" t="s">
        <v>633</v>
      </c>
      <c r="Y103" s="376" t="s">
        <v>633</v>
      </c>
      <c r="Z103" s="376" t="s">
        <v>633</v>
      </c>
      <c r="AA103" s="376" t="s">
        <v>633</v>
      </c>
      <c r="AB103" s="376" t="s">
        <v>633</v>
      </c>
      <c r="AC103" s="377" t="s">
        <v>633</v>
      </c>
      <c r="AD103" s="382" t="s">
        <v>633</v>
      </c>
      <c r="AE103" s="641"/>
      <c r="AF103" s="382" t="s">
        <v>633</v>
      </c>
    </row>
    <row r="104" spans="1:33" ht="14.5" x14ac:dyDescent="0.35">
      <c r="A104" s="161" t="s">
        <v>296</v>
      </c>
      <c r="B104" s="268" t="s">
        <v>2</v>
      </c>
      <c r="C104" s="223" t="s">
        <v>3</v>
      </c>
      <c r="D104" s="375" t="s">
        <v>633</v>
      </c>
      <c r="E104" s="376" t="s">
        <v>633</v>
      </c>
      <c r="F104" s="376" t="s">
        <v>633</v>
      </c>
      <c r="G104" s="376" t="s">
        <v>633</v>
      </c>
      <c r="H104" s="376" t="s">
        <v>633</v>
      </c>
      <c r="I104" s="376" t="s">
        <v>633</v>
      </c>
      <c r="J104" s="376" t="s">
        <v>633</v>
      </c>
      <c r="K104" s="376" t="s">
        <v>633</v>
      </c>
      <c r="L104" s="376" t="s">
        <v>633</v>
      </c>
      <c r="M104" s="376" t="s">
        <v>633</v>
      </c>
      <c r="N104" s="376" t="s">
        <v>633</v>
      </c>
      <c r="O104" s="377" t="s">
        <v>633</v>
      </c>
      <c r="P104" s="382" t="s">
        <v>633</v>
      </c>
      <c r="Q104" s="641"/>
      <c r="R104" s="375" t="s">
        <v>633</v>
      </c>
      <c r="S104" s="376" t="s">
        <v>633</v>
      </c>
      <c r="T104" s="376" t="s">
        <v>633</v>
      </c>
      <c r="U104" s="376" t="s">
        <v>633</v>
      </c>
      <c r="V104" s="376" t="s">
        <v>633</v>
      </c>
      <c r="W104" s="376" t="s">
        <v>633</v>
      </c>
      <c r="X104" s="376" t="s">
        <v>633</v>
      </c>
      <c r="Y104" s="376" t="s">
        <v>633</v>
      </c>
      <c r="Z104" s="376" t="s">
        <v>633</v>
      </c>
      <c r="AA104" s="376" t="s">
        <v>633</v>
      </c>
      <c r="AB104" s="376" t="s">
        <v>633</v>
      </c>
      <c r="AC104" s="377" t="s">
        <v>633</v>
      </c>
      <c r="AD104" s="382" t="s">
        <v>633</v>
      </c>
      <c r="AE104" s="641"/>
      <c r="AF104" s="382" t="s">
        <v>633</v>
      </c>
    </row>
    <row r="105" spans="1:33" s="56" customFormat="1" ht="14.5" x14ac:dyDescent="0.35">
      <c r="A105" s="267" t="s">
        <v>296</v>
      </c>
      <c r="B105" s="458">
        <v>447</v>
      </c>
      <c r="C105" s="223" t="s">
        <v>22</v>
      </c>
      <c r="D105" s="375" t="s">
        <v>633</v>
      </c>
      <c r="E105" s="376" t="s">
        <v>633</v>
      </c>
      <c r="F105" s="376" t="s">
        <v>633</v>
      </c>
      <c r="G105" s="376" t="s">
        <v>633</v>
      </c>
      <c r="H105" s="376" t="s">
        <v>633</v>
      </c>
      <c r="I105" s="376" t="s">
        <v>633</v>
      </c>
      <c r="J105" s="376" t="s">
        <v>633</v>
      </c>
      <c r="K105" s="376" t="s">
        <v>633</v>
      </c>
      <c r="L105" s="376" t="s">
        <v>633</v>
      </c>
      <c r="M105" s="376" t="s">
        <v>633</v>
      </c>
      <c r="N105" s="376" t="s">
        <v>633</v>
      </c>
      <c r="O105" s="377" t="s">
        <v>633</v>
      </c>
      <c r="P105" s="382" t="s">
        <v>633</v>
      </c>
      <c r="Q105" s="641"/>
      <c r="R105" s="375" t="s">
        <v>633</v>
      </c>
      <c r="S105" s="376" t="s">
        <v>633</v>
      </c>
      <c r="T105" s="376" t="s">
        <v>633</v>
      </c>
      <c r="U105" s="376" t="s">
        <v>633</v>
      </c>
      <c r="V105" s="376" t="s">
        <v>633</v>
      </c>
      <c r="W105" s="376" t="s">
        <v>633</v>
      </c>
      <c r="X105" s="376" t="s">
        <v>633</v>
      </c>
      <c r="Y105" s="376" t="s">
        <v>633</v>
      </c>
      <c r="Z105" s="376" t="s">
        <v>633</v>
      </c>
      <c r="AA105" s="376" t="s">
        <v>633</v>
      </c>
      <c r="AB105" s="376" t="s">
        <v>633</v>
      </c>
      <c r="AC105" s="377" t="s">
        <v>633</v>
      </c>
      <c r="AD105" s="382" t="s">
        <v>633</v>
      </c>
      <c r="AE105" s="641"/>
      <c r="AF105" s="382" t="s">
        <v>633</v>
      </c>
    </row>
    <row r="106" spans="1:33" s="56" customFormat="1" ht="14.5" x14ac:dyDescent="0.35">
      <c r="A106" s="267" t="s">
        <v>256</v>
      </c>
      <c r="B106" s="458" t="s">
        <v>2</v>
      </c>
      <c r="C106" s="223" t="s">
        <v>612</v>
      </c>
      <c r="D106" s="375" t="s">
        <v>633</v>
      </c>
      <c r="E106" s="376" t="s">
        <v>633</v>
      </c>
      <c r="F106" s="376" t="s">
        <v>633</v>
      </c>
      <c r="G106" s="376" t="s">
        <v>633</v>
      </c>
      <c r="H106" s="376" t="s">
        <v>633</v>
      </c>
      <c r="I106" s="376" t="s">
        <v>633</v>
      </c>
      <c r="J106" s="376" t="s">
        <v>633</v>
      </c>
      <c r="K106" s="376" t="s">
        <v>633</v>
      </c>
      <c r="L106" s="376" t="s">
        <v>633</v>
      </c>
      <c r="M106" s="376" t="s">
        <v>633</v>
      </c>
      <c r="N106" s="376" t="s">
        <v>633</v>
      </c>
      <c r="O106" s="377" t="s">
        <v>633</v>
      </c>
      <c r="P106" s="639" t="s">
        <v>633</v>
      </c>
      <c r="Q106" s="641"/>
      <c r="R106" s="375" t="s">
        <v>633</v>
      </c>
      <c r="S106" s="376" t="s">
        <v>633</v>
      </c>
      <c r="T106" s="376" t="s">
        <v>633</v>
      </c>
      <c r="U106" s="376" t="s">
        <v>633</v>
      </c>
      <c r="V106" s="376" t="s">
        <v>633</v>
      </c>
      <c r="W106" s="376" t="s">
        <v>633</v>
      </c>
      <c r="X106" s="376" t="s">
        <v>633</v>
      </c>
      <c r="Y106" s="376" t="s">
        <v>633</v>
      </c>
      <c r="Z106" s="376" t="s">
        <v>633</v>
      </c>
      <c r="AA106" s="376" t="s">
        <v>633</v>
      </c>
      <c r="AB106" s="376" t="s">
        <v>633</v>
      </c>
      <c r="AC106" s="377" t="s">
        <v>633</v>
      </c>
      <c r="AD106" s="382" t="s">
        <v>633</v>
      </c>
      <c r="AE106" s="641"/>
      <c r="AF106" s="382" t="s">
        <v>633</v>
      </c>
    </row>
    <row r="107" spans="1:33" ht="15" thickBot="1" x14ac:dyDescent="0.4">
      <c r="A107" s="267" t="s">
        <v>296</v>
      </c>
      <c r="B107" s="274" t="s">
        <v>2</v>
      </c>
      <c r="C107" s="631" t="s">
        <v>613</v>
      </c>
      <c r="D107" s="600" t="s">
        <v>633</v>
      </c>
      <c r="E107" s="601" t="s">
        <v>633</v>
      </c>
      <c r="F107" s="601" t="s">
        <v>633</v>
      </c>
      <c r="G107" s="601" t="s">
        <v>633</v>
      </c>
      <c r="H107" s="601" t="s">
        <v>633</v>
      </c>
      <c r="I107" s="601" t="s">
        <v>633</v>
      </c>
      <c r="J107" s="601" t="s">
        <v>633</v>
      </c>
      <c r="K107" s="601" t="s">
        <v>633</v>
      </c>
      <c r="L107" s="601" t="s">
        <v>633</v>
      </c>
      <c r="M107" s="601" t="s">
        <v>633</v>
      </c>
      <c r="N107" s="601" t="s">
        <v>633</v>
      </c>
      <c r="O107" s="602" t="s">
        <v>633</v>
      </c>
      <c r="P107" s="639" t="s">
        <v>633</v>
      </c>
      <c r="Q107" s="641"/>
      <c r="R107" s="600" t="s">
        <v>633</v>
      </c>
      <c r="S107" s="601" t="s">
        <v>633</v>
      </c>
      <c r="T107" s="601" t="s">
        <v>633</v>
      </c>
      <c r="U107" s="601" t="s">
        <v>633</v>
      </c>
      <c r="V107" s="601" t="s">
        <v>633</v>
      </c>
      <c r="W107" s="601" t="s">
        <v>633</v>
      </c>
      <c r="X107" s="601" t="s">
        <v>633</v>
      </c>
      <c r="Y107" s="601" t="s">
        <v>633</v>
      </c>
      <c r="Z107" s="601" t="s">
        <v>633</v>
      </c>
      <c r="AA107" s="601" t="s">
        <v>633</v>
      </c>
      <c r="AB107" s="601" t="s">
        <v>633</v>
      </c>
      <c r="AC107" s="602" t="s">
        <v>633</v>
      </c>
      <c r="AD107" s="639" t="s">
        <v>633</v>
      </c>
      <c r="AE107" s="641"/>
      <c r="AF107" s="639" t="s">
        <v>633</v>
      </c>
    </row>
    <row r="108" spans="1:33" ht="15" thickTop="1" x14ac:dyDescent="0.35">
      <c r="A108" s="269" t="s">
        <v>414</v>
      </c>
      <c r="B108" s="270"/>
      <c r="C108" s="632" t="s">
        <v>6</v>
      </c>
      <c r="D108" s="606" t="s">
        <v>633</v>
      </c>
      <c r="E108" s="607" t="s">
        <v>633</v>
      </c>
      <c r="F108" s="607" t="s">
        <v>633</v>
      </c>
      <c r="G108" s="607" t="s">
        <v>633</v>
      </c>
      <c r="H108" s="607" t="s">
        <v>633</v>
      </c>
      <c r="I108" s="607" t="s">
        <v>633</v>
      </c>
      <c r="J108" s="607" t="s">
        <v>633</v>
      </c>
      <c r="K108" s="607" t="s">
        <v>633</v>
      </c>
      <c r="L108" s="607" t="s">
        <v>633</v>
      </c>
      <c r="M108" s="607" t="s">
        <v>633</v>
      </c>
      <c r="N108" s="607" t="s">
        <v>633</v>
      </c>
      <c r="O108" s="608" t="s">
        <v>633</v>
      </c>
      <c r="P108" s="644">
        <v>20803204.999228034</v>
      </c>
      <c r="Q108" s="682"/>
      <c r="R108" s="606" t="s">
        <v>633</v>
      </c>
      <c r="S108" s="607" t="s">
        <v>633</v>
      </c>
      <c r="T108" s="607" t="s">
        <v>633</v>
      </c>
      <c r="U108" s="607" t="s">
        <v>633</v>
      </c>
      <c r="V108" s="607" t="s">
        <v>633</v>
      </c>
      <c r="W108" s="607" t="s">
        <v>633</v>
      </c>
      <c r="X108" s="607" t="s">
        <v>633</v>
      </c>
      <c r="Y108" s="607" t="s">
        <v>633</v>
      </c>
      <c r="Z108" s="607" t="s">
        <v>633</v>
      </c>
      <c r="AA108" s="607" t="s">
        <v>633</v>
      </c>
      <c r="AB108" s="607" t="s">
        <v>633</v>
      </c>
      <c r="AC108" s="608" t="s">
        <v>633</v>
      </c>
      <c r="AD108" s="644">
        <v>23152654.673694644</v>
      </c>
      <c r="AE108" s="682"/>
      <c r="AF108" s="690">
        <v>-2349449.67446661</v>
      </c>
      <c r="AG108" s="292"/>
    </row>
    <row r="109" spans="1:33" ht="15" thickBot="1" x14ac:dyDescent="0.4">
      <c r="A109" s="161"/>
      <c r="B109" s="268"/>
      <c r="C109" s="628" t="s">
        <v>21</v>
      </c>
      <c r="D109" s="378" t="s">
        <v>633</v>
      </c>
      <c r="E109" s="379" t="s">
        <v>633</v>
      </c>
      <c r="F109" s="379" t="s">
        <v>633</v>
      </c>
      <c r="G109" s="379" t="s">
        <v>633</v>
      </c>
      <c r="H109" s="379" t="s">
        <v>633</v>
      </c>
      <c r="I109" s="379" t="s">
        <v>633</v>
      </c>
      <c r="J109" s="379" t="s">
        <v>633</v>
      </c>
      <c r="K109" s="379" t="s">
        <v>633</v>
      </c>
      <c r="L109" s="379" t="s">
        <v>633</v>
      </c>
      <c r="M109" s="379" t="s">
        <v>633</v>
      </c>
      <c r="N109" s="379" t="s">
        <v>633</v>
      </c>
      <c r="O109" s="380" t="s">
        <v>633</v>
      </c>
      <c r="P109" s="684">
        <v>20803204.999228034</v>
      </c>
      <c r="Q109" s="683"/>
      <c r="R109" s="378" t="s">
        <v>633</v>
      </c>
      <c r="S109" s="379" t="s">
        <v>633</v>
      </c>
      <c r="T109" s="379" t="s">
        <v>633</v>
      </c>
      <c r="U109" s="379" t="s">
        <v>633</v>
      </c>
      <c r="V109" s="379" t="s">
        <v>633</v>
      </c>
      <c r="W109" s="379" t="s">
        <v>633</v>
      </c>
      <c r="X109" s="379" t="s">
        <v>633</v>
      </c>
      <c r="Y109" s="379" t="s">
        <v>633</v>
      </c>
      <c r="Z109" s="379" t="s">
        <v>633</v>
      </c>
      <c r="AA109" s="379" t="s">
        <v>633</v>
      </c>
      <c r="AB109" s="379" t="s">
        <v>633</v>
      </c>
      <c r="AC109" s="380" t="s">
        <v>633</v>
      </c>
      <c r="AD109" s="684">
        <v>23152654.673694644</v>
      </c>
      <c r="AE109" s="683"/>
      <c r="AF109" s="689">
        <v>-2349449.67446661</v>
      </c>
      <c r="AG109" s="292"/>
    </row>
    <row r="110" spans="1:33" s="621" customFormat="1" ht="11" thickTop="1" x14ac:dyDescent="0.25">
      <c r="A110" s="614"/>
      <c r="B110" s="615" t="s">
        <v>7</v>
      </c>
      <c r="C110" s="616" t="s">
        <v>413</v>
      </c>
      <c r="D110" s="617">
        <v>2.591852261684835E-2</v>
      </c>
      <c r="E110" s="617">
        <v>-5.7969153858721256E-3</v>
      </c>
      <c r="F110" s="617">
        <v>-4.1322796838358045E-2</v>
      </c>
      <c r="G110" s="617">
        <v>-4.6353921527042985E-2</v>
      </c>
      <c r="H110" s="617">
        <v>-4.9734792206436396E-2</v>
      </c>
      <c r="I110" s="617">
        <v>-5.3650496760383248E-2</v>
      </c>
      <c r="J110" s="617">
        <v>-3.3978207502514124E-3</v>
      </c>
      <c r="K110" s="617">
        <v>2.5089075788855553E-3</v>
      </c>
      <c r="L110" s="617">
        <v>-7.4442623183131218E-2</v>
      </c>
      <c r="M110" s="617">
        <v>-2.8624893864616752E-2</v>
      </c>
      <c r="N110" s="617">
        <v>-0.10318659292533994</v>
      </c>
      <c r="O110" s="618">
        <v>3.1856042100116611E-2</v>
      </c>
      <c r="P110" s="619">
        <v>0</v>
      </c>
      <c r="Q110" s="619"/>
      <c r="R110" s="617">
        <v>-0.19036153797060251</v>
      </c>
      <c r="S110" s="617">
        <v>-9.3715262599289417E-2</v>
      </c>
      <c r="T110" s="617">
        <v>-0.33577487501315773</v>
      </c>
      <c r="U110" s="617">
        <v>-0.11441249959170818</v>
      </c>
      <c r="V110" s="617">
        <v>0.31313401227816939</v>
      </c>
      <c r="W110" s="617">
        <v>0.14267849596217275</v>
      </c>
      <c r="X110" s="617">
        <v>0.35469012544490397</v>
      </c>
      <c r="Y110" s="617">
        <v>6.5998087637126446E-2</v>
      </c>
      <c r="Z110" s="617">
        <v>0.20168716320767999</v>
      </c>
      <c r="AA110" s="617">
        <v>7.0065837120637298E-2</v>
      </c>
      <c r="AB110" s="617">
        <v>-0.14593823719769716</v>
      </c>
      <c r="AC110" s="618">
        <v>9.5496288035064936E-2</v>
      </c>
      <c r="AD110" s="619">
        <v>0.36354759731329978</v>
      </c>
      <c r="AE110" s="619"/>
      <c r="AF110" s="619">
        <v>-0.36354759731329978</v>
      </c>
      <c r="AG110" s="620"/>
    </row>
    <row r="111" spans="1:33" x14ac:dyDescent="0.35">
      <c r="C111" s="633"/>
      <c r="H111" s="85"/>
      <c r="I111" s="85"/>
      <c r="J111" s="85"/>
      <c r="K111" s="85"/>
      <c r="L111" s="85"/>
      <c r="M111" s="86"/>
      <c r="N111" s="86"/>
      <c r="O111" s="87"/>
      <c r="P111" s="88"/>
      <c r="Q111" s="88"/>
      <c r="R111" s="54"/>
      <c r="S111" s="54"/>
      <c r="T111" s="55"/>
      <c r="U111" s="55"/>
      <c r="W111" s="76"/>
      <c r="Z111" s="53"/>
      <c r="AA111" s="54"/>
      <c r="AB111" s="89"/>
      <c r="AC111" s="89"/>
      <c r="AD111" s="90"/>
      <c r="AE111" s="538"/>
      <c r="AF111" s="90"/>
    </row>
    <row r="112" spans="1:33" x14ac:dyDescent="0.35">
      <c r="A112" s="56" t="s">
        <v>437</v>
      </c>
      <c r="C112" s="633"/>
      <c r="D112" s="91"/>
      <c r="E112" s="91"/>
      <c r="F112" s="91"/>
      <c r="G112" s="91"/>
      <c r="H112" s="91"/>
      <c r="I112" s="91"/>
      <c r="J112" s="91"/>
      <c r="K112" s="91"/>
      <c r="L112" s="91"/>
      <c r="M112" s="92"/>
      <c r="N112" s="92"/>
      <c r="O112" s="18"/>
      <c r="P112" s="92"/>
      <c r="Q112" s="92"/>
      <c r="R112" s="76"/>
      <c r="S112" s="76"/>
      <c r="T112" s="56"/>
      <c r="U112" s="56"/>
      <c r="V112" s="68"/>
      <c r="W112" s="76"/>
      <c r="Z112" s="53"/>
      <c r="AA112" s="76"/>
      <c r="AB112" s="76"/>
      <c r="AC112" s="76"/>
      <c r="AD112" s="93"/>
      <c r="AE112" s="93"/>
      <c r="AF112" s="93"/>
    </row>
    <row r="113" spans="1:30" x14ac:dyDescent="0.35">
      <c r="A113" s="61" t="s">
        <v>615</v>
      </c>
      <c r="C113" s="633"/>
      <c r="P113" s="997"/>
      <c r="R113" s="60"/>
      <c r="S113" s="60"/>
      <c r="T113" s="56"/>
      <c r="U113" s="56"/>
      <c r="V113" s="510"/>
      <c r="W113" s="60"/>
      <c r="Z113" s="53"/>
      <c r="AA113" s="60"/>
      <c r="AB113" s="60"/>
      <c r="AC113" s="60"/>
      <c r="AD113" s="997"/>
    </row>
    <row r="114" spans="1:30" x14ac:dyDescent="0.35">
      <c r="C114" s="633"/>
      <c r="P114" s="99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7"/>
    </row>
    <row r="115" spans="1:30" x14ac:dyDescent="0.35">
      <c r="C115" s="633"/>
      <c r="Q115" s="82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35">
      <c r="C116" s="633"/>
      <c r="Q116" s="82"/>
      <c r="R116" s="899"/>
      <c r="S116" s="899"/>
      <c r="T116" s="899"/>
      <c r="U116" s="899"/>
      <c r="V116" s="899"/>
      <c r="W116" s="899"/>
      <c r="X116" s="899"/>
      <c r="Y116" s="899"/>
      <c r="Z116" s="899"/>
      <c r="AA116" s="899"/>
      <c r="AB116" s="899"/>
      <c r="AC116" s="899"/>
      <c r="AD116" s="1059"/>
    </row>
    <row r="117" spans="1:30" x14ac:dyDescent="0.35">
      <c r="C117" s="633"/>
      <c r="R117" s="899"/>
      <c r="S117" s="899"/>
      <c r="T117" s="899"/>
      <c r="U117" s="899"/>
      <c r="V117" s="899"/>
      <c r="W117" s="899"/>
      <c r="X117" s="899"/>
      <c r="Y117" s="899"/>
      <c r="Z117" s="899"/>
      <c r="AA117" s="899"/>
      <c r="AB117" s="899"/>
      <c r="AC117" s="899"/>
    </row>
    <row r="118" spans="1:30" x14ac:dyDescent="0.35">
      <c r="C118" s="633"/>
      <c r="R118" s="899"/>
      <c r="S118" s="899"/>
      <c r="T118" s="899"/>
      <c r="U118" s="899"/>
      <c r="V118" s="899"/>
      <c r="W118" s="899"/>
      <c r="X118" s="899"/>
      <c r="Y118" s="899"/>
      <c r="Z118" s="899"/>
      <c r="AA118" s="899"/>
      <c r="AB118" s="899"/>
      <c r="AC118" s="899"/>
    </row>
    <row r="119" spans="1:30" x14ac:dyDescent="0.35">
      <c r="C119" s="633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899"/>
      <c r="AC119" s="899"/>
    </row>
    <row r="120" spans="1:30" x14ac:dyDescent="0.35">
      <c r="C120" s="633"/>
      <c r="R120" s="899"/>
      <c r="S120" s="899"/>
      <c r="T120" s="899"/>
      <c r="U120" s="899"/>
      <c r="V120" s="899"/>
      <c r="W120" s="899"/>
      <c r="X120" s="899"/>
      <c r="Y120" s="899"/>
      <c r="Z120" s="899"/>
      <c r="AA120" s="899"/>
      <c r="AB120" s="899"/>
      <c r="AC120" s="899"/>
    </row>
    <row r="121" spans="1:30" x14ac:dyDescent="0.35">
      <c r="C121" s="633"/>
      <c r="R121" s="899"/>
      <c r="S121" s="899"/>
      <c r="T121" s="899"/>
      <c r="U121" s="899"/>
      <c r="V121" s="899"/>
      <c r="W121" s="899"/>
      <c r="X121" s="899"/>
      <c r="Y121" s="899"/>
      <c r="Z121" s="899"/>
      <c r="AA121" s="899"/>
      <c r="AB121" s="899"/>
      <c r="AC121" s="899"/>
    </row>
    <row r="122" spans="1:30" x14ac:dyDescent="0.35">
      <c r="C122" s="633"/>
      <c r="R122" s="899"/>
      <c r="S122" s="899"/>
      <c r="T122" s="899"/>
      <c r="U122" s="899"/>
      <c r="V122" s="899"/>
      <c r="W122" s="899"/>
      <c r="X122" s="899"/>
      <c r="Y122" s="899"/>
      <c r="Z122" s="899"/>
      <c r="AA122" s="899"/>
      <c r="AB122" s="899"/>
      <c r="AC122" s="899"/>
    </row>
    <row r="123" spans="1:30" x14ac:dyDescent="0.35">
      <c r="C123" s="633"/>
      <c r="R123" s="899"/>
      <c r="S123" s="899"/>
      <c r="T123" s="899"/>
      <c r="U123" s="899"/>
      <c r="V123" s="899"/>
      <c r="W123" s="899"/>
      <c r="X123" s="899"/>
      <c r="Y123" s="899"/>
      <c r="Z123" s="899"/>
      <c r="AA123" s="899"/>
      <c r="AB123" s="899"/>
      <c r="AC123" s="899"/>
    </row>
    <row r="124" spans="1:30" x14ac:dyDescent="0.35">
      <c r="C124" s="633"/>
      <c r="R124" s="899"/>
      <c r="S124" s="899"/>
      <c r="T124" s="899"/>
      <c r="U124" s="899"/>
      <c r="V124" s="899"/>
      <c r="W124" s="899"/>
      <c r="X124" s="899"/>
      <c r="Y124" s="899"/>
      <c r="Z124" s="899"/>
      <c r="AA124" s="899"/>
      <c r="AB124" s="899"/>
      <c r="AC124" s="899"/>
    </row>
    <row r="125" spans="1:30" x14ac:dyDescent="0.35">
      <c r="C125" s="633"/>
      <c r="R125" s="899"/>
      <c r="S125" s="899"/>
      <c r="T125" s="899"/>
      <c r="U125" s="899"/>
      <c r="V125" s="899"/>
      <c r="W125" s="899"/>
      <c r="X125" s="899"/>
      <c r="Y125" s="899"/>
      <c r="Z125" s="899"/>
      <c r="AA125" s="899"/>
      <c r="AB125" s="899"/>
      <c r="AC125" s="899"/>
    </row>
    <row r="126" spans="1:30" x14ac:dyDescent="0.35">
      <c r="C126" s="633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35">
      <c r="C127" s="633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35">
      <c r="C128" s="633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35">
      <c r="C129" s="633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35">
      <c r="C130" s="633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35">
      <c r="C131" s="633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35">
      <c r="C132" s="633"/>
      <c r="T132" s="56"/>
      <c r="U132" s="56"/>
      <c r="V132" s="68"/>
      <c r="W132" s="76"/>
      <c r="Z132" s="53"/>
      <c r="AA132" s="53"/>
      <c r="AB132" s="53"/>
      <c r="AC132" s="53"/>
    </row>
    <row r="133" spans="3:29" x14ac:dyDescent="0.35">
      <c r="C133" s="633"/>
      <c r="T133" s="56"/>
      <c r="U133" s="56"/>
      <c r="V133" s="68"/>
      <c r="W133" s="76"/>
      <c r="Z133" s="53"/>
      <c r="AA133" s="53"/>
      <c r="AB133" s="53"/>
      <c r="AC133" s="53"/>
    </row>
    <row r="134" spans="3:29" x14ac:dyDescent="0.35">
      <c r="C134" s="633"/>
      <c r="T134" s="56"/>
      <c r="U134" s="56"/>
      <c r="V134" s="68"/>
      <c r="W134" s="76"/>
      <c r="Z134" s="53"/>
      <c r="AA134" s="53"/>
      <c r="AB134" s="53"/>
      <c r="AC134" s="53"/>
    </row>
    <row r="135" spans="3:29" x14ac:dyDescent="0.35">
      <c r="C135" s="633"/>
      <c r="T135" s="56"/>
      <c r="U135" s="56"/>
      <c r="V135" s="68"/>
      <c r="W135" s="76"/>
      <c r="Z135" s="53"/>
      <c r="AA135" s="53"/>
      <c r="AB135" s="53"/>
      <c r="AC135" s="53"/>
    </row>
    <row r="136" spans="3:29" x14ac:dyDescent="0.35">
      <c r="C136" s="633"/>
      <c r="T136" s="56"/>
      <c r="U136" s="56"/>
      <c r="V136" s="68"/>
      <c r="W136" s="76"/>
      <c r="Z136" s="53"/>
      <c r="AA136" s="53"/>
      <c r="AB136" s="53"/>
      <c r="AC136" s="53"/>
    </row>
    <row r="137" spans="3:29" x14ac:dyDescent="0.35">
      <c r="C137" s="633"/>
      <c r="T137" s="56"/>
      <c r="U137" s="56"/>
      <c r="V137" s="68"/>
      <c r="W137" s="76"/>
      <c r="Z137" s="53"/>
      <c r="AA137" s="53"/>
      <c r="AB137" s="53"/>
      <c r="AC137" s="53"/>
    </row>
    <row r="138" spans="3:29" x14ac:dyDescent="0.35">
      <c r="C138" s="633"/>
      <c r="T138" s="56"/>
      <c r="U138" s="56"/>
      <c r="V138" s="68"/>
      <c r="W138" s="76"/>
      <c r="Z138" s="53"/>
      <c r="AA138" s="53"/>
      <c r="AB138" s="53"/>
      <c r="AC138" s="53"/>
    </row>
    <row r="139" spans="3:29" x14ac:dyDescent="0.35">
      <c r="C139" s="633"/>
      <c r="T139" s="56"/>
      <c r="U139" s="56"/>
      <c r="V139" s="68"/>
      <c r="W139" s="76"/>
      <c r="Z139" s="53"/>
      <c r="AA139" s="53"/>
      <c r="AB139" s="53"/>
      <c r="AC139" s="53"/>
    </row>
    <row r="140" spans="3:29" x14ac:dyDescent="0.35">
      <c r="C140" s="633"/>
      <c r="T140" s="56"/>
      <c r="U140" s="56"/>
      <c r="V140" s="68"/>
      <c r="W140" s="76"/>
      <c r="Z140" s="53"/>
      <c r="AA140" s="53"/>
      <c r="AB140" s="53"/>
      <c r="AC140" s="53"/>
    </row>
    <row r="141" spans="3:29" x14ac:dyDescent="0.35">
      <c r="C141" s="633"/>
      <c r="V141" s="56"/>
      <c r="W141" s="56"/>
      <c r="X141" s="62"/>
      <c r="Z141" s="53"/>
      <c r="AA141" s="53"/>
      <c r="AB141" s="53"/>
      <c r="AC141" s="53"/>
    </row>
    <row r="142" spans="3:29" x14ac:dyDescent="0.35">
      <c r="C142" s="633"/>
      <c r="V142" s="56"/>
      <c r="W142" s="56"/>
      <c r="X142" s="62"/>
      <c r="Z142" s="53"/>
      <c r="AA142" s="53"/>
      <c r="AB142" s="53"/>
      <c r="AC142" s="53"/>
    </row>
    <row r="143" spans="3:29" x14ac:dyDescent="0.35">
      <c r="C143" s="633"/>
      <c r="V143" s="56"/>
      <c r="W143" s="56"/>
      <c r="X143" s="62"/>
      <c r="Z143" s="53"/>
      <c r="AA143" s="53"/>
      <c r="AB143" s="53"/>
      <c r="AC143" s="53"/>
    </row>
    <row r="144" spans="3:29" x14ac:dyDescent="0.35">
      <c r="C144" s="633"/>
      <c r="V144" s="56"/>
      <c r="W144" s="56"/>
      <c r="X144" s="62"/>
      <c r="Z144" s="53"/>
      <c r="AA144" s="53"/>
      <c r="AB144" s="53"/>
      <c r="AC144" s="53"/>
    </row>
    <row r="145" spans="3:29" x14ac:dyDescent="0.35">
      <c r="C145" s="633"/>
      <c r="V145" s="56"/>
      <c r="W145" s="56"/>
      <c r="X145" s="62"/>
      <c r="Z145" s="53"/>
      <c r="AA145" s="53"/>
      <c r="AB145" s="53"/>
      <c r="AC145" s="53"/>
    </row>
    <row r="146" spans="3:29" x14ac:dyDescent="0.35">
      <c r="C146" s="633"/>
      <c r="V146" s="56"/>
      <c r="W146" s="56"/>
      <c r="X146" s="62"/>
      <c r="Z146" s="53"/>
      <c r="AA146" s="53"/>
      <c r="AB146" s="53"/>
      <c r="AC146" s="53"/>
    </row>
    <row r="147" spans="3:29" x14ac:dyDescent="0.35">
      <c r="C147" s="633"/>
      <c r="V147" s="56"/>
      <c r="W147" s="56"/>
      <c r="X147" s="62"/>
      <c r="Z147" s="53"/>
      <c r="AA147" s="53"/>
      <c r="AB147" s="53"/>
      <c r="AC147" s="53"/>
    </row>
    <row r="148" spans="3:29" x14ac:dyDescent="0.35">
      <c r="C148" s="633"/>
      <c r="V148" s="56"/>
      <c r="W148" s="56"/>
      <c r="X148" s="62"/>
      <c r="Z148" s="53"/>
      <c r="AA148" s="53"/>
      <c r="AB148" s="53"/>
      <c r="AC148" s="53"/>
    </row>
    <row r="149" spans="3:29" x14ac:dyDescent="0.35">
      <c r="C149" s="633"/>
      <c r="V149" s="56"/>
      <c r="W149" s="56"/>
      <c r="X149" s="62"/>
      <c r="Z149" s="53"/>
      <c r="AA149" s="53"/>
      <c r="AB149" s="53"/>
      <c r="AC149" s="53"/>
    </row>
    <row r="150" spans="3:29" x14ac:dyDescent="0.35">
      <c r="C150" s="633"/>
      <c r="V150" s="56"/>
      <c r="W150" s="56"/>
      <c r="X150" s="62"/>
      <c r="Z150" s="53"/>
      <c r="AA150" s="53"/>
      <c r="AB150" s="53"/>
      <c r="AC150" s="53"/>
    </row>
    <row r="151" spans="3:29" x14ac:dyDescent="0.35">
      <c r="C151" s="633"/>
      <c r="V151" s="56"/>
      <c r="W151" s="56"/>
      <c r="X151" s="62"/>
      <c r="Z151" s="53"/>
      <c r="AA151" s="53"/>
      <c r="AB151" s="53"/>
      <c r="AC151" s="53"/>
    </row>
    <row r="152" spans="3:29" x14ac:dyDescent="0.35">
      <c r="C152" s="633"/>
      <c r="V152" s="56"/>
      <c r="W152" s="56"/>
      <c r="X152" s="62"/>
      <c r="Z152" s="53"/>
      <c r="AA152" s="53"/>
      <c r="AB152" s="53"/>
      <c r="AC152" s="53"/>
    </row>
    <row r="153" spans="3:29" x14ac:dyDescent="0.35">
      <c r="V153" s="56"/>
      <c r="W153" s="56"/>
      <c r="X153" s="62"/>
      <c r="Z153" s="53"/>
      <c r="AA153" s="53"/>
      <c r="AB153" s="53"/>
      <c r="AC153" s="53"/>
    </row>
    <row r="154" spans="3:29" x14ac:dyDescent="0.35">
      <c r="V154" s="56"/>
      <c r="W154" s="56"/>
      <c r="X154" s="62"/>
      <c r="Z154" s="53"/>
      <c r="AA154" s="53"/>
      <c r="AB154" s="53"/>
      <c r="AC154" s="53"/>
    </row>
    <row r="155" spans="3:29" x14ac:dyDescent="0.35">
      <c r="V155" s="56"/>
      <c r="W155" s="56"/>
      <c r="X155" s="62"/>
      <c r="Z155" s="53"/>
      <c r="AA155" s="53"/>
      <c r="AB155" s="53"/>
      <c r="AC155" s="53"/>
    </row>
    <row r="156" spans="3:29" x14ac:dyDescent="0.35">
      <c r="V156" s="56"/>
      <c r="W156" s="56"/>
      <c r="X156" s="62"/>
      <c r="Z156" s="53"/>
      <c r="AA156" s="53"/>
      <c r="AB156" s="53"/>
      <c r="AC156" s="53"/>
    </row>
    <row r="157" spans="3:29" x14ac:dyDescent="0.35">
      <c r="V157" s="56"/>
      <c r="W157" s="56"/>
      <c r="X157" s="62"/>
      <c r="Z157" s="53"/>
      <c r="AA157" s="53"/>
      <c r="AB157" s="53"/>
      <c r="AC157" s="53"/>
    </row>
    <row r="158" spans="3:29" x14ac:dyDescent="0.35">
      <c r="V158" s="56"/>
      <c r="W158" s="56"/>
      <c r="X158" s="62"/>
      <c r="Z158" s="53"/>
      <c r="AA158" s="53"/>
      <c r="AB158" s="53"/>
      <c r="AC158" s="53"/>
    </row>
    <row r="159" spans="3:29" x14ac:dyDescent="0.35">
      <c r="V159" s="56"/>
      <c r="W159" s="56"/>
      <c r="X159" s="62"/>
      <c r="Z159" s="53"/>
      <c r="AA159" s="53"/>
      <c r="AB159" s="53"/>
      <c r="AC159" s="53"/>
    </row>
    <row r="160" spans="3:29" x14ac:dyDescent="0.35">
      <c r="V160" s="56"/>
      <c r="W160" s="56"/>
      <c r="X160" s="62"/>
      <c r="Z160" s="53"/>
      <c r="AA160" s="53"/>
      <c r="AB160" s="53"/>
      <c r="AC160" s="53"/>
    </row>
    <row r="161" spans="22:29" x14ac:dyDescent="0.35">
      <c r="V161" s="56"/>
      <c r="W161" s="56"/>
      <c r="X161" s="62"/>
      <c r="Z161" s="53"/>
      <c r="AA161" s="53"/>
      <c r="AB161" s="53"/>
      <c r="AC161" s="53"/>
    </row>
    <row r="162" spans="22:29" x14ac:dyDescent="0.35">
      <c r="V162" s="56"/>
      <c r="W162" s="56"/>
      <c r="X162" s="62"/>
      <c r="Z162" s="53"/>
      <c r="AA162" s="53"/>
      <c r="AB162" s="53"/>
      <c r="AC162" s="53"/>
    </row>
    <row r="163" spans="22:29" x14ac:dyDescent="0.35">
      <c r="V163" s="56"/>
      <c r="W163" s="56"/>
      <c r="X163" s="62"/>
      <c r="Z163" s="53"/>
      <c r="AA163" s="53"/>
      <c r="AB163" s="53"/>
      <c r="AC163" s="53"/>
    </row>
    <row r="164" spans="22:29" x14ac:dyDescent="0.35">
      <c r="V164" s="56"/>
      <c r="W164" s="56"/>
      <c r="X164" s="62"/>
      <c r="Z164" s="53"/>
      <c r="AA164" s="53"/>
      <c r="AB164" s="53"/>
      <c r="AC164" s="53"/>
    </row>
    <row r="165" spans="22:29" x14ac:dyDescent="0.35">
      <c r="V165" s="56"/>
      <c r="W165" s="56"/>
      <c r="X165" s="62"/>
      <c r="Z165" s="53"/>
      <c r="AA165" s="53"/>
      <c r="AB165" s="53"/>
      <c r="AC165" s="53"/>
    </row>
    <row r="166" spans="22:29" x14ac:dyDescent="0.35">
      <c r="V166" s="56"/>
      <c r="W166" s="56"/>
      <c r="X166" s="62"/>
      <c r="Z166" s="53"/>
      <c r="AA166" s="53"/>
      <c r="AB166" s="53"/>
      <c r="AC166" s="53"/>
    </row>
    <row r="167" spans="22:29" x14ac:dyDescent="0.35">
      <c r="V167" s="56"/>
      <c r="W167" s="56"/>
      <c r="X167" s="62"/>
      <c r="Z167" s="53"/>
      <c r="AA167" s="53"/>
      <c r="AB167" s="53"/>
      <c r="AC167" s="53"/>
    </row>
    <row r="168" spans="22:29" x14ac:dyDescent="0.35">
      <c r="V168" s="56"/>
      <c r="W168" s="56"/>
      <c r="X168" s="62"/>
      <c r="Z168" s="53"/>
      <c r="AA168" s="53"/>
      <c r="AB168" s="53"/>
      <c r="AC168" s="53"/>
    </row>
    <row r="169" spans="22:29" x14ac:dyDescent="0.35">
      <c r="V169" s="56"/>
      <c r="W169" s="56"/>
      <c r="X169" s="62"/>
      <c r="Z169" s="53"/>
      <c r="AA169" s="53"/>
      <c r="AB169" s="53"/>
      <c r="AC169" s="53"/>
    </row>
    <row r="170" spans="22:29" x14ac:dyDescent="0.35">
      <c r="V170" s="56"/>
      <c r="W170" s="56"/>
      <c r="X170" s="62"/>
      <c r="Z170" s="53"/>
      <c r="AA170" s="53"/>
      <c r="AB170" s="53"/>
      <c r="AC170" s="53"/>
    </row>
    <row r="171" spans="22:29" x14ac:dyDescent="0.35">
      <c r="V171" s="56"/>
      <c r="W171" s="56"/>
      <c r="X171" s="62"/>
      <c r="Z171" s="53"/>
      <c r="AA171" s="53"/>
      <c r="AB171" s="53"/>
      <c r="AC171" s="53"/>
    </row>
    <row r="172" spans="22:29" x14ac:dyDescent="0.35">
      <c r="V172" s="56"/>
      <c r="W172" s="56"/>
      <c r="X172" s="62"/>
      <c r="Z172" s="53"/>
      <c r="AA172" s="53"/>
      <c r="AB172" s="53"/>
      <c r="AC172" s="53"/>
    </row>
    <row r="173" spans="22:29" x14ac:dyDescent="0.35">
      <c r="V173" s="56"/>
      <c r="W173" s="56"/>
      <c r="X173" s="62"/>
      <c r="Z173" s="53"/>
      <c r="AA173" s="53"/>
      <c r="AB173" s="53"/>
      <c r="AC173" s="53"/>
    </row>
    <row r="174" spans="22:29" x14ac:dyDescent="0.35">
      <c r="V174" s="56"/>
      <c r="W174" s="56"/>
      <c r="X174" s="62"/>
      <c r="Z174" s="53"/>
      <c r="AA174" s="53"/>
      <c r="AB174" s="53"/>
      <c r="AC174" s="53"/>
    </row>
    <row r="175" spans="22:29" x14ac:dyDescent="0.35">
      <c r="V175" s="56"/>
      <c r="W175" s="56"/>
      <c r="X175" s="62"/>
      <c r="Z175" s="53"/>
      <c r="AA175" s="53"/>
      <c r="AB175" s="53"/>
      <c r="AC175" s="53"/>
    </row>
    <row r="176" spans="22:29" x14ac:dyDescent="0.35">
      <c r="V176" s="56"/>
      <c r="W176" s="56"/>
      <c r="X176" s="62"/>
      <c r="Z176" s="53"/>
      <c r="AA176" s="53"/>
      <c r="AB176" s="53"/>
      <c r="AC176" s="53"/>
    </row>
    <row r="177" spans="22:29" x14ac:dyDescent="0.35">
      <c r="V177" s="56"/>
      <c r="W177" s="56"/>
      <c r="X177" s="62"/>
      <c r="Z177" s="53"/>
      <c r="AA177" s="53"/>
      <c r="AB177" s="53"/>
      <c r="AC177" s="53"/>
    </row>
    <row r="178" spans="22:29" x14ac:dyDescent="0.35">
      <c r="V178" s="56"/>
      <c r="W178" s="56"/>
      <c r="X178" s="62"/>
      <c r="Z178" s="53"/>
      <c r="AA178" s="53"/>
      <c r="AB178" s="53"/>
      <c r="AC178" s="53"/>
    </row>
    <row r="179" spans="22:29" x14ac:dyDescent="0.35">
      <c r="V179" s="56"/>
      <c r="W179" s="56"/>
      <c r="X179" s="62"/>
      <c r="Z179" s="53"/>
      <c r="AA179" s="53"/>
      <c r="AB179" s="53"/>
      <c r="AC179" s="53"/>
    </row>
    <row r="180" spans="22:29" x14ac:dyDescent="0.35">
      <c r="V180" s="56"/>
      <c r="W180" s="56"/>
      <c r="X180" s="62"/>
      <c r="Z180" s="53"/>
      <c r="AA180" s="53"/>
      <c r="AB180" s="53"/>
      <c r="AC180" s="53"/>
    </row>
    <row r="181" spans="22:29" x14ac:dyDescent="0.35">
      <c r="V181" s="56"/>
      <c r="W181" s="56"/>
      <c r="X181" s="62"/>
      <c r="Z181" s="53"/>
      <c r="AA181" s="53"/>
      <c r="AB181" s="53"/>
      <c r="AC181" s="53"/>
    </row>
    <row r="182" spans="22:29" x14ac:dyDescent="0.35">
      <c r="V182" s="56"/>
      <c r="W182" s="56"/>
      <c r="X182" s="62"/>
      <c r="Z182" s="53"/>
      <c r="AA182" s="53"/>
      <c r="AB182" s="53"/>
      <c r="AC182" s="53"/>
    </row>
    <row r="183" spans="22:29" x14ac:dyDescent="0.35">
      <c r="V183" s="56"/>
      <c r="W183" s="56"/>
      <c r="X183" s="62"/>
      <c r="Z183" s="53"/>
      <c r="AA183" s="53"/>
      <c r="AB183" s="53"/>
      <c r="AC183" s="53"/>
    </row>
    <row r="184" spans="22:29" x14ac:dyDescent="0.35">
      <c r="V184" s="56"/>
      <c r="W184" s="56"/>
      <c r="X184" s="62"/>
      <c r="Z184" s="53"/>
      <c r="AA184" s="53"/>
      <c r="AB184" s="53"/>
      <c r="AC184" s="53"/>
    </row>
    <row r="185" spans="22:29" x14ac:dyDescent="0.35">
      <c r="Z185" s="53"/>
      <c r="AA185" s="53"/>
      <c r="AB185" s="53"/>
      <c r="AC185" s="53"/>
    </row>
    <row r="186" spans="22:29" x14ac:dyDescent="0.35">
      <c r="Z186" s="53"/>
      <c r="AA186" s="53"/>
      <c r="AB186" s="53"/>
      <c r="AC186" s="53"/>
    </row>
    <row r="187" spans="22:29" x14ac:dyDescent="0.35">
      <c r="Z187" s="53"/>
      <c r="AA187" s="53"/>
      <c r="AB187" s="53"/>
      <c r="AC187" s="53"/>
    </row>
    <row r="188" spans="22:29" x14ac:dyDescent="0.35">
      <c r="Z188" s="53"/>
      <c r="AA188" s="53"/>
      <c r="AB188" s="53"/>
      <c r="AC188" s="53"/>
    </row>
    <row r="189" spans="22:29" x14ac:dyDescent="0.35">
      <c r="Z189" s="53"/>
      <c r="AA189" s="53"/>
      <c r="AB189" s="53"/>
      <c r="AC189" s="53"/>
    </row>
    <row r="190" spans="22:29" x14ac:dyDescent="0.35">
      <c r="Z190" s="53"/>
      <c r="AA190" s="53"/>
      <c r="AB190" s="53"/>
      <c r="AC190" s="53"/>
    </row>
    <row r="191" spans="22:29" x14ac:dyDescent="0.35">
      <c r="Z191" s="53"/>
      <c r="AA191" s="53"/>
      <c r="AB191" s="53"/>
      <c r="AC191" s="53"/>
    </row>
    <row r="192" spans="22:29" x14ac:dyDescent="0.35">
      <c r="Z192" s="53"/>
      <c r="AA192" s="53"/>
      <c r="AB192" s="53"/>
      <c r="AC192" s="53"/>
    </row>
    <row r="193" spans="26:29" x14ac:dyDescent="0.35">
      <c r="Z193" s="53"/>
      <c r="AA193" s="53"/>
      <c r="AB193" s="53"/>
      <c r="AC193" s="53"/>
    </row>
    <row r="194" spans="26:29" x14ac:dyDescent="0.35">
      <c r="Z194" s="53"/>
      <c r="AA194" s="53"/>
      <c r="AB194" s="53"/>
      <c r="AC194" s="53"/>
    </row>
    <row r="195" spans="26:29" x14ac:dyDescent="0.35">
      <c r="Z195" s="53"/>
      <c r="AA195" s="53"/>
      <c r="AB195" s="53"/>
      <c r="AC195" s="53"/>
    </row>
    <row r="196" spans="26:29" x14ac:dyDescent="0.35">
      <c r="Z196" s="53"/>
      <c r="AA196" s="53"/>
      <c r="AB196" s="53"/>
      <c r="AC196" s="53"/>
    </row>
    <row r="197" spans="26:29" x14ac:dyDescent="0.35">
      <c r="Z197" s="53"/>
      <c r="AA197" s="53"/>
      <c r="AB197" s="53"/>
      <c r="AC197" s="53"/>
    </row>
    <row r="198" spans="26:29" x14ac:dyDescent="0.35">
      <c r="Z198" s="53"/>
      <c r="AA198" s="53"/>
      <c r="AB198" s="53"/>
      <c r="AC198" s="53"/>
    </row>
    <row r="199" spans="26:29" x14ac:dyDescent="0.35">
      <c r="Z199" s="53"/>
      <c r="AA199" s="53"/>
      <c r="AB199" s="53"/>
      <c r="AC199" s="53"/>
    </row>
    <row r="200" spans="26:29" x14ac:dyDescent="0.35">
      <c r="Z200" s="53"/>
      <c r="AA200" s="53"/>
      <c r="AB200" s="53"/>
      <c r="AC200" s="53"/>
    </row>
    <row r="201" spans="26:29" x14ac:dyDescent="0.35">
      <c r="Z201" s="53"/>
      <c r="AA201" s="53"/>
      <c r="AB201" s="53"/>
      <c r="AC201" s="53"/>
    </row>
    <row r="202" spans="26:29" x14ac:dyDescent="0.35">
      <c r="Z202" s="53"/>
      <c r="AA202" s="53"/>
      <c r="AB202" s="53"/>
      <c r="AC202" s="53"/>
    </row>
    <row r="203" spans="26:29" x14ac:dyDescent="0.35">
      <c r="Z203" s="53"/>
      <c r="AA203" s="53"/>
      <c r="AB203" s="53"/>
      <c r="AC203" s="53"/>
    </row>
    <row r="204" spans="26:29" x14ac:dyDescent="0.35">
      <c r="Z204" s="53"/>
      <c r="AA204" s="53"/>
      <c r="AB204" s="53"/>
      <c r="AC204" s="53"/>
    </row>
    <row r="205" spans="26:29" x14ac:dyDescent="0.35">
      <c r="Z205" s="53"/>
      <c r="AA205" s="53"/>
      <c r="AB205" s="53"/>
      <c r="AC205" s="53"/>
    </row>
    <row r="206" spans="26:29" x14ac:dyDescent="0.35">
      <c r="Z206" s="53"/>
      <c r="AA206" s="53"/>
      <c r="AB206" s="53"/>
      <c r="AC206" s="53"/>
    </row>
    <row r="207" spans="26:29" x14ac:dyDescent="0.35">
      <c r="Z207" s="53"/>
      <c r="AA207" s="53"/>
      <c r="AB207" s="53"/>
      <c r="AC207" s="53"/>
    </row>
    <row r="208" spans="26:29" x14ac:dyDescent="0.35">
      <c r="Z208" s="53"/>
      <c r="AA208" s="53"/>
      <c r="AB208" s="53"/>
      <c r="AC208" s="53"/>
    </row>
    <row r="209" spans="26:29" x14ac:dyDescent="0.35">
      <c r="Z209" s="53"/>
      <c r="AA209" s="53"/>
      <c r="AB209" s="53"/>
      <c r="AC209" s="53"/>
    </row>
    <row r="210" spans="26:29" x14ac:dyDescent="0.35">
      <c r="Z210" s="53"/>
      <c r="AA210" s="53"/>
      <c r="AB210" s="53"/>
      <c r="AC210" s="53"/>
    </row>
    <row r="211" spans="26:29" x14ac:dyDescent="0.35">
      <c r="Z211" s="53"/>
      <c r="AA211" s="53"/>
      <c r="AB211" s="53"/>
      <c r="AC211" s="53"/>
    </row>
    <row r="212" spans="26:29" x14ac:dyDescent="0.35">
      <c r="Z212" s="53"/>
      <c r="AA212" s="53"/>
      <c r="AB212" s="53"/>
      <c r="AC212" s="53"/>
    </row>
    <row r="213" spans="26:29" x14ac:dyDescent="0.35">
      <c r="Z213" s="53"/>
      <c r="AA213" s="53"/>
      <c r="AB213" s="53"/>
      <c r="AC213" s="53"/>
    </row>
    <row r="214" spans="26:29" x14ac:dyDescent="0.35">
      <c r="Z214" s="53"/>
      <c r="AA214" s="53"/>
      <c r="AB214" s="53"/>
      <c r="AC214" s="53"/>
    </row>
    <row r="215" spans="26:29" x14ac:dyDescent="0.35">
      <c r="Z215" s="53"/>
      <c r="AA215" s="53"/>
      <c r="AB215" s="53"/>
      <c r="AC215" s="53"/>
    </row>
    <row r="216" spans="26:29" x14ac:dyDescent="0.35">
      <c r="Z216" s="53"/>
      <c r="AA216" s="53"/>
      <c r="AB216" s="53"/>
      <c r="AC216" s="53"/>
    </row>
    <row r="217" spans="26:29" x14ac:dyDescent="0.35">
      <c r="Z217" s="53"/>
      <c r="AA217" s="53"/>
      <c r="AB217" s="53"/>
      <c r="AC217" s="53"/>
    </row>
    <row r="218" spans="26:29" x14ac:dyDescent="0.35">
      <c r="Z218" s="53"/>
      <c r="AA218" s="53"/>
      <c r="AB218" s="53"/>
      <c r="AC218" s="53"/>
    </row>
    <row r="219" spans="26:29" x14ac:dyDescent="0.35">
      <c r="Z219" s="53"/>
      <c r="AA219" s="53"/>
      <c r="AB219" s="53"/>
      <c r="AC219" s="53"/>
    </row>
    <row r="220" spans="26:29" x14ac:dyDescent="0.35">
      <c r="Z220" s="53"/>
      <c r="AA220" s="53"/>
      <c r="AB220" s="53"/>
      <c r="AC220" s="53"/>
    </row>
    <row r="221" spans="26:29" x14ac:dyDescent="0.35">
      <c r="Z221" s="53"/>
      <c r="AA221" s="53"/>
      <c r="AB221" s="53"/>
      <c r="AC221" s="53"/>
    </row>
    <row r="222" spans="26:29" x14ac:dyDescent="0.35">
      <c r="Z222" s="53"/>
      <c r="AA222" s="53"/>
      <c r="AB222" s="53"/>
      <c r="AC222" s="53"/>
    </row>
    <row r="223" spans="26:29" x14ac:dyDescent="0.35">
      <c r="Z223" s="53"/>
      <c r="AA223" s="53"/>
      <c r="AB223" s="53"/>
      <c r="AC223" s="53"/>
    </row>
    <row r="224" spans="26:29" x14ac:dyDescent="0.35">
      <c r="Z224" s="53"/>
      <c r="AA224" s="53"/>
      <c r="AB224" s="53"/>
      <c r="AC224" s="53"/>
    </row>
    <row r="225" spans="26:29" x14ac:dyDescent="0.35">
      <c r="Z225" s="53"/>
      <c r="AA225" s="53"/>
      <c r="AB225" s="53"/>
      <c r="AC225" s="53"/>
    </row>
    <row r="226" spans="26:29" x14ac:dyDescent="0.35">
      <c r="Z226" s="53"/>
      <c r="AA226" s="53"/>
      <c r="AB226" s="53"/>
      <c r="AC226" s="53"/>
    </row>
    <row r="227" spans="26:29" x14ac:dyDescent="0.35">
      <c r="Z227" s="53"/>
      <c r="AA227" s="53"/>
      <c r="AB227" s="53"/>
      <c r="AC227" s="53"/>
    </row>
    <row r="228" spans="26:29" x14ac:dyDescent="0.35">
      <c r="Z228" s="53"/>
      <c r="AA228" s="53"/>
      <c r="AB228" s="53"/>
      <c r="AC228" s="53"/>
    </row>
    <row r="229" spans="26:29" x14ac:dyDescent="0.35">
      <c r="Z229" s="53"/>
      <c r="AA229" s="53"/>
      <c r="AB229" s="53"/>
      <c r="AC229" s="53"/>
    </row>
    <row r="230" spans="26:29" x14ac:dyDescent="0.35">
      <c r="Z230" s="53"/>
      <c r="AA230" s="53"/>
      <c r="AB230" s="53"/>
      <c r="AC230" s="53"/>
    </row>
    <row r="231" spans="26:29" x14ac:dyDescent="0.35">
      <c r="Z231" s="53"/>
      <c r="AA231" s="53"/>
      <c r="AB231" s="53"/>
      <c r="AC231" s="53"/>
    </row>
    <row r="232" spans="26:29" x14ac:dyDescent="0.35">
      <c r="Z232" s="53"/>
      <c r="AA232" s="53"/>
      <c r="AB232" s="53"/>
      <c r="AC232" s="53"/>
    </row>
    <row r="233" spans="26:29" x14ac:dyDescent="0.35">
      <c r="Z233" s="53"/>
      <c r="AA233" s="53"/>
      <c r="AB233" s="53"/>
      <c r="AC233" s="53"/>
    </row>
    <row r="234" spans="26:29" x14ac:dyDescent="0.35">
      <c r="Z234" s="53"/>
      <c r="AA234" s="53"/>
      <c r="AB234" s="53"/>
      <c r="AC234" s="53"/>
    </row>
    <row r="235" spans="26:29" x14ac:dyDescent="0.35">
      <c r="Z235" s="53"/>
      <c r="AA235" s="53"/>
      <c r="AB235" s="53"/>
      <c r="AC235" s="53"/>
    </row>
    <row r="236" spans="26:29" x14ac:dyDescent="0.35">
      <c r="Z236" s="53"/>
      <c r="AA236" s="53"/>
      <c r="AB236" s="53"/>
      <c r="AC236" s="53"/>
    </row>
    <row r="237" spans="26:29" x14ac:dyDescent="0.35">
      <c r="Z237" s="53"/>
      <c r="AA237" s="53"/>
      <c r="AB237" s="53"/>
      <c r="AC237" s="53"/>
    </row>
    <row r="238" spans="26:29" x14ac:dyDescent="0.35">
      <c r="Z238" s="53"/>
      <c r="AA238" s="53"/>
      <c r="AB238" s="53"/>
      <c r="AC238" s="53"/>
    </row>
    <row r="239" spans="26:29" x14ac:dyDescent="0.35">
      <c r="Z239" s="53"/>
      <c r="AA239" s="53"/>
      <c r="AB239" s="53"/>
      <c r="AC239" s="53"/>
    </row>
    <row r="240" spans="26:29" x14ac:dyDescent="0.35">
      <c r="Z240" s="53"/>
      <c r="AA240" s="53"/>
      <c r="AB240" s="53"/>
      <c r="AC240" s="53"/>
    </row>
    <row r="241" spans="26:29" x14ac:dyDescent="0.35">
      <c r="Z241" s="53"/>
      <c r="AA241" s="53"/>
      <c r="AB241" s="53"/>
      <c r="AC241" s="53"/>
    </row>
    <row r="242" spans="26:29" x14ac:dyDescent="0.35">
      <c r="Z242" s="53"/>
      <c r="AA242" s="53"/>
      <c r="AB242" s="53"/>
      <c r="AC242" s="53"/>
    </row>
    <row r="243" spans="26:29" x14ac:dyDescent="0.35">
      <c r="Z243" s="53"/>
      <c r="AA243" s="53"/>
      <c r="AB243" s="53"/>
      <c r="AC243" s="53"/>
    </row>
    <row r="244" spans="26:29" x14ac:dyDescent="0.35">
      <c r="Z244" s="53"/>
      <c r="AA244" s="53"/>
      <c r="AB244" s="53"/>
      <c r="AC244" s="53"/>
    </row>
    <row r="245" spans="26:29" x14ac:dyDescent="0.35">
      <c r="Z245" s="53"/>
      <c r="AA245" s="53"/>
      <c r="AB245" s="53"/>
      <c r="AC245" s="53"/>
    </row>
    <row r="246" spans="26:29" x14ac:dyDescent="0.35">
      <c r="Z246" s="53"/>
      <c r="AA246" s="53"/>
      <c r="AB246" s="53"/>
      <c r="AC246" s="53"/>
    </row>
    <row r="247" spans="26:29" x14ac:dyDescent="0.35">
      <c r="Z247" s="53"/>
      <c r="AA247" s="53"/>
      <c r="AB247" s="53"/>
      <c r="AC247" s="53"/>
    </row>
    <row r="248" spans="26:29" x14ac:dyDescent="0.35">
      <c r="Z248" s="53"/>
      <c r="AA248" s="53"/>
      <c r="AB248" s="53"/>
      <c r="AC248" s="53"/>
    </row>
    <row r="249" spans="26:29" x14ac:dyDescent="0.35">
      <c r="Z249" s="53"/>
      <c r="AA249" s="53"/>
      <c r="AB249" s="53"/>
      <c r="AC249" s="53"/>
    </row>
    <row r="250" spans="26:29" x14ac:dyDescent="0.35">
      <c r="Z250" s="53"/>
      <c r="AA250" s="53"/>
      <c r="AB250" s="53"/>
      <c r="AC250" s="53"/>
    </row>
    <row r="251" spans="26:29" x14ac:dyDescent="0.35">
      <c r="Z251" s="53"/>
      <c r="AA251" s="53"/>
      <c r="AB251" s="53"/>
      <c r="AC251" s="53"/>
    </row>
    <row r="252" spans="26:29" x14ac:dyDescent="0.35">
      <c r="Z252" s="53"/>
      <c r="AA252" s="53"/>
      <c r="AB252" s="53"/>
      <c r="AC252" s="53"/>
    </row>
    <row r="253" spans="26:29" x14ac:dyDescent="0.35">
      <c r="Z253" s="53"/>
      <c r="AA253" s="53"/>
      <c r="AB253" s="53"/>
      <c r="AC253" s="53"/>
    </row>
    <row r="254" spans="26:29" x14ac:dyDescent="0.35">
      <c r="Z254" s="53"/>
      <c r="AA254" s="53"/>
      <c r="AB254" s="53"/>
      <c r="AC254" s="53"/>
    </row>
    <row r="255" spans="26:29" x14ac:dyDescent="0.35">
      <c r="Z255" s="53"/>
      <c r="AA255" s="53"/>
      <c r="AB255" s="53"/>
      <c r="AC255" s="53"/>
    </row>
    <row r="256" spans="26:29" x14ac:dyDescent="0.35">
      <c r="Z256" s="53"/>
      <c r="AA256" s="53"/>
      <c r="AB256" s="53"/>
      <c r="AC256" s="53"/>
    </row>
    <row r="257" spans="26:29" x14ac:dyDescent="0.35">
      <c r="Z257" s="53"/>
      <c r="AA257" s="53"/>
      <c r="AB257" s="53"/>
      <c r="AC257" s="53"/>
    </row>
    <row r="258" spans="26:29" x14ac:dyDescent="0.35">
      <c r="Z258" s="53"/>
      <c r="AA258" s="53"/>
      <c r="AB258" s="53"/>
      <c r="AC258" s="53"/>
    </row>
    <row r="259" spans="26:29" x14ac:dyDescent="0.35">
      <c r="Z259" s="53"/>
      <c r="AA259" s="53"/>
      <c r="AB259" s="53"/>
      <c r="AC259" s="53"/>
    </row>
    <row r="260" spans="26:29" x14ac:dyDescent="0.35">
      <c r="Z260" s="53"/>
      <c r="AA260" s="53"/>
      <c r="AB260" s="53"/>
      <c r="AC260" s="53"/>
    </row>
    <row r="261" spans="26:29" x14ac:dyDescent="0.35">
      <c r="Z261" s="53"/>
      <c r="AA261" s="53"/>
      <c r="AB261" s="53"/>
      <c r="AC261" s="53"/>
    </row>
    <row r="262" spans="26:29" x14ac:dyDescent="0.35">
      <c r="Z262" s="53"/>
      <c r="AA262" s="53"/>
      <c r="AB262" s="53"/>
      <c r="AC262" s="53"/>
    </row>
    <row r="263" spans="26:29" x14ac:dyDescent="0.35">
      <c r="Z263" s="53"/>
      <c r="AA263" s="53"/>
      <c r="AB263" s="53"/>
      <c r="AC263" s="53"/>
    </row>
    <row r="264" spans="26:29" x14ac:dyDescent="0.35">
      <c r="Z264" s="53"/>
      <c r="AA264" s="53"/>
      <c r="AB264" s="53"/>
      <c r="AC264" s="53"/>
    </row>
    <row r="265" spans="26:29" x14ac:dyDescent="0.35">
      <c r="Z265" s="53"/>
      <c r="AA265" s="53"/>
      <c r="AB265" s="53"/>
      <c r="AC265" s="53"/>
    </row>
    <row r="266" spans="26:29" x14ac:dyDescent="0.35">
      <c r="Z266" s="53"/>
      <c r="AA266" s="53"/>
      <c r="AB266" s="53"/>
      <c r="AC266" s="53"/>
    </row>
    <row r="267" spans="26:29" x14ac:dyDescent="0.35">
      <c r="Z267" s="53"/>
      <c r="AA267" s="53"/>
      <c r="AB267" s="53"/>
      <c r="AC267" s="53"/>
    </row>
    <row r="268" spans="26:29" x14ac:dyDescent="0.35">
      <c r="Z268" s="53"/>
      <c r="AA268" s="53"/>
      <c r="AB268" s="53"/>
      <c r="AC268" s="53"/>
    </row>
    <row r="269" spans="26:29" x14ac:dyDescent="0.35">
      <c r="Z269" s="53"/>
      <c r="AA269" s="53"/>
      <c r="AB269" s="53"/>
      <c r="AC269" s="53"/>
    </row>
    <row r="270" spans="26:29" x14ac:dyDescent="0.35">
      <c r="Z270" s="53"/>
      <c r="AA270" s="53"/>
      <c r="AB270" s="53"/>
      <c r="AC270" s="53"/>
    </row>
    <row r="271" spans="26:29" x14ac:dyDescent="0.35">
      <c r="Z271" s="53"/>
      <c r="AA271" s="53"/>
      <c r="AB271" s="53"/>
      <c r="AC271" s="53"/>
    </row>
    <row r="272" spans="26:29" x14ac:dyDescent="0.35">
      <c r="Z272" s="53"/>
      <c r="AA272" s="53"/>
      <c r="AB272" s="53"/>
      <c r="AC272" s="53"/>
    </row>
    <row r="273" spans="26:29" x14ac:dyDescent="0.35">
      <c r="Z273" s="53"/>
      <c r="AA273" s="53"/>
      <c r="AB273" s="53"/>
      <c r="AC273" s="53"/>
    </row>
    <row r="274" spans="26:29" x14ac:dyDescent="0.35">
      <c r="Z274" s="53"/>
      <c r="AA274" s="53"/>
      <c r="AB274" s="53"/>
      <c r="AC274" s="53"/>
    </row>
    <row r="275" spans="26:29" x14ac:dyDescent="0.35">
      <c r="Z275" s="53"/>
      <c r="AA275" s="53"/>
      <c r="AB275" s="53"/>
      <c r="AC275" s="53"/>
    </row>
    <row r="276" spans="26:29" x14ac:dyDescent="0.35">
      <c r="Z276" s="53"/>
      <c r="AA276" s="53"/>
      <c r="AB276" s="53"/>
      <c r="AC276" s="53"/>
    </row>
    <row r="277" spans="26:29" x14ac:dyDescent="0.35">
      <c r="Z277" s="53"/>
      <c r="AA277" s="53"/>
      <c r="AB277" s="53"/>
      <c r="AC277" s="53"/>
    </row>
    <row r="278" spans="26:29" x14ac:dyDescent="0.35">
      <c r="Z278" s="53"/>
      <c r="AA278" s="53"/>
      <c r="AB278" s="53"/>
      <c r="AC278" s="53"/>
    </row>
    <row r="279" spans="26:29" x14ac:dyDescent="0.35">
      <c r="Z279" s="53"/>
      <c r="AA279" s="53"/>
      <c r="AB279" s="53"/>
      <c r="AC279" s="53"/>
    </row>
    <row r="280" spans="26:29" x14ac:dyDescent="0.35">
      <c r="Z280" s="53"/>
      <c r="AA280" s="53"/>
      <c r="AB280" s="53"/>
      <c r="AC280" s="53"/>
    </row>
    <row r="281" spans="26:29" x14ac:dyDescent="0.35">
      <c r="Z281" s="53"/>
      <c r="AA281" s="53"/>
      <c r="AB281" s="53"/>
      <c r="AC281" s="53"/>
    </row>
    <row r="282" spans="26:29" x14ac:dyDescent="0.35">
      <c r="Z282" s="53"/>
      <c r="AA282" s="53"/>
      <c r="AB282" s="53"/>
      <c r="AC282" s="53"/>
    </row>
    <row r="283" spans="26:29" x14ac:dyDescent="0.35">
      <c r="Z283" s="53"/>
      <c r="AA283" s="53"/>
      <c r="AB283" s="53"/>
      <c r="AC283" s="53"/>
    </row>
    <row r="284" spans="26:29" x14ac:dyDescent="0.35">
      <c r="Z284" s="53"/>
      <c r="AA284" s="53"/>
      <c r="AB284" s="53"/>
      <c r="AC284" s="53"/>
    </row>
    <row r="285" spans="26:29" x14ac:dyDescent="0.35">
      <c r="Z285" s="53"/>
      <c r="AA285" s="53"/>
      <c r="AB285" s="53"/>
      <c r="AC285" s="53"/>
    </row>
    <row r="286" spans="26:29" x14ac:dyDescent="0.35">
      <c r="Z286" s="53"/>
      <c r="AA286" s="53"/>
      <c r="AB286" s="53"/>
      <c r="AC286" s="53"/>
    </row>
    <row r="287" spans="26:29" x14ac:dyDescent="0.35">
      <c r="Z287" s="53"/>
      <c r="AA287" s="53"/>
      <c r="AB287" s="53"/>
      <c r="AC287" s="53"/>
    </row>
    <row r="288" spans="26:29" x14ac:dyDescent="0.35">
      <c r="Z288" s="53"/>
      <c r="AA288" s="53"/>
      <c r="AB288" s="53"/>
      <c r="AC288" s="53"/>
    </row>
    <row r="289" spans="26:29" x14ac:dyDescent="0.35">
      <c r="Z289" s="53"/>
      <c r="AA289" s="53"/>
      <c r="AB289" s="53"/>
      <c r="AC289" s="53"/>
    </row>
    <row r="290" spans="26:29" x14ac:dyDescent="0.35">
      <c r="Z290" s="53"/>
      <c r="AA290" s="53"/>
      <c r="AB290" s="53"/>
      <c r="AC290" s="53"/>
    </row>
    <row r="291" spans="26:29" x14ac:dyDescent="0.35">
      <c r="Z291" s="53"/>
      <c r="AA291" s="53"/>
      <c r="AB291" s="53"/>
      <c r="AC291" s="53"/>
    </row>
    <row r="292" spans="26:29" x14ac:dyDescent="0.35">
      <c r="Z292" s="53"/>
      <c r="AA292" s="53"/>
      <c r="AB292" s="53"/>
      <c r="AC292" s="53"/>
    </row>
    <row r="293" spans="26:29" x14ac:dyDescent="0.35">
      <c r="Z293" s="53"/>
      <c r="AA293" s="53"/>
      <c r="AB293" s="53"/>
      <c r="AC293" s="53"/>
    </row>
    <row r="294" spans="26:29" x14ac:dyDescent="0.35">
      <c r="Z294" s="53"/>
      <c r="AA294" s="53"/>
      <c r="AB294" s="53"/>
      <c r="AC294" s="53"/>
    </row>
    <row r="295" spans="26:29" x14ac:dyDescent="0.35">
      <c r="Z295" s="53"/>
      <c r="AA295" s="53"/>
      <c r="AB295" s="53"/>
      <c r="AC295" s="53"/>
    </row>
    <row r="296" spans="26:29" x14ac:dyDescent="0.35">
      <c r="Z296" s="53"/>
      <c r="AA296" s="53"/>
      <c r="AB296" s="53"/>
      <c r="AC296" s="53"/>
    </row>
    <row r="297" spans="26:29" x14ac:dyDescent="0.35">
      <c r="Z297" s="53"/>
      <c r="AA297" s="53"/>
      <c r="AB297" s="53"/>
      <c r="AC297" s="53"/>
    </row>
    <row r="298" spans="26:29" x14ac:dyDescent="0.35">
      <c r="Z298" s="53"/>
      <c r="AA298" s="53"/>
      <c r="AB298" s="53"/>
      <c r="AC298" s="53"/>
    </row>
    <row r="299" spans="26:29" x14ac:dyDescent="0.35">
      <c r="Z299" s="53"/>
      <c r="AA299" s="53"/>
      <c r="AB299" s="53"/>
      <c r="AC299" s="53"/>
    </row>
    <row r="300" spans="26:29" x14ac:dyDescent="0.35">
      <c r="Z300" s="53"/>
      <c r="AA300" s="53"/>
      <c r="AB300" s="53"/>
      <c r="AC300" s="53"/>
    </row>
    <row r="301" spans="26:29" x14ac:dyDescent="0.35">
      <c r="Z301" s="53"/>
      <c r="AA301" s="53"/>
      <c r="AB301" s="53"/>
      <c r="AC301" s="53"/>
    </row>
    <row r="302" spans="26:29" x14ac:dyDescent="0.35">
      <c r="Z302" s="53"/>
      <c r="AA302" s="53"/>
      <c r="AB302" s="53"/>
      <c r="AC302" s="53"/>
    </row>
    <row r="303" spans="26:29" x14ac:dyDescent="0.35">
      <c r="Z303" s="53"/>
      <c r="AA303" s="53"/>
      <c r="AB303" s="53"/>
      <c r="AC303" s="53"/>
    </row>
    <row r="304" spans="26:29" x14ac:dyDescent="0.3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headerFooter>
    <oddFooter>&amp;R&amp;"Times New Roman,Regular"&amp;12Exh. PKW-12C
Page &amp;P of 4</oddFooter>
  </headerFooter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60" zoomScaleNormal="60" zoomScalePageLayoutView="50" workbookViewId="0">
      <selection activeCell="U56" sqref="U56"/>
    </sheetView>
  </sheetViews>
  <sheetFormatPr defaultColWidth="9.1796875" defaultRowHeight="13" x14ac:dyDescent="0.3"/>
  <cols>
    <col min="1" max="1" width="6.1796875" style="76" customWidth="1"/>
    <col min="2" max="2" width="37" style="110" customWidth="1"/>
    <col min="3" max="4" width="11.81640625" style="76" customWidth="1"/>
    <col min="5" max="5" width="12.1796875" style="76" customWidth="1"/>
    <col min="6" max="6" width="1.54296875" style="60" customWidth="1"/>
    <col min="7" max="7" width="12.1796875" style="76" customWidth="1"/>
    <col min="8" max="9" width="11.81640625" style="76" customWidth="1"/>
    <col min="10" max="10" width="1.1796875" style="60" customWidth="1"/>
    <col min="11" max="13" width="11.81640625" style="76" customWidth="1"/>
    <col min="14" max="14" width="3.81640625" style="76" customWidth="1"/>
    <col min="15" max="15" width="13.81640625" style="76" customWidth="1"/>
    <col min="16" max="16" width="14" style="76" customWidth="1"/>
    <col min="17" max="17" width="11.54296875" style="76" customWidth="1"/>
    <col min="18" max="16384" width="9.1796875" style="76"/>
  </cols>
  <sheetData>
    <row r="1" spans="1:18" ht="18.5" x14ac:dyDescent="0.45">
      <c r="A1" s="257" t="s">
        <v>267</v>
      </c>
    </row>
    <row r="2" spans="1:18" ht="21" x14ac:dyDescent="0.5">
      <c r="A2" s="227" t="s">
        <v>266</v>
      </c>
      <c r="B2" s="227"/>
      <c r="C2" s="227"/>
      <c r="D2" s="227"/>
      <c r="E2" s="227"/>
      <c r="F2" s="255"/>
      <c r="G2" s="227"/>
      <c r="H2" s="227" t="s">
        <v>632</v>
      </c>
      <c r="I2" s="227"/>
      <c r="J2" s="255"/>
      <c r="K2" s="227"/>
      <c r="L2" s="227"/>
      <c r="M2" s="227"/>
    </row>
    <row r="3" spans="1:18" ht="15.5" x14ac:dyDescent="0.35">
      <c r="A3" s="259" t="s">
        <v>435</v>
      </c>
      <c r="B3" s="164"/>
      <c r="C3" s="164"/>
      <c r="D3" s="164"/>
      <c r="E3" s="164"/>
      <c r="F3" s="232"/>
      <c r="G3" s="164"/>
      <c r="H3" s="164"/>
      <c r="I3" s="164"/>
      <c r="J3" s="232"/>
      <c r="K3" s="164"/>
      <c r="L3" s="164"/>
      <c r="M3" s="164"/>
    </row>
    <row r="4" spans="1:18" ht="14.75" customHeight="1" x14ac:dyDescent="0.3">
      <c r="A4" s="95"/>
      <c r="B4" s="95"/>
      <c r="C4" s="95"/>
      <c r="D4" s="95"/>
      <c r="E4" s="95"/>
      <c r="F4" s="233"/>
      <c r="G4" s="95"/>
      <c r="H4" s="95"/>
      <c r="I4" s="95"/>
      <c r="J4" s="233"/>
      <c r="K4" s="95"/>
      <c r="L4" s="95"/>
      <c r="M4" s="95"/>
    </row>
    <row r="5" spans="1:18" ht="14.75" customHeight="1" x14ac:dyDescent="0.3">
      <c r="A5" s="95"/>
      <c r="B5" s="95"/>
      <c r="C5" s="95"/>
      <c r="D5" s="95"/>
      <c r="E5" s="95"/>
      <c r="F5" s="233"/>
      <c r="G5" s="95"/>
      <c r="H5" s="95"/>
      <c r="I5" s="95"/>
      <c r="J5" s="233"/>
      <c r="K5" s="95"/>
      <c r="L5" s="95"/>
      <c r="M5" s="95"/>
    </row>
    <row r="6" spans="1:18" x14ac:dyDescent="0.3">
      <c r="A6" s="95"/>
      <c r="B6" s="95"/>
      <c r="C6" s="95"/>
      <c r="D6" s="95"/>
      <c r="E6" s="95"/>
      <c r="F6" s="233"/>
      <c r="G6" s="95"/>
      <c r="H6" s="95"/>
      <c r="I6" s="95"/>
      <c r="J6" s="233"/>
      <c r="K6" s="95"/>
      <c r="L6" s="95"/>
      <c r="M6" s="95"/>
    </row>
    <row r="7" spans="1:18" ht="15.75" customHeight="1" x14ac:dyDescent="0.35">
      <c r="B7" s="293" t="s">
        <v>269</v>
      </c>
      <c r="C7" s="1092" t="s">
        <v>435</v>
      </c>
      <c r="D7" s="1093"/>
      <c r="E7" s="1094"/>
      <c r="F7" s="160"/>
      <c r="G7" s="1092" t="s">
        <v>577</v>
      </c>
      <c r="H7" s="1093"/>
      <c r="I7" s="1094"/>
      <c r="J7" s="58"/>
      <c r="K7" s="1092" t="s">
        <v>268</v>
      </c>
      <c r="L7" s="1093"/>
      <c r="M7" s="1094"/>
      <c r="O7" s="1095" t="s">
        <v>285</v>
      </c>
      <c r="P7" s="1096"/>
      <c r="Q7" s="1097"/>
      <c r="R7" s="160"/>
    </row>
    <row r="8" spans="1:18" ht="29.5" thickBot="1" x14ac:dyDescent="0.4">
      <c r="A8" s="104" t="s">
        <v>281</v>
      </c>
      <c r="B8" s="266" t="s">
        <v>251</v>
      </c>
      <c r="C8" s="348" t="s">
        <v>622</v>
      </c>
      <c r="D8" s="349" t="s">
        <v>623</v>
      </c>
      <c r="E8" s="350" t="s">
        <v>6</v>
      </c>
      <c r="F8" s="226"/>
      <c r="G8" s="348" t="s">
        <v>622</v>
      </c>
      <c r="H8" s="349" t="s">
        <v>623</v>
      </c>
      <c r="I8" s="350" t="s">
        <v>6</v>
      </c>
      <c r="J8" s="226"/>
      <c r="K8" s="348" t="s">
        <v>622</v>
      </c>
      <c r="L8" s="349" t="s">
        <v>623</v>
      </c>
      <c r="M8" s="350" t="s">
        <v>6</v>
      </c>
      <c r="O8" s="307" t="s">
        <v>435</v>
      </c>
      <c r="P8" s="307" t="s">
        <v>577</v>
      </c>
      <c r="Q8" s="307" t="s">
        <v>268</v>
      </c>
      <c r="R8" s="83"/>
    </row>
    <row r="9" spans="1:18" ht="15" thickTop="1" x14ac:dyDescent="0.35">
      <c r="A9" s="136" t="s">
        <v>0</v>
      </c>
      <c r="B9" s="351" t="s">
        <v>9</v>
      </c>
      <c r="C9" s="248">
        <v>0</v>
      </c>
      <c r="D9" s="248">
        <v>0</v>
      </c>
      <c r="E9" s="352">
        <v>0</v>
      </c>
      <c r="F9" s="354"/>
      <c r="G9" s="248">
        <v>0</v>
      </c>
      <c r="H9" s="248">
        <v>0</v>
      </c>
      <c r="I9" s="352">
        <v>0</v>
      </c>
      <c r="J9" s="332"/>
      <c r="K9" s="248">
        <v>0</v>
      </c>
      <c r="L9" s="248">
        <v>0</v>
      </c>
      <c r="M9" s="352">
        <v>0</v>
      </c>
      <c r="O9" s="302" t="s">
        <v>634</v>
      </c>
      <c r="P9" s="303" t="s">
        <v>634</v>
      </c>
      <c r="Q9" s="304" t="s">
        <v>634</v>
      </c>
      <c r="R9" s="248"/>
    </row>
    <row r="10" spans="1:18" ht="14.5" x14ac:dyDescent="0.35">
      <c r="A10" s="136" t="s">
        <v>0</v>
      </c>
      <c r="B10" s="333" t="s">
        <v>10</v>
      </c>
      <c r="C10" s="248">
        <v>0</v>
      </c>
      <c r="D10" s="248">
        <v>0</v>
      </c>
      <c r="E10" s="327">
        <v>0</v>
      </c>
      <c r="F10" s="354"/>
      <c r="G10" s="248">
        <v>0</v>
      </c>
      <c r="H10" s="248">
        <v>0</v>
      </c>
      <c r="I10" s="327">
        <v>0</v>
      </c>
      <c r="J10" s="332"/>
      <c r="K10" s="248">
        <v>0</v>
      </c>
      <c r="L10" s="248">
        <v>0</v>
      </c>
      <c r="M10" s="327">
        <v>0</v>
      </c>
      <c r="O10" s="246" t="s">
        <v>634</v>
      </c>
      <c r="P10" s="247" t="s">
        <v>634</v>
      </c>
      <c r="Q10" s="305" t="s">
        <v>634</v>
      </c>
      <c r="R10" s="248"/>
    </row>
    <row r="11" spans="1:18" ht="15" thickBot="1" x14ac:dyDescent="0.4">
      <c r="A11" s="136" t="s">
        <v>0</v>
      </c>
      <c r="B11" s="223" t="s">
        <v>280</v>
      </c>
      <c r="C11" s="329">
        <v>0</v>
      </c>
      <c r="D11" s="248">
        <v>0</v>
      </c>
      <c r="E11" s="327">
        <v>0</v>
      </c>
      <c r="F11" s="354"/>
      <c r="G11" s="248">
        <v>0</v>
      </c>
      <c r="H11" s="248">
        <v>0</v>
      </c>
      <c r="I11" s="327">
        <v>0</v>
      </c>
      <c r="J11" s="332"/>
      <c r="K11" s="248">
        <v>0</v>
      </c>
      <c r="L11" s="248">
        <v>0</v>
      </c>
      <c r="M11" s="327">
        <v>0</v>
      </c>
      <c r="O11" s="250" t="s">
        <v>634</v>
      </c>
      <c r="P11" s="251" t="s">
        <v>634</v>
      </c>
      <c r="Q11" s="306" t="s">
        <v>634</v>
      </c>
      <c r="R11" s="248"/>
    </row>
    <row r="12" spans="1:18" ht="15.5" thickTop="1" thickBot="1" x14ac:dyDescent="0.4">
      <c r="A12" s="136" t="s">
        <v>0</v>
      </c>
      <c r="B12" s="333" t="s">
        <v>56</v>
      </c>
      <c r="C12" s="346">
        <v>0</v>
      </c>
      <c r="D12" s="346">
        <v>0</v>
      </c>
      <c r="E12" s="353">
        <v>0</v>
      </c>
      <c r="F12" s="354"/>
      <c r="G12" s="346">
        <v>0</v>
      </c>
      <c r="H12" s="346">
        <v>0</v>
      </c>
      <c r="I12" s="353">
        <v>0</v>
      </c>
      <c r="J12" s="332"/>
      <c r="K12" s="346">
        <v>0</v>
      </c>
      <c r="L12" s="346">
        <v>0</v>
      </c>
      <c r="M12" s="353">
        <v>0</v>
      </c>
      <c r="N12" s="355"/>
      <c r="O12" s="248">
        <v>-196256.59669999999</v>
      </c>
      <c r="P12" s="248">
        <v>-136225.32750000001</v>
      </c>
      <c r="Q12" s="326">
        <v>-60031.269199999981</v>
      </c>
      <c r="R12" s="248"/>
    </row>
    <row r="13" spans="1:18" ht="14.5" x14ac:dyDescent="0.35">
      <c r="A13" s="136" t="s">
        <v>0</v>
      </c>
      <c r="B13" s="72" t="s">
        <v>61</v>
      </c>
      <c r="C13" s="246" t="s">
        <v>634</v>
      </c>
      <c r="D13" s="247" t="s">
        <v>634</v>
      </c>
      <c r="E13" s="305" t="s">
        <v>634</v>
      </c>
      <c r="F13" s="248"/>
      <c r="G13" s="246" t="s">
        <v>634</v>
      </c>
      <c r="H13" s="247" t="s">
        <v>634</v>
      </c>
      <c r="I13" s="305" t="s">
        <v>634</v>
      </c>
      <c r="J13" s="249"/>
      <c r="K13" s="246" t="s">
        <v>634</v>
      </c>
      <c r="L13" s="247" t="s">
        <v>634</v>
      </c>
      <c r="M13" s="305" t="s">
        <v>634</v>
      </c>
      <c r="N13" s="325"/>
      <c r="O13" s="248">
        <v>603345.40059999994</v>
      </c>
      <c r="P13" s="248">
        <v>645492.72620000003</v>
      </c>
      <c r="Q13" s="327">
        <v>-42147.325600000098</v>
      </c>
      <c r="R13" s="248"/>
    </row>
    <row r="14" spans="1:18" ht="14.5" x14ac:dyDescent="0.35">
      <c r="A14" s="136" t="s">
        <v>0</v>
      </c>
      <c r="B14" s="72" t="s">
        <v>60</v>
      </c>
      <c r="C14" s="246" t="s">
        <v>634</v>
      </c>
      <c r="D14" s="247" t="s">
        <v>634</v>
      </c>
      <c r="E14" s="305" t="s">
        <v>634</v>
      </c>
      <c r="F14" s="248"/>
      <c r="G14" s="246" t="s">
        <v>634</v>
      </c>
      <c r="H14" s="247" t="s">
        <v>634</v>
      </c>
      <c r="I14" s="305" t="s">
        <v>634</v>
      </c>
      <c r="J14" s="249"/>
      <c r="K14" s="246" t="s">
        <v>634</v>
      </c>
      <c r="L14" s="247" t="s">
        <v>634</v>
      </c>
      <c r="M14" s="305" t="s">
        <v>634</v>
      </c>
      <c r="N14" s="325"/>
      <c r="O14" s="248">
        <v>1517304.906215</v>
      </c>
      <c r="P14" s="248">
        <v>1575658.1560000002</v>
      </c>
      <c r="Q14" s="327">
        <v>-58353.249785000226</v>
      </c>
      <c r="R14" s="248"/>
    </row>
    <row r="15" spans="1:18" ht="14.5" x14ac:dyDescent="0.35">
      <c r="A15" s="136" t="s">
        <v>0</v>
      </c>
      <c r="B15" s="72" t="s">
        <v>62</v>
      </c>
      <c r="C15" s="246" t="s">
        <v>634</v>
      </c>
      <c r="D15" s="247" t="s">
        <v>634</v>
      </c>
      <c r="E15" s="305" t="s">
        <v>634</v>
      </c>
      <c r="F15" s="248"/>
      <c r="G15" s="246" t="s">
        <v>634</v>
      </c>
      <c r="H15" s="247" t="s">
        <v>634</v>
      </c>
      <c r="I15" s="305" t="s">
        <v>634</v>
      </c>
      <c r="J15" s="249"/>
      <c r="K15" s="246" t="s">
        <v>634</v>
      </c>
      <c r="L15" s="247" t="s">
        <v>634</v>
      </c>
      <c r="M15" s="305" t="s">
        <v>634</v>
      </c>
      <c r="N15" s="325"/>
      <c r="O15" s="248">
        <v>1046240.9632824999</v>
      </c>
      <c r="P15" s="248">
        <v>769689.94440000004</v>
      </c>
      <c r="Q15" s="327">
        <v>276551.01888249989</v>
      </c>
      <c r="R15" s="248"/>
    </row>
    <row r="16" spans="1:18" ht="15" thickBot="1" x14ac:dyDescent="0.4">
      <c r="A16" s="136" t="s">
        <v>0</v>
      </c>
      <c r="B16" s="72" t="s">
        <v>130</v>
      </c>
      <c r="C16" s="246" t="s">
        <v>634</v>
      </c>
      <c r="D16" s="247" t="s">
        <v>634</v>
      </c>
      <c r="E16" s="305" t="s">
        <v>634</v>
      </c>
      <c r="F16" s="248"/>
      <c r="G16" s="246" t="s">
        <v>634</v>
      </c>
      <c r="H16" s="247" t="s">
        <v>634</v>
      </c>
      <c r="I16" s="305" t="s">
        <v>634</v>
      </c>
      <c r="J16" s="249"/>
      <c r="K16" s="246" t="s">
        <v>634</v>
      </c>
      <c r="L16" s="247" t="s">
        <v>634</v>
      </c>
      <c r="M16" s="305" t="s">
        <v>634</v>
      </c>
      <c r="N16" s="325"/>
      <c r="O16" s="248">
        <v>413349.88333387504</v>
      </c>
      <c r="P16" s="248">
        <v>311175.84763999999</v>
      </c>
      <c r="Q16" s="328">
        <v>102174.03569387505</v>
      </c>
      <c r="R16" s="248"/>
    </row>
    <row r="17" spans="1:18" ht="15" thickTop="1" x14ac:dyDescent="0.35">
      <c r="A17" s="136">
        <v>501</v>
      </c>
      <c r="B17" s="223" t="s">
        <v>63</v>
      </c>
      <c r="C17" s="246" t="s">
        <v>634</v>
      </c>
      <c r="D17" s="247" t="s">
        <v>634</v>
      </c>
      <c r="E17" s="305" t="s">
        <v>634</v>
      </c>
      <c r="F17" s="248"/>
      <c r="G17" s="246" t="s">
        <v>634</v>
      </c>
      <c r="H17" s="247" t="s">
        <v>634</v>
      </c>
      <c r="I17" s="305" t="s">
        <v>634</v>
      </c>
      <c r="J17" s="249"/>
      <c r="K17" s="246" t="s">
        <v>634</v>
      </c>
      <c r="L17" s="247" t="s">
        <v>634</v>
      </c>
      <c r="M17" s="305" t="s">
        <v>634</v>
      </c>
      <c r="O17" s="302" t="s">
        <v>634</v>
      </c>
      <c r="P17" s="303" t="s">
        <v>634</v>
      </c>
      <c r="Q17" s="305" t="s">
        <v>634</v>
      </c>
      <c r="R17" s="248"/>
    </row>
    <row r="18" spans="1:18" ht="14.5" x14ac:dyDescent="0.35">
      <c r="A18" s="136">
        <v>547</v>
      </c>
      <c r="B18" s="222" t="s">
        <v>11</v>
      </c>
      <c r="C18" s="246" t="s">
        <v>634</v>
      </c>
      <c r="D18" s="247" t="s">
        <v>634</v>
      </c>
      <c r="E18" s="305" t="s">
        <v>634</v>
      </c>
      <c r="F18" s="248"/>
      <c r="G18" s="246" t="s">
        <v>634</v>
      </c>
      <c r="H18" s="247" t="s">
        <v>634</v>
      </c>
      <c r="I18" s="305" t="s">
        <v>634</v>
      </c>
      <c r="J18" s="249"/>
      <c r="K18" s="246" t="s">
        <v>634</v>
      </c>
      <c r="L18" s="247" t="s">
        <v>634</v>
      </c>
      <c r="M18" s="305" t="s">
        <v>634</v>
      </c>
      <c r="O18" s="246" t="s">
        <v>634</v>
      </c>
      <c r="P18" s="247" t="s">
        <v>634</v>
      </c>
      <c r="Q18" s="305" t="s">
        <v>634</v>
      </c>
      <c r="R18" s="248"/>
    </row>
    <row r="19" spans="1:18" ht="14.5" x14ac:dyDescent="0.35">
      <c r="A19" s="136">
        <v>547</v>
      </c>
      <c r="B19" s="224" t="s">
        <v>12</v>
      </c>
      <c r="C19" s="246" t="s">
        <v>634</v>
      </c>
      <c r="D19" s="247" t="s">
        <v>634</v>
      </c>
      <c r="E19" s="305" t="s">
        <v>634</v>
      </c>
      <c r="F19" s="248"/>
      <c r="G19" s="246" t="s">
        <v>634</v>
      </c>
      <c r="H19" s="247" t="s">
        <v>634</v>
      </c>
      <c r="I19" s="305" t="s">
        <v>634</v>
      </c>
      <c r="J19" s="249"/>
      <c r="K19" s="246" t="s">
        <v>634</v>
      </c>
      <c r="L19" s="247" t="s">
        <v>634</v>
      </c>
      <c r="M19" s="305" t="s">
        <v>634</v>
      </c>
      <c r="O19" s="246" t="s">
        <v>634</v>
      </c>
      <c r="P19" s="247" t="s">
        <v>634</v>
      </c>
      <c r="Q19" s="305" t="s">
        <v>634</v>
      </c>
      <c r="R19" s="248"/>
    </row>
    <row r="20" spans="1:18" ht="14.5" x14ac:dyDescent="0.35">
      <c r="A20" s="136">
        <v>547</v>
      </c>
      <c r="B20" s="223" t="s">
        <v>13</v>
      </c>
      <c r="C20" s="246" t="s">
        <v>634</v>
      </c>
      <c r="D20" s="247" t="s">
        <v>634</v>
      </c>
      <c r="E20" s="305" t="s">
        <v>634</v>
      </c>
      <c r="F20" s="248"/>
      <c r="G20" s="246" t="s">
        <v>634</v>
      </c>
      <c r="H20" s="247" t="s">
        <v>634</v>
      </c>
      <c r="I20" s="305" t="s">
        <v>634</v>
      </c>
      <c r="J20" s="249"/>
      <c r="K20" s="246" t="s">
        <v>634</v>
      </c>
      <c r="L20" s="247" t="s">
        <v>634</v>
      </c>
      <c r="M20" s="305" t="s">
        <v>634</v>
      </c>
      <c r="O20" s="246" t="s">
        <v>634</v>
      </c>
      <c r="P20" s="247" t="s">
        <v>634</v>
      </c>
      <c r="Q20" s="305" t="s">
        <v>634</v>
      </c>
      <c r="R20" s="248"/>
    </row>
    <row r="21" spans="1:18" ht="14.5" x14ac:dyDescent="0.35">
      <c r="A21" s="136">
        <v>547</v>
      </c>
      <c r="B21" s="222" t="s">
        <v>49</v>
      </c>
      <c r="C21" s="246" t="s">
        <v>634</v>
      </c>
      <c r="D21" s="247" t="s">
        <v>634</v>
      </c>
      <c r="E21" s="305" t="s">
        <v>634</v>
      </c>
      <c r="F21" s="248"/>
      <c r="G21" s="246" t="s">
        <v>634</v>
      </c>
      <c r="H21" s="247" t="s">
        <v>634</v>
      </c>
      <c r="I21" s="305" t="s">
        <v>634</v>
      </c>
      <c r="J21" s="249"/>
      <c r="K21" s="246" t="s">
        <v>634</v>
      </c>
      <c r="L21" s="247" t="s">
        <v>634</v>
      </c>
      <c r="M21" s="305" t="s">
        <v>634</v>
      </c>
      <c r="O21" s="246" t="s">
        <v>634</v>
      </c>
      <c r="P21" s="247" t="s">
        <v>634</v>
      </c>
      <c r="Q21" s="305" t="s">
        <v>634</v>
      </c>
      <c r="R21" s="248"/>
    </row>
    <row r="22" spans="1:18" ht="14.5" x14ac:dyDescent="0.35">
      <c r="A22" s="136">
        <v>547</v>
      </c>
      <c r="B22" s="223" t="s">
        <v>14</v>
      </c>
      <c r="C22" s="246" t="s">
        <v>634</v>
      </c>
      <c r="D22" s="247" t="s">
        <v>634</v>
      </c>
      <c r="E22" s="305" t="s">
        <v>634</v>
      </c>
      <c r="F22" s="248"/>
      <c r="G22" s="246" t="s">
        <v>634</v>
      </c>
      <c r="H22" s="247" t="s">
        <v>634</v>
      </c>
      <c r="I22" s="305" t="s">
        <v>634</v>
      </c>
      <c r="J22" s="249"/>
      <c r="K22" s="246" t="s">
        <v>634</v>
      </c>
      <c r="L22" s="247" t="s">
        <v>634</v>
      </c>
      <c r="M22" s="305" t="s">
        <v>634</v>
      </c>
      <c r="O22" s="246" t="s">
        <v>634</v>
      </c>
      <c r="P22" s="247" t="s">
        <v>634</v>
      </c>
      <c r="Q22" s="305" t="s">
        <v>634</v>
      </c>
      <c r="R22" s="248"/>
    </row>
    <row r="23" spans="1:18" ht="14.5" x14ac:dyDescent="0.35">
      <c r="A23" s="136">
        <v>547</v>
      </c>
      <c r="B23" s="222" t="s">
        <v>15</v>
      </c>
      <c r="C23" s="246" t="s">
        <v>634</v>
      </c>
      <c r="D23" s="247" t="s">
        <v>634</v>
      </c>
      <c r="E23" s="305" t="s">
        <v>634</v>
      </c>
      <c r="F23" s="248"/>
      <c r="G23" s="246" t="s">
        <v>634</v>
      </c>
      <c r="H23" s="247" t="s">
        <v>634</v>
      </c>
      <c r="I23" s="305" t="s">
        <v>634</v>
      </c>
      <c r="J23" s="249"/>
      <c r="K23" s="246" t="s">
        <v>634</v>
      </c>
      <c r="L23" s="247" t="s">
        <v>634</v>
      </c>
      <c r="M23" s="305" t="s">
        <v>634</v>
      </c>
      <c r="O23" s="246" t="s">
        <v>634</v>
      </c>
      <c r="P23" s="247" t="s">
        <v>634</v>
      </c>
      <c r="Q23" s="305" t="s">
        <v>634</v>
      </c>
      <c r="R23" s="248"/>
    </row>
    <row r="24" spans="1:18" ht="14.5" x14ac:dyDescent="0.35">
      <c r="A24" s="136">
        <v>547</v>
      </c>
      <c r="B24" s="222" t="s">
        <v>16</v>
      </c>
      <c r="C24" s="246" t="s">
        <v>634</v>
      </c>
      <c r="D24" s="247" t="s">
        <v>634</v>
      </c>
      <c r="E24" s="305" t="s">
        <v>634</v>
      </c>
      <c r="F24" s="248"/>
      <c r="G24" s="246" t="s">
        <v>634</v>
      </c>
      <c r="H24" s="247" t="s">
        <v>634</v>
      </c>
      <c r="I24" s="305" t="s">
        <v>634</v>
      </c>
      <c r="J24" s="249"/>
      <c r="K24" s="246" t="s">
        <v>634</v>
      </c>
      <c r="L24" s="247" t="s">
        <v>634</v>
      </c>
      <c r="M24" s="305" t="s">
        <v>634</v>
      </c>
      <c r="O24" s="246" t="s">
        <v>634</v>
      </c>
      <c r="P24" s="247" t="s">
        <v>634</v>
      </c>
      <c r="Q24" s="305" t="s">
        <v>634</v>
      </c>
      <c r="R24" s="248"/>
    </row>
    <row r="25" spans="1:18" ht="14.5" x14ac:dyDescent="0.35">
      <c r="A25" s="136">
        <v>547</v>
      </c>
      <c r="B25" s="222" t="s">
        <v>17</v>
      </c>
      <c r="C25" s="246" t="s">
        <v>634</v>
      </c>
      <c r="D25" s="247" t="s">
        <v>634</v>
      </c>
      <c r="E25" s="305" t="s">
        <v>634</v>
      </c>
      <c r="F25" s="248"/>
      <c r="G25" s="246" t="s">
        <v>634</v>
      </c>
      <c r="H25" s="247" t="s">
        <v>634</v>
      </c>
      <c r="I25" s="305" t="s">
        <v>634</v>
      </c>
      <c r="J25" s="249"/>
      <c r="K25" s="246" t="s">
        <v>634</v>
      </c>
      <c r="L25" s="247" t="s">
        <v>634</v>
      </c>
      <c r="M25" s="305" t="s">
        <v>634</v>
      </c>
      <c r="O25" s="246" t="s">
        <v>634</v>
      </c>
      <c r="P25" s="247" t="s">
        <v>634</v>
      </c>
      <c r="Q25" s="305" t="s">
        <v>634</v>
      </c>
      <c r="R25" s="248"/>
    </row>
    <row r="26" spans="1:18" ht="14.5" x14ac:dyDescent="0.35">
      <c r="A26" s="136">
        <v>547</v>
      </c>
      <c r="B26" s="223" t="s">
        <v>18</v>
      </c>
      <c r="C26" s="246" t="s">
        <v>634</v>
      </c>
      <c r="D26" s="247" t="s">
        <v>634</v>
      </c>
      <c r="E26" s="305" t="s">
        <v>634</v>
      </c>
      <c r="F26" s="248"/>
      <c r="G26" s="246" t="s">
        <v>634</v>
      </c>
      <c r="H26" s="247" t="s">
        <v>634</v>
      </c>
      <c r="I26" s="305" t="s">
        <v>634</v>
      </c>
      <c r="J26" s="249"/>
      <c r="K26" s="246" t="s">
        <v>634</v>
      </c>
      <c r="L26" s="247" t="s">
        <v>634</v>
      </c>
      <c r="M26" s="305" t="s">
        <v>634</v>
      </c>
      <c r="O26" s="246" t="s">
        <v>634</v>
      </c>
      <c r="P26" s="247" t="s">
        <v>634</v>
      </c>
      <c r="Q26" s="305" t="s">
        <v>634</v>
      </c>
      <c r="R26" s="248"/>
    </row>
    <row r="27" spans="1:18" ht="14.5" x14ac:dyDescent="0.35">
      <c r="A27" s="136">
        <v>547</v>
      </c>
      <c r="B27" s="222" t="s">
        <v>19</v>
      </c>
      <c r="C27" s="246" t="s">
        <v>634</v>
      </c>
      <c r="D27" s="247" t="s">
        <v>634</v>
      </c>
      <c r="E27" s="305" t="s">
        <v>634</v>
      </c>
      <c r="F27" s="248"/>
      <c r="G27" s="246" t="s">
        <v>634</v>
      </c>
      <c r="H27" s="247" t="s">
        <v>634</v>
      </c>
      <c r="I27" s="305" t="s">
        <v>634</v>
      </c>
      <c r="J27" s="249"/>
      <c r="K27" s="246" t="s">
        <v>634</v>
      </c>
      <c r="L27" s="247" t="s">
        <v>634</v>
      </c>
      <c r="M27" s="305" t="s">
        <v>634</v>
      </c>
      <c r="O27" s="246" t="s">
        <v>634</v>
      </c>
      <c r="P27" s="247" t="s">
        <v>634</v>
      </c>
      <c r="Q27" s="305" t="s">
        <v>634</v>
      </c>
      <c r="R27" s="248"/>
    </row>
    <row r="28" spans="1:18" ht="14.5" x14ac:dyDescent="0.35">
      <c r="A28" s="136">
        <v>548</v>
      </c>
      <c r="B28" s="223" t="s">
        <v>58</v>
      </c>
      <c r="C28" s="246" t="s">
        <v>634</v>
      </c>
      <c r="D28" s="247" t="s">
        <v>634</v>
      </c>
      <c r="E28" s="305" t="s">
        <v>634</v>
      </c>
      <c r="F28" s="248"/>
      <c r="G28" s="246" t="s">
        <v>634</v>
      </c>
      <c r="H28" s="247" t="s">
        <v>634</v>
      </c>
      <c r="I28" s="305" t="s">
        <v>634</v>
      </c>
      <c r="J28" s="249"/>
      <c r="K28" s="246" t="s">
        <v>634</v>
      </c>
      <c r="L28" s="247" t="s">
        <v>634</v>
      </c>
      <c r="M28" s="305" t="s">
        <v>634</v>
      </c>
      <c r="O28" s="246" t="s">
        <v>634</v>
      </c>
      <c r="P28" s="247" t="s">
        <v>634</v>
      </c>
      <c r="Q28" s="305" t="s">
        <v>634</v>
      </c>
      <c r="R28" s="248"/>
    </row>
    <row r="29" spans="1:18" ht="14.5" x14ac:dyDescent="0.35">
      <c r="A29" s="136">
        <v>555</v>
      </c>
      <c r="B29" s="223" t="s">
        <v>57</v>
      </c>
      <c r="C29" s="246" t="s">
        <v>634</v>
      </c>
      <c r="D29" s="247" t="s">
        <v>634</v>
      </c>
      <c r="E29" s="305" t="s">
        <v>634</v>
      </c>
      <c r="F29" s="248"/>
      <c r="G29" s="246" t="s">
        <v>634</v>
      </c>
      <c r="H29" s="247" t="s">
        <v>634</v>
      </c>
      <c r="I29" s="305" t="s">
        <v>634</v>
      </c>
      <c r="J29" s="249"/>
      <c r="K29" s="246" t="s">
        <v>634</v>
      </c>
      <c r="L29" s="247" t="s">
        <v>634</v>
      </c>
      <c r="M29" s="305" t="s">
        <v>634</v>
      </c>
      <c r="O29" s="246" t="s">
        <v>634</v>
      </c>
      <c r="P29" s="247" t="s">
        <v>634</v>
      </c>
      <c r="Q29" s="305" t="s">
        <v>634</v>
      </c>
      <c r="R29" s="248"/>
    </row>
    <row r="30" spans="1:18" ht="14.5" x14ac:dyDescent="0.35">
      <c r="A30" s="136">
        <v>555</v>
      </c>
      <c r="B30" s="223" t="s">
        <v>419</v>
      </c>
      <c r="C30" s="246" t="s">
        <v>634</v>
      </c>
      <c r="D30" s="247" t="s">
        <v>634</v>
      </c>
      <c r="E30" s="305" t="s">
        <v>634</v>
      </c>
      <c r="F30" s="248"/>
      <c r="G30" s="246" t="s">
        <v>634</v>
      </c>
      <c r="H30" s="247" t="s">
        <v>634</v>
      </c>
      <c r="I30" s="305" t="s">
        <v>634</v>
      </c>
      <c r="J30" s="249"/>
      <c r="K30" s="246" t="s">
        <v>634</v>
      </c>
      <c r="L30" s="247" t="s">
        <v>634</v>
      </c>
      <c r="M30" s="305" t="s">
        <v>634</v>
      </c>
      <c r="O30" s="246" t="s">
        <v>634</v>
      </c>
      <c r="P30" s="247" t="s">
        <v>634</v>
      </c>
      <c r="Q30" s="305" t="s">
        <v>634</v>
      </c>
      <c r="R30" s="248"/>
    </row>
    <row r="31" spans="1:18" ht="14.5" x14ac:dyDescent="0.35">
      <c r="A31" s="110" t="s">
        <v>289</v>
      </c>
      <c r="B31" s="223" t="s">
        <v>426</v>
      </c>
      <c r="C31" s="246" t="s">
        <v>634</v>
      </c>
      <c r="D31" s="247" t="s">
        <v>634</v>
      </c>
      <c r="E31" s="305" t="s">
        <v>634</v>
      </c>
      <c r="F31" s="248"/>
      <c r="G31" s="246" t="s">
        <v>634</v>
      </c>
      <c r="H31" s="247" t="s">
        <v>634</v>
      </c>
      <c r="I31" s="305" t="s">
        <v>634</v>
      </c>
      <c r="J31" s="249"/>
      <c r="K31" s="246" t="s">
        <v>634</v>
      </c>
      <c r="L31" s="247" t="s">
        <v>634</v>
      </c>
      <c r="M31" s="305" t="s">
        <v>634</v>
      </c>
      <c r="O31" s="246" t="s">
        <v>634</v>
      </c>
      <c r="P31" s="247" t="s">
        <v>634</v>
      </c>
      <c r="Q31" s="305" t="s">
        <v>634</v>
      </c>
      <c r="R31" s="248"/>
    </row>
    <row r="32" spans="1:18" ht="15" thickBot="1" x14ac:dyDescent="0.4">
      <c r="A32" s="110" t="s">
        <v>289</v>
      </c>
      <c r="B32" s="223" t="s">
        <v>430</v>
      </c>
      <c r="C32" s="250" t="s">
        <v>634</v>
      </c>
      <c r="D32" s="251" t="s">
        <v>634</v>
      </c>
      <c r="E32" s="306" t="s">
        <v>634</v>
      </c>
      <c r="F32" s="248"/>
      <c r="G32" s="246" t="s">
        <v>634</v>
      </c>
      <c r="H32" s="251" t="s">
        <v>634</v>
      </c>
      <c r="I32" s="305" t="s">
        <v>634</v>
      </c>
      <c r="J32" s="249"/>
      <c r="K32" s="246" t="s">
        <v>634</v>
      </c>
      <c r="L32" s="251" t="s">
        <v>634</v>
      </c>
      <c r="M32" s="305" t="s">
        <v>634</v>
      </c>
      <c r="O32" s="246" t="s">
        <v>634</v>
      </c>
      <c r="P32" s="247" t="s">
        <v>634</v>
      </c>
      <c r="Q32" s="305" t="s">
        <v>634</v>
      </c>
      <c r="R32" s="248"/>
    </row>
    <row r="33" spans="1:18" ht="15" thickTop="1" x14ac:dyDescent="0.35">
      <c r="A33" s="110" t="s">
        <v>289</v>
      </c>
      <c r="B33" s="223" t="s">
        <v>422</v>
      </c>
      <c r="C33" s="347">
        <v>0</v>
      </c>
      <c r="D33" s="248">
        <v>0</v>
      </c>
      <c r="E33" s="326">
        <v>0</v>
      </c>
      <c r="F33" s="248"/>
      <c r="G33" s="347">
        <v>0</v>
      </c>
      <c r="H33" s="248">
        <v>0</v>
      </c>
      <c r="I33" s="326">
        <v>0</v>
      </c>
      <c r="J33" s="249"/>
      <c r="K33" s="347">
        <v>0</v>
      </c>
      <c r="L33" s="248">
        <v>0</v>
      </c>
      <c r="M33" s="326">
        <v>0</v>
      </c>
      <c r="O33" s="246" t="s">
        <v>634</v>
      </c>
      <c r="P33" s="247" t="s">
        <v>634</v>
      </c>
      <c r="Q33" s="305" t="s">
        <v>634</v>
      </c>
      <c r="R33" s="248"/>
    </row>
    <row r="34" spans="1:18" ht="14.5" x14ac:dyDescent="0.35">
      <c r="A34" s="110" t="s">
        <v>289</v>
      </c>
      <c r="B34" s="333" t="s">
        <v>194</v>
      </c>
      <c r="C34" s="248">
        <v>0</v>
      </c>
      <c r="D34" s="248">
        <v>0</v>
      </c>
      <c r="E34" s="327">
        <v>0</v>
      </c>
      <c r="F34" s="248"/>
      <c r="G34" s="329">
        <v>0</v>
      </c>
      <c r="H34" s="248">
        <v>0</v>
      </c>
      <c r="I34" s="327">
        <v>0</v>
      </c>
      <c r="J34" s="249"/>
      <c r="K34" s="329">
        <v>0</v>
      </c>
      <c r="L34" s="248">
        <v>0</v>
      </c>
      <c r="M34" s="327">
        <v>0</v>
      </c>
      <c r="O34" s="246" t="s">
        <v>634</v>
      </c>
      <c r="P34" s="247" t="s">
        <v>634</v>
      </c>
      <c r="Q34" s="305" t="s">
        <v>634</v>
      </c>
      <c r="R34" s="248"/>
    </row>
    <row r="35" spans="1:18" ht="14.5" x14ac:dyDescent="0.35">
      <c r="A35" s="110" t="s">
        <v>289</v>
      </c>
      <c r="B35" s="333" t="s">
        <v>434</v>
      </c>
      <c r="C35" s="248">
        <v>0</v>
      </c>
      <c r="D35" s="248">
        <v>0</v>
      </c>
      <c r="E35" s="327">
        <v>0</v>
      </c>
      <c r="F35" s="248"/>
      <c r="G35" s="329">
        <v>0</v>
      </c>
      <c r="H35" s="248">
        <v>0</v>
      </c>
      <c r="I35" s="327">
        <v>0</v>
      </c>
      <c r="J35" s="249"/>
      <c r="K35" s="329">
        <v>0</v>
      </c>
      <c r="L35" s="248">
        <v>0</v>
      </c>
      <c r="M35" s="327">
        <v>0</v>
      </c>
      <c r="O35" s="246" t="s">
        <v>634</v>
      </c>
      <c r="P35" s="247" t="s">
        <v>634</v>
      </c>
      <c r="Q35" s="305" t="s">
        <v>634</v>
      </c>
      <c r="R35" s="248"/>
    </row>
    <row r="36" spans="1:18" ht="15" thickBot="1" x14ac:dyDescent="0.4">
      <c r="A36" s="110" t="s">
        <v>289</v>
      </c>
      <c r="B36" s="333" t="s">
        <v>427</v>
      </c>
      <c r="C36" s="248">
        <v>0</v>
      </c>
      <c r="D36" s="248">
        <v>0</v>
      </c>
      <c r="E36" s="327">
        <v>0</v>
      </c>
      <c r="F36" s="248"/>
      <c r="G36" s="329">
        <v>0</v>
      </c>
      <c r="H36" s="248">
        <v>0</v>
      </c>
      <c r="I36" s="327">
        <v>0</v>
      </c>
      <c r="J36" s="249"/>
      <c r="K36" s="329">
        <v>0</v>
      </c>
      <c r="L36" s="248">
        <v>0</v>
      </c>
      <c r="M36" s="327">
        <v>0</v>
      </c>
      <c r="O36" s="246" t="s">
        <v>634</v>
      </c>
      <c r="P36" s="247" t="s">
        <v>634</v>
      </c>
      <c r="Q36" s="305" t="s">
        <v>634</v>
      </c>
      <c r="R36" s="248"/>
    </row>
    <row r="37" spans="1:18" ht="15" thickTop="1" x14ac:dyDescent="0.35">
      <c r="A37" s="110" t="s">
        <v>289</v>
      </c>
      <c r="B37" s="223" t="s">
        <v>424</v>
      </c>
      <c r="C37" s="302" t="s">
        <v>634</v>
      </c>
      <c r="D37" s="303" t="s">
        <v>634</v>
      </c>
      <c r="E37" s="304" t="s">
        <v>634</v>
      </c>
      <c r="F37" s="248"/>
      <c r="G37" s="302" t="s">
        <v>634</v>
      </c>
      <c r="H37" s="303" t="s">
        <v>634</v>
      </c>
      <c r="I37" s="304" t="s">
        <v>634</v>
      </c>
      <c r="J37" s="249"/>
      <c r="K37" s="302" t="s">
        <v>634</v>
      </c>
      <c r="L37" s="303" t="s">
        <v>634</v>
      </c>
      <c r="M37" s="304" t="s">
        <v>634</v>
      </c>
      <c r="O37" s="246" t="s">
        <v>634</v>
      </c>
      <c r="P37" s="247" t="s">
        <v>634</v>
      </c>
      <c r="Q37" s="305" t="s">
        <v>634</v>
      </c>
      <c r="R37" s="248"/>
    </row>
    <row r="38" spans="1:18" ht="14.5" x14ac:dyDescent="0.35">
      <c r="A38" s="110" t="s">
        <v>289</v>
      </c>
      <c r="B38" s="223" t="s">
        <v>421</v>
      </c>
      <c r="C38" s="246" t="s">
        <v>634</v>
      </c>
      <c r="D38" s="247" t="s">
        <v>634</v>
      </c>
      <c r="E38" s="305" t="s">
        <v>634</v>
      </c>
      <c r="F38" s="248"/>
      <c r="G38" s="246" t="s">
        <v>634</v>
      </c>
      <c r="H38" s="247" t="s">
        <v>634</v>
      </c>
      <c r="I38" s="305" t="s">
        <v>634</v>
      </c>
      <c r="J38" s="249"/>
      <c r="K38" s="246" t="s">
        <v>634</v>
      </c>
      <c r="L38" s="247" t="s">
        <v>634</v>
      </c>
      <c r="M38" s="305" t="s">
        <v>634</v>
      </c>
      <c r="O38" s="246" t="s">
        <v>634</v>
      </c>
      <c r="P38" s="247" t="s">
        <v>634</v>
      </c>
      <c r="Q38" s="305" t="s">
        <v>634</v>
      </c>
      <c r="R38" s="248"/>
    </row>
    <row r="39" spans="1:18" ht="14.5" x14ac:dyDescent="0.35">
      <c r="A39" s="136" t="s">
        <v>0</v>
      </c>
      <c r="B39" s="223" t="s">
        <v>423</v>
      </c>
      <c r="C39" s="246" t="s">
        <v>634</v>
      </c>
      <c r="D39" s="247" t="s">
        <v>634</v>
      </c>
      <c r="E39" s="305" t="s">
        <v>634</v>
      </c>
      <c r="F39" s="248"/>
      <c r="G39" s="246" t="s">
        <v>634</v>
      </c>
      <c r="H39" s="247" t="s">
        <v>634</v>
      </c>
      <c r="I39" s="305" t="s">
        <v>634</v>
      </c>
      <c r="J39" s="249"/>
      <c r="K39" s="246" t="s">
        <v>634</v>
      </c>
      <c r="L39" s="247" t="s">
        <v>634</v>
      </c>
      <c r="M39" s="305" t="s">
        <v>634</v>
      </c>
      <c r="O39" s="246" t="s">
        <v>634</v>
      </c>
      <c r="P39" s="247" t="s">
        <v>634</v>
      </c>
      <c r="Q39" s="305" t="s">
        <v>634</v>
      </c>
      <c r="R39" s="248"/>
    </row>
    <row r="40" spans="1:18" ht="14.5" x14ac:dyDescent="0.35">
      <c r="A40" s="136" t="s">
        <v>0</v>
      </c>
      <c r="B40" s="223" t="s">
        <v>420</v>
      </c>
      <c r="C40" s="246" t="s">
        <v>634</v>
      </c>
      <c r="D40" s="247" t="s">
        <v>634</v>
      </c>
      <c r="E40" s="305" t="s">
        <v>634</v>
      </c>
      <c r="F40" s="248"/>
      <c r="G40" s="246" t="s">
        <v>634</v>
      </c>
      <c r="H40" s="247" t="s">
        <v>634</v>
      </c>
      <c r="I40" s="305" t="s">
        <v>634</v>
      </c>
      <c r="J40" s="249"/>
      <c r="K40" s="246" t="s">
        <v>634</v>
      </c>
      <c r="L40" s="247" t="s">
        <v>634</v>
      </c>
      <c r="M40" s="305" t="s">
        <v>634</v>
      </c>
      <c r="O40" s="246" t="s">
        <v>634</v>
      </c>
      <c r="P40" s="247" t="s">
        <v>634</v>
      </c>
      <c r="Q40" s="305" t="s">
        <v>634</v>
      </c>
      <c r="R40" s="248"/>
    </row>
    <row r="41" spans="1:18" ht="14.5" x14ac:dyDescent="0.35">
      <c r="A41" s="136">
        <v>555</v>
      </c>
      <c r="B41" s="223" t="s">
        <v>431</v>
      </c>
      <c r="C41" s="246" t="s">
        <v>634</v>
      </c>
      <c r="D41" s="247" t="s">
        <v>634</v>
      </c>
      <c r="E41" s="305" t="s">
        <v>634</v>
      </c>
      <c r="F41" s="248"/>
      <c r="G41" s="246" t="s">
        <v>634</v>
      </c>
      <c r="H41" s="247" t="s">
        <v>634</v>
      </c>
      <c r="I41" s="305" t="s">
        <v>634</v>
      </c>
      <c r="J41" s="249"/>
      <c r="K41" s="246" t="s">
        <v>634</v>
      </c>
      <c r="L41" s="247" t="s">
        <v>634</v>
      </c>
      <c r="M41" s="305" t="s">
        <v>634</v>
      </c>
      <c r="O41" s="246" t="s">
        <v>634</v>
      </c>
      <c r="P41" s="247" t="s">
        <v>634</v>
      </c>
      <c r="Q41" s="305" t="s">
        <v>634</v>
      </c>
      <c r="R41" s="248"/>
    </row>
    <row r="42" spans="1:18" ht="15" thickBot="1" x14ac:dyDescent="0.4">
      <c r="A42" s="136">
        <v>555</v>
      </c>
      <c r="B42" s="223" t="s">
        <v>418</v>
      </c>
      <c r="C42" s="250" t="s">
        <v>634</v>
      </c>
      <c r="D42" s="251" t="s">
        <v>634</v>
      </c>
      <c r="E42" s="306" t="s">
        <v>634</v>
      </c>
      <c r="F42" s="248"/>
      <c r="G42" s="250" t="s">
        <v>634</v>
      </c>
      <c r="H42" s="251" t="s">
        <v>634</v>
      </c>
      <c r="I42" s="306" t="s">
        <v>634</v>
      </c>
      <c r="J42" s="249"/>
      <c r="K42" s="250" t="s">
        <v>634</v>
      </c>
      <c r="L42" s="251" t="s">
        <v>634</v>
      </c>
      <c r="M42" s="306" t="s">
        <v>634</v>
      </c>
      <c r="O42" s="250" t="s">
        <v>634</v>
      </c>
      <c r="P42" s="251" t="s">
        <v>634</v>
      </c>
      <c r="Q42" s="306" t="s">
        <v>634</v>
      </c>
      <c r="R42" s="248"/>
    </row>
    <row r="43" spans="1:18" ht="15.5" thickTop="1" thickBot="1" x14ac:dyDescent="0.4">
      <c r="A43" s="136">
        <v>555</v>
      </c>
      <c r="B43" s="223" t="s">
        <v>20</v>
      </c>
      <c r="C43" s="415">
        <v>0</v>
      </c>
      <c r="D43" s="252">
        <v>0</v>
      </c>
      <c r="E43" s="328">
        <v>0</v>
      </c>
      <c r="F43" s="248"/>
      <c r="G43" s="415">
        <v>0</v>
      </c>
      <c r="H43" s="248">
        <v>0</v>
      </c>
      <c r="I43" s="248">
        <v>0</v>
      </c>
      <c r="J43" s="332"/>
      <c r="K43" s="415">
        <v>0</v>
      </c>
      <c r="L43" s="248">
        <v>0</v>
      </c>
      <c r="M43" s="328">
        <v>0</v>
      </c>
      <c r="N43" s="68"/>
      <c r="O43" s="415">
        <v>7000</v>
      </c>
      <c r="P43" s="248">
        <v>6998.35034</v>
      </c>
      <c r="Q43" s="328">
        <v>1.6496600000000399</v>
      </c>
      <c r="R43" s="329"/>
    </row>
    <row r="44" spans="1:18" ht="15.5" thickTop="1" thickBot="1" x14ac:dyDescent="0.4">
      <c r="A44" s="136">
        <v>555</v>
      </c>
      <c r="B44" s="223" t="s">
        <v>59</v>
      </c>
      <c r="C44" s="322" t="s">
        <v>634</v>
      </c>
      <c r="D44" s="323" t="s">
        <v>634</v>
      </c>
      <c r="E44" s="324" t="s">
        <v>634</v>
      </c>
      <c r="F44" s="248"/>
      <c r="G44" s="322" t="s">
        <v>634</v>
      </c>
      <c r="H44" s="323" t="s">
        <v>634</v>
      </c>
      <c r="I44" s="324" t="s">
        <v>634</v>
      </c>
      <c r="J44" s="249"/>
      <c r="K44" s="322" t="s">
        <v>634</v>
      </c>
      <c r="L44" s="323" t="s">
        <v>634</v>
      </c>
      <c r="M44" s="324" t="s">
        <v>634</v>
      </c>
      <c r="O44" s="322" t="s">
        <v>634</v>
      </c>
      <c r="P44" s="323" t="s">
        <v>634</v>
      </c>
      <c r="Q44" s="324" t="s">
        <v>634</v>
      </c>
      <c r="R44" s="248"/>
    </row>
    <row r="45" spans="1:18" ht="15" thickTop="1" x14ac:dyDescent="0.35">
      <c r="A45" s="136">
        <v>555</v>
      </c>
      <c r="B45" s="333" t="s">
        <v>5</v>
      </c>
      <c r="C45" s="248">
        <v>0</v>
      </c>
      <c r="D45" s="248">
        <v>0</v>
      </c>
      <c r="E45" s="326">
        <v>0</v>
      </c>
      <c r="F45" s="327"/>
      <c r="G45" s="248">
        <v>0</v>
      </c>
      <c r="H45" s="248">
        <v>0</v>
      </c>
      <c r="I45" s="326">
        <v>0</v>
      </c>
      <c r="J45" s="331"/>
      <c r="K45" s="248">
        <v>0</v>
      </c>
      <c r="L45" s="248">
        <v>0</v>
      </c>
      <c r="M45" s="326">
        <v>0</v>
      </c>
      <c r="N45" s="330"/>
      <c r="O45" s="248">
        <v>-3.300000200397335E-3</v>
      </c>
      <c r="P45" s="248">
        <v>1.490000008197967E-2</v>
      </c>
      <c r="Q45" s="326">
        <v>-1.8200000282377005E-2</v>
      </c>
      <c r="R45" s="248"/>
    </row>
    <row r="46" spans="1:18" ht="14.5" x14ac:dyDescent="0.35">
      <c r="A46" s="136">
        <v>555</v>
      </c>
      <c r="B46" s="333" t="s">
        <v>428</v>
      </c>
      <c r="C46" s="248">
        <v>1102.8039778999996</v>
      </c>
      <c r="D46" s="248">
        <v>0</v>
      </c>
      <c r="E46" s="327">
        <v>1102.8039778999996</v>
      </c>
      <c r="F46" s="327"/>
      <c r="G46" s="248">
        <v>1658.0563010000001</v>
      </c>
      <c r="H46" s="248">
        <v>0</v>
      </c>
      <c r="I46" s="327">
        <v>1658.0563010000001</v>
      </c>
      <c r="J46" s="331"/>
      <c r="K46" s="248">
        <v>-555.25232310000047</v>
      </c>
      <c r="L46" s="248">
        <v>0</v>
      </c>
      <c r="M46" s="327">
        <v>-555.25232310000047</v>
      </c>
      <c r="N46" s="330"/>
      <c r="O46" s="248">
        <v>20651.759999999998</v>
      </c>
      <c r="P46" s="248">
        <v>20725.703959999999</v>
      </c>
      <c r="Q46" s="327">
        <v>-73.943960000000516</v>
      </c>
      <c r="R46" s="248"/>
    </row>
    <row r="47" spans="1:18" ht="14.5" x14ac:dyDescent="0.35">
      <c r="A47" s="136" t="s">
        <v>0</v>
      </c>
      <c r="B47" s="333" t="s">
        <v>425</v>
      </c>
      <c r="C47" s="248">
        <v>3477.1034789999994</v>
      </c>
      <c r="D47" s="248">
        <v>0</v>
      </c>
      <c r="E47" s="327">
        <v>3477.1034789999994</v>
      </c>
      <c r="F47" s="327"/>
      <c r="G47" s="248">
        <v>3301.5673449999995</v>
      </c>
      <c r="H47" s="248">
        <v>0</v>
      </c>
      <c r="I47" s="327">
        <v>3301.5673449999995</v>
      </c>
      <c r="J47" s="331"/>
      <c r="K47" s="248">
        <v>175.53613399999995</v>
      </c>
      <c r="L47" s="248">
        <v>0</v>
      </c>
      <c r="M47" s="327">
        <v>175.53613399999995</v>
      </c>
      <c r="N47" s="330"/>
      <c r="O47" s="248">
        <v>41164.097150000009</v>
      </c>
      <c r="P47" s="248">
        <v>40006.023400000005</v>
      </c>
      <c r="Q47" s="327">
        <v>1158.0737500000032</v>
      </c>
      <c r="R47" s="248"/>
    </row>
    <row r="48" spans="1:18" ht="14.5" x14ac:dyDescent="0.35">
      <c r="A48" s="136" t="s">
        <v>0</v>
      </c>
      <c r="B48" s="333" t="s">
        <v>432</v>
      </c>
      <c r="C48" s="248">
        <v>5399.3252890000003</v>
      </c>
      <c r="D48" s="248">
        <v>0</v>
      </c>
      <c r="E48" s="327">
        <v>5399.3252890000003</v>
      </c>
      <c r="F48" s="327"/>
      <c r="G48" s="248">
        <v>5399.3362963999989</v>
      </c>
      <c r="H48" s="248">
        <v>0</v>
      </c>
      <c r="I48" s="327">
        <v>5399.3362963999989</v>
      </c>
      <c r="J48" s="331"/>
      <c r="K48" s="248">
        <v>-1.1007399998561596E-2</v>
      </c>
      <c r="L48" s="248">
        <v>0</v>
      </c>
      <c r="M48" s="327">
        <v>-1.1007399998561596E-2</v>
      </c>
      <c r="N48" s="330"/>
      <c r="O48" s="248">
        <v>71991.003899999967</v>
      </c>
      <c r="P48" s="248">
        <v>71991.150211999993</v>
      </c>
      <c r="Q48" s="327">
        <v>-0.14631200002622791</v>
      </c>
      <c r="R48" s="248"/>
    </row>
    <row r="49" spans="1:18" ht="14.5" x14ac:dyDescent="0.35">
      <c r="A49" s="136" t="s">
        <v>0</v>
      </c>
      <c r="B49" s="333" t="s">
        <v>433</v>
      </c>
      <c r="C49" s="248">
        <v>992.99920930000008</v>
      </c>
      <c r="D49" s="248">
        <v>0</v>
      </c>
      <c r="E49" s="327">
        <v>992.99920930000008</v>
      </c>
      <c r="F49" s="327"/>
      <c r="G49" s="248">
        <v>993.25415240000007</v>
      </c>
      <c r="H49" s="248">
        <v>0</v>
      </c>
      <c r="I49" s="327">
        <v>993.25415240000007</v>
      </c>
      <c r="J49" s="331"/>
      <c r="K49" s="248">
        <v>-0.25494309999999132</v>
      </c>
      <c r="L49" s="248">
        <v>0</v>
      </c>
      <c r="M49" s="327">
        <v>-0.25494309999999132</v>
      </c>
      <c r="N49" s="330"/>
      <c r="O49" s="248">
        <v>13239.989458300002</v>
      </c>
      <c r="P49" s="248">
        <v>13243.388514000002</v>
      </c>
      <c r="Q49" s="327">
        <v>-3.3990556999997352</v>
      </c>
      <c r="R49" s="248"/>
    </row>
    <row r="50" spans="1:18" ht="15" thickBot="1" x14ac:dyDescent="0.4">
      <c r="A50" s="136">
        <v>555</v>
      </c>
      <c r="B50" s="333" t="s">
        <v>429</v>
      </c>
      <c r="C50" s="252">
        <v>12029.69930699999</v>
      </c>
      <c r="D50" s="252">
        <v>0</v>
      </c>
      <c r="E50" s="328">
        <v>12029.69930699999</v>
      </c>
      <c r="F50" s="327"/>
      <c r="G50" s="252">
        <v>16522.479939999997</v>
      </c>
      <c r="H50" s="252">
        <v>0</v>
      </c>
      <c r="I50" s="328">
        <v>16522.479939999997</v>
      </c>
      <c r="J50" s="331"/>
      <c r="K50" s="252">
        <v>-4492.7806330000076</v>
      </c>
      <c r="L50" s="252">
        <v>0</v>
      </c>
      <c r="M50" s="328">
        <v>-4492.7806330000076</v>
      </c>
      <c r="N50" s="330"/>
      <c r="O50" s="252">
        <v>154461.83999999994</v>
      </c>
      <c r="P50" s="252">
        <v>211297.33370000002</v>
      </c>
      <c r="Q50" s="328">
        <v>-56835.493700000079</v>
      </c>
      <c r="R50" s="248"/>
    </row>
    <row r="51" spans="1:18" ht="15" thickTop="1" x14ac:dyDescent="0.35">
      <c r="A51" s="136">
        <v>447</v>
      </c>
      <c r="B51" s="223" t="s">
        <v>282</v>
      </c>
      <c r="C51" s="246" t="s">
        <v>634</v>
      </c>
      <c r="D51" s="247" t="s">
        <v>634</v>
      </c>
      <c r="E51" s="305" t="s">
        <v>634</v>
      </c>
      <c r="F51" s="248"/>
      <c r="G51" s="246" t="s">
        <v>634</v>
      </c>
      <c r="H51" s="247" t="s">
        <v>634</v>
      </c>
      <c r="I51" s="305" t="s">
        <v>634</v>
      </c>
      <c r="J51" s="249"/>
      <c r="K51" s="246" t="s">
        <v>634</v>
      </c>
      <c r="L51" s="247" t="s">
        <v>634</v>
      </c>
      <c r="M51" s="305" t="s">
        <v>634</v>
      </c>
      <c r="O51" s="302" t="s">
        <v>634</v>
      </c>
      <c r="P51" s="303" t="s">
        <v>634</v>
      </c>
      <c r="Q51" s="304" t="s">
        <v>634</v>
      </c>
      <c r="R51" s="248"/>
    </row>
    <row r="52" spans="1:18" ht="14.5" x14ac:dyDescent="0.35">
      <c r="A52" s="136">
        <v>555</v>
      </c>
      <c r="B52" s="223" t="s">
        <v>283</v>
      </c>
      <c r="C52" s="246" t="s">
        <v>634</v>
      </c>
      <c r="D52" s="247" t="s">
        <v>634</v>
      </c>
      <c r="E52" s="305" t="s">
        <v>634</v>
      </c>
      <c r="F52" s="248"/>
      <c r="G52" s="246" t="s">
        <v>634</v>
      </c>
      <c r="H52" s="247" t="s">
        <v>634</v>
      </c>
      <c r="I52" s="305" t="s">
        <v>634</v>
      </c>
      <c r="J52" s="249"/>
      <c r="K52" s="246" t="s">
        <v>634</v>
      </c>
      <c r="L52" s="247" t="s">
        <v>634</v>
      </c>
      <c r="M52" s="305" t="s">
        <v>634</v>
      </c>
      <c r="O52" s="246" t="s">
        <v>634</v>
      </c>
      <c r="P52" s="247" t="s">
        <v>634</v>
      </c>
      <c r="Q52" s="305" t="s">
        <v>634</v>
      </c>
      <c r="R52" s="248"/>
    </row>
    <row r="53" spans="1:18" ht="14.5" x14ac:dyDescent="0.35">
      <c r="A53" s="136" t="s">
        <v>2</v>
      </c>
      <c r="B53" s="223" t="s">
        <v>186</v>
      </c>
      <c r="C53" s="246" t="s">
        <v>634</v>
      </c>
      <c r="D53" s="247" t="s">
        <v>634</v>
      </c>
      <c r="E53" s="305" t="s">
        <v>634</v>
      </c>
      <c r="F53" s="248"/>
      <c r="G53" s="246" t="s">
        <v>634</v>
      </c>
      <c r="H53" s="247" t="s">
        <v>634</v>
      </c>
      <c r="I53" s="305" t="s">
        <v>634</v>
      </c>
      <c r="J53" s="249"/>
      <c r="K53" s="246" t="s">
        <v>634</v>
      </c>
      <c r="L53" s="254" t="s">
        <v>634</v>
      </c>
      <c r="M53" s="305" t="s">
        <v>634</v>
      </c>
      <c r="O53" s="246" t="s">
        <v>634</v>
      </c>
      <c r="P53" s="247" t="s">
        <v>634</v>
      </c>
      <c r="Q53" s="305" t="s">
        <v>634</v>
      </c>
      <c r="R53" s="248"/>
    </row>
    <row r="54" spans="1:18" ht="15" thickBot="1" x14ac:dyDescent="0.4">
      <c r="A54" s="136">
        <v>447</v>
      </c>
      <c r="B54" s="223" t="s">
        <v>284</v>
      </c>
      <c r="C54" s="246" t="s">
        <v>634</v>
      </c>
      <c r="D54" s="247" t="s">
        <v>634</v>
      </c>
      <c r="E54" s="305" t="s">
        <v>634</v>
      </c>
      <c r="F54" s="248"/>
      <c r="G54" s="246" t="s">
        <v>634</v>
      </c>
      <c r="H54" s="247" t="s">
        <v>634</v>
      </c>
      <c r="I54" s="305" t="s">
        <v>634</v>
      </c>
      <c r="J54" s="249"/>
      <c r="K54" s="246" t="s">
        <v>634</v>
      </c>
      <c r="L54" s="247" t="s">
        <v>634</v>
      </c>
      <c r="M54" s="305" t="s">
        <v>634</v>
      </c>
      <c r="O54" s="250" t="s">
        <v>634</v>
      </c>
      <c r="P54" s="251" t="s">
        <v>634</v>
      </c>
      <c r="Q54" s="306" t="s">
        <v>634</v>
      </c>
      <c r="R54" s="248"/>
    </row>
    <row r="55" spans="1:18" ht="15" thickTop="1" x14ac:dyDescent="0.35">
      <c r="A55" s="136" t="s">
        <v>0</v>
      </c>
      <c r="B55" s="223" t="s">
        <v>271</v>
      </c>
      <c r="C55" s="246" t="s">
        <v>634</v>
      </c>
      <c r="D55" s="247" t="s">
        <v>634</v>
      </c>
      <c r="E55" s="305" t="s">
        <v>634</v>
      </c>
      <c r="F55" s="248"/>
      <c r="G55" s="246" t="s">
        <v>634</v>
      </c>
      <c r="H55" s="247" t="s">
        <v>634</v>
      </c>
      <c r="I55" s="305" t="s">
        <v>634</v>
      </c>
      <c r="J55" s="249"/>
      <c r="K55" s="246" t="s">
        <v>634</v>
      </c>
      <c r="L55" s="247" t="s">
        <v>634</v>
      </c>
      <c r="M55" s="305" t="s">
        <v>634</v>
      </c>
      <c r="N55" s="414"/>
      <c r="O55" s="329">
        <v>0</v>
      </c>
      <c r="P55" s="248">
        <v>0</v>
      </c>
      <c r="Q55" s="327">
        <v>0</v>
      </c>
      <c r="R55" s="248"/>
    </row>
    <row r="56" spans="1:18" ht="14.5" x14ac:dyDescent="0.35">
      <c r="A56" s="136">
        <v>565</v>
      </c>
      <c r="B56" s="223" t="s">
        <v>608</v>
      </c>
      <c r="C56" s="246" t="s">
        <v>634</v>
      </c>
      <c r="D56" s="247" t="s">
        <v>634</v>
      </c>
      <c r="E56" s="305" t="s">
        <v>634</v>
      </c>
      <c r="F56" s="248"/>
      <c r="G56" s="246" t="s">
        <v>634</v>
      </c>
      <c r="H56" s="247" t="s">
        <v>634</v>
      </c>
      <c r="I56" s="305" t="s">
        <v>634</v>
      </c>
      <c r="J56" s="249"/>
      <c r="K56" s="246" t="s">
        <v>634</v>
      </c>
      <c r="L56" s="247" t="s">
        <v>634</v>
      </c>
      <c r="M56" s="305" t="s">
        <v>634</v>
      </c>
      <c r="N56" s="325"/>
      <c r="O56" s="248">
        <v>0</v>
      </c>
      <c r="P56" s="248">
        <v>0</v>
      </c>
      <c r="Q56" s="327">
        <v>0</v>
      </c>
      <c r="R56" s="248"/>
    </row>
    <row r="57" spans="1:18" ht="14.5" x14ac:dyDescent="0.35">
      <c r="A57" s="136">
        <v>565</v>
      </c>
      <c r="B57" s="223" t="s">
        <v>176</v>
      </c>
      <c r="C57" s="246" t="s">
        <v>634</v>
      </c>
      <c r="D57" s="247" t="s">
        <v>634</v>
      </c>
      <c r="E57" s="305" t="s">
        <v>634</v>
      </c>
      <c r="F57" s="248"/>
      <c r="G57" s="246" t="s">
        <v>634</v>
      </c>
      <c r="H57" s="247" t="s">
        <v>634</v>
      </c>
      <c r="I57" s="305" t="s">
        <v>634</v>
      </c>
      <c r="J57" s="249"/>
      <c r="K57" s="246" t="s">
        <v>634</v>
      </c>
      <c r="L57" s="247" t="s">
        <v>634</v>
      </c>
      <c r="M57" s="305" t="s">
        <v>634</v>
      </c>
      <c r="N57" s="325"/>
      <c r="O57" s="248">
        <v>0</v>
      </c>
      <c r="P57" s="248">
        <v>0</v>
      </c>
      <c r="Q57" s="327">
        <v>0</v>
      </c>
      <c r="R57" s="248"/>
    </row>
    <row r="58" spans="1:18" ht="14.5" x14ac:dyDescent="0.35">
      <c r="A58" s="136">
        <v>565</v>
      </c>
      <c r="B58" s="223" t="s">
        <v>254</v>
      </c>
      <c r="C58" s="246" t="s">
        <v>634</v>
      </c>
      <c r="D58" s="247" t="s">
        <v>634</v>
      </c>
      <c r="E58" s="305" t="s">
        <v>634</v>
      </c>
      <c r="F58" s="248"/>
      <c r="G58" s="246" t="s">
        <v>634</v>
      </c>
      <c r="H58" s="247" t="s">
        <v>634</v>
      </c>
      <c r="I58" s="305" t="s">
        <v>634</v>
      </c>
      <c r="J58" s="249"/>
      <c r="K58" s="246" t="s">
        <v>634</v>
      </c>
      <c r="L58" s="247" t="s">
        <v>634</v>
      </c>
      <c r="M58" s="305" t="s">
        <v>634</v>
      </c>
      <c r="N58" s="325"/>
      <c r="O58" s="248">
        <v>0</v>
      </c>
      <c r="P58" s="248">
        <v>0</v>
      </c>
      <c r="Q58" s="327">
        <v>0</v>
      </c>
      <c r="R58" s="248"/>
    </row>
    <row r="59" spans="1:18" ht="14.5" x14ac:dyDescent="0.35">
      <c r="A59" s="136">
        <v>456</v>
      </c>
      <c r="B59" s="223" t="s">
        <v>287</v>
      </c>
      <c r="C59" s="246" t="s">
        <v>634</v>
      </c>
      <c r="D59" s="247" t="s">
        <v>634</v>
      </c>
      <c r="E59" s="305" t="s">
        <v>634</v>
      </c>
      <c r="F59" s="248"/>
      <c r="G59" s="246" t="s">
        <v>634</v>
      </c>
      <c r="H59" s="247" t="s">
        <v>634</v>
      </c>
      <c r="I59" s="305" t="s">
        <v>634</v>
      </c>
      <c r="J59" s="249"/>
      <c r="K59" s="246" t="s">
        <v>634</v>
      </c>
      <c r="L59" s="247" t="s">
        <v>634</v>
      </c>
      <c r="M59" s="305" t="s">
        <v>634</v>
      </c>
      <c r="N59" s="325"/>
      <c r="O59" s="248">
        <v>0</v>
      </c>
      <c r="P59" s="248">
        <v>0</v>
      </c>
      <c r="Q59" s="327">
        <v>0</v>
      </c>
      <c r="R59" s="248"/>
    </row>
    <row r="60" spans="1:18" ht="14.5" x14ac:dyDescent="0.35">
      <c r="A60" s="136">
        <v>547</v>
      </c>
      <c r="B60" s="223" t="s">
        <v>173</v>
      </c>
      <c r="C60" s="246" t="s">
        <v>634</v>
      </c>
      <c r="D60" s="247" t="s">
        <v>634</v>
      </c>
      <c r="E60" s="305" t="s">
        <v>634</v>
      </c>
      <c r="F60" s="248"/>
      <c r="G60" s="246" t="s">
        <v>634</v>
      </c>
      <c r="H60" s="247" t="s">
        <v>634</v>
      </c>
      <c r="I60" s="305" t="s">
        <v>634</v>
      </c>
      <c r="J60" s="249"/>
      <c r="K60" s="246" t="s">
        <v>634</v>
      </c>
      <c r="L60" s="247" t="s">
        <v>634</v>
      </c>
      <c r="M60" s="305" t="s">
        <v>634</v>
      </c>
      <c r="N60" s="325"/>
      <c r="O60" s="248">
        <v>0</v>
      </c>
      <c r="P60" s="248">
        <v>0</v>
      </c>
      <c r="Q60" s="327">
        <v>0</v>
      </c>
      <c r="R60" s="248"/>
    </row>
    <row r="61" spans="1:18" ht="14.5" x14ac:dyDescent="0.35">
      <c r="A61" s="110" t="s">
        <v>2</v>
      </c>
      <c r="B61" s="223" t="s">
        <v>180</v>
      </c>
      <c r="C61" s="246" t="s">
        <v>634</v>
      </c>
      <c r="D61" s="247" t="s">
        <v>634</v>
      </c>
      <c r="E61" s="305" t="s">
        <v>634</v>
      </c>
      <c r="F61" s="248"/>
      <c r="G61" s="246" t="s">
        <v>634</v>
      </c>
      <c r="H61" s="247" t="s">
        <v>634</v>
      </c>
      <c r="I61" s="305" t="s">
        <v>634</v>
      </c>
      <c r="J61" s="249"/>
      <c r="K61" s="246" t="s">
        <v>634</v>
      </c>
      <c r="L61" s="247" t="s">
        <v>634</v>
      </c>
      <c r="M61" s="305" t="s">
        <v>634</v>
      </c>
      <c r="N61" s="325"/>
      <c r="O61" s="248">
        <v>0</v>
      </c>
      <c r="P61" s="248">
        <v>0</v>
      </c>
      <c r="Q61" s="327">
        <v>0</v>
      </c>
      <c r="R61" s="248"/>
    </row>
    <row r="62" spans="1:18" ht="14.5" x14ac:dyDescent="0.35">
      <c r="A62" s="136">
        <v>547</v>
      </c>
      <c r="B62" s="223" t="s">
        <v>252</v>
      </c>
      <c r="C62" s="246" t="s">
        <v>634</v>
      </c>
      <c r="D62" s="247" t="s">
        <v>634</v>
      </c>
      <c r="E62" s="305" t="s">
        <v>634</v>
      </c>
      <c r="F62" s="248"/>
      <c r="G62" s="246" t="s">
        <v>634</v>
      </c>
      <c r="H62" s="247" t="s">
        <v>634</v>
      </c>
      <c r="I62" s="305" t="s">
        <v>634</v>
      </c>
      <c r="J62" s="249"/>
      <c r="K62" s="246" t="s">
        <v>634</v>
      </c>
      <c r="L62" s="247" t="s">
        <v>634</v>
      </c>
      <c r="M62" s="305" t="s">
        <v>634</v>
      </c>
      <c r="N62" s="325"/>
      <c r="O62" s="248">
        <v>0</v>
      </c>
      <c r="P62" s="248">
        <v>0</v>
      </c>
      <c r="Q62" s="327">
        <v>0</v>
      </c>
      <c r="R62" s="248"/>
    </row>
    <row r="63" spans="1:18" ht="14.5" x14ac:dyDescent="0.35">
      <c r="A63" s="136">
        <v>547</v>
      </c>
      <c r="B63" s="223" t="s">
        <v>181</v>
      </c>
      <c r="C63" s="246" t="s">
        <v>634</v>
      </c>
      <c r="D63" s="247" t="s">
        <v>634</v>
      </c>
      <c r="E63" s="305" t="s">
        <v>634</v>
      </c>
      <c r="F63" s="248"/>
      <c r="G63" s="246" t="s">
        <v>634</v>
      </c>
      <c r="H63" s="247" t="s">
        <v>634</v>
      </c>
      <c r="I63" s="305" t="s">
        <v>634</v>
      </c>
      <c r="J63" s="249"/>
      <c r="K63" s="246" t="s">
        <v>634</v>
      </c>
      <c r="L63" s="247" t="s">
        <v>634</v>
      </c>
      <c r="M63" s="305" t="s">
        <v>634</v>
      </c>
      <c r="N63" s="325"/>
      <c r="O63" s="248">
        <v>0</v>
      </c>
      <c r="P63" s="248">
        <v>0</v>
      </c>
      <c r="Q63" s="327">
        <v>0</v>
      </c>
      <c r="R63" s="248"/>
    </row>
    <row r="64" spans="1:18" ht="15.65" customHeight="1" x14ac:dyDescent="0.35">
      <c r="A64" s="136">
        <v>555</v>
      </c>
      <c r="B64" s="223" t="s">
        <v>257</v>
      </c>
      <c r="C64" s="246" t="s">
        <v>634</v>
      </c>
      <c r="D64" s="247" t="s">
        <v>634</v>
      </c>
      <c r="E64" s="305" t="s">
        <v>634</v>
      </c>
      <c r="F64" s="248"/>
      <c r="G64" s="246" t="s">
        <v>634</v>
      </c>
      <c r="H64" s="247" t="s">
        <v>634</v>
      </c>
      <c r="I64" s="305" t="s">
        <v>634</v>
      </c>
      <c r="J64" s="249"/>
      <c r="K64" s="246" t="s">
        <v>634</v>
      </c>
      <c r="L64" s="247" t="s">
        <v>634</v>
      </c>
      <c r="M64" s="305" t="s">
        <v>634</v>
      </c>
      <c r="N64" s="325"/>
      <c r="O64" s="248">
        <v>0</v>
      </c>
      <c r="P64" s="248">
        <v>0</v>
      </c>
      <c r="Q64" s="327">
        <v>0</v>
      </c>
      <c r="R64" s="248"/>
    </row>
    <row r="65" spans="1:18" ht="15.65" customHeight="1" x14ac:dyDescent="0.35">
      <c r="A65" s="136">
        <v>555</v>
      </c>
      <c r="B65" s="223" t="s">
        <v>596</v>
      </c>
      <c r="C65" s="246" t="s">
        <v>634</v>
      </c>
      <c r="D65" s="247" t="s">
        <v>634</v>
      </c>
      <c r="E65" s="305" t="s">
        <v>634</v>
      </c>
      <c r="F65" s="248"/>
      <c r="G65" s="246" t="s">
        <v>634</v>
      </c>
      <c r="H65" s="247" t="s">
        <v>634</v>
      </c>
      <c r="I65" s="305" t="s">
        <v>634</v>
      </c>
      <c r="J65" s="249"/>
      <c r="K65" s="246" t="s">
        <v>634</v>
      </c>
      <c r="L65" s="247" t="s">
        <v>634</v>
      </c>
      <c r="M65" s="305" t="s">
        <v>634</v>
      </c>
      <c r="N65" s="325"/>
      <c r="O65" s="248">
        <v>0</v>
      </c>
      <c r="P65" s="248">
        <v>0</v>
      </c>
      <c r="Q65" s="327">
        <v>0</v>
      </c>
      <c r="R65" s="248"/>
    </row>
    <row r="66" spans="1:18" ht="14.75" customHeight="1" x14ac:dyDescent="0.35">
      <c r="A66" s="136">
        <v>555</v>
      </c>
      <c r="B66" s="223" t="s">
        <v>597</v>
      </c>
      <c r="C66" s="246" t="s">
        <v>634</v>
      </c>
      <c r="D66" s="247" t="s">
        <v>634</v>
      </c>
      <c r="E66" s="305" t="s">
        <v>634</v>
      </c>
      <c r="F66" s="248"/>
      <c r="G66" s="246" t="s">
        <v>634</v>
      </c>
      <c r="H66" s="247" t="s">
        <v>634</v>
      </c>
      <c r="I66" s="305" t="s">
        <v>634</v>
      </c>
      <c r="J66" s="249"/>
      <c r="K66" s="246" t="s">
        <v>634</v>
      </c>
      <c r="L66" s="247" t="s">
        <v>634</v>
      </c>
      <c r="M66" s="305" t="s">
        <v>634</v>
      </c>
      <c r="N66" s="325"/>
      <c r="O66" s="248">
        <v>0</v>
      </c>
      <c r="P66" s="248">
        <v>0</v>
      </c>
      <c r="Q66" s="327">
        <v>0</v>
      </c>
      <c r="R66" s="248"/>
    </row>
    <row r="67" spans="1:18" ht="14.5" x14ac:dyDescent="0.35">
      <c r="A67" s="136">
        <v>557</v>
      </c>
      <c r="B67" s="223" t="s">
        <v>179</v>
      </c>
      <c r="C67" s="246" t="s">
        <v>634</v>
      </c>
      <c r="D67" s="247" t="s">
        <v>634</v>
      </c>
      <c r="E67" s="305" t="s">
        <v>634</v>
      </c>
      <c r="F67" s="248"/>
      <c r="G67" s="246" t="s">
        <v>634</v>
      </c>
      <c r="H67" s="247" t="s">
        <v>634</v>
      </c>
      <c r="I67" s="305" t="s">
        <v>634</v>
      </c>
      <c r="J67" s="249"/>
      <c r="K67" s="246" t="s">
        <v>634</v>
      </c>
      <c r="L67" s="247" t="s">
        <v>634</v>
      </c>
      <c r="M67" s="305" t="s">
        <v>634</v>
      </c>
      <c r="N67" s="325"/>
      <c r="O67" s="248">
        <v>0</v>
      </c>
      <c r="P67" s="248">
        <v>0</v>
      </c>
      <c r="Q67" s="327">
        <v>0</v>
      </c>
      <c r="R67" s="248"/>
    </row>
    <row r="68" spans="1:18" ht="14.5" x14ac:dyDescent="0.35">
      <c r="A68" s="136" t="s">
        <v>2</v>
      </c>
      <c r="B68" s="223" t="s">
        <v>612</v>
      </c>
      <c r="C68" s="246" t="s">
        <v>634</v>
      </c>
      <c r="D68" s="247" t="s">
        <v>634</v>
      </c>
      <c r="E68" s="305" t="s">
        <v>634</v>
      </c>
      <c r="F68" s="248"/>
      <c r="G68" s="246" t="s">
        <v>634</v>
      </c>
      <c r="H68" s="247" t="s">
        <v>634</v>
      </c>
      <c r="I68" s="305" t="s">
        <v>634</v>
      </c>
      <c r="J68" s="249"/>
      <c r="K68" s="246" t="s">
        <v>634</v>
      </c>
      <c r="L68" s="247" t="s">
        <v>634</v>
      </c>
      <c r="M68" s="305" t="s">
        <v>634</v>
      </c>
      <c r="N68" s="325"/>
      <c r="O68" s="248">
        <v>0</v>
      </c>
      <c r="P68" s="248">
        <v>472865.57620000001</v>
      </c>
      <c r="Q68" s="327">
        <v>-472865.57620000001</v>
      </c>
      <c r="R68" s="248"/>
    </row>
    <row r="69" spans="1:18" ht="15" thickBot="1" x14ac:dyDescent="0.4">
      <c r="A69" s="136" t="s">
        <v>2</v>
      </c>
      <c r="B69" s="223" t="s">
        <v>613</v>
      </c>
      <c r="C69" s="250" t="s">
        <v>634</v>
      </c>
      <c r="D69" s="251" t="s">
        <v>634</v>
      </c>
      <c r="E69" s="306" t="s">
        <v>634</v>
      </c>
      <c r="F69" s="252"/>
      <c r="G69" s="250" t="s">
        <v>634</v>
      </c>
      <c r="H69" s="251" t="s">
        <v>634</v>
      </c>
      <c r="I69" s="306" t="s">
        <v>634</v>
      </c>
      <c r="J69" s="253"/>
      <c r="K69" s="250" t="s">
        <v>634</v>
      </c>
      <c r="L69" s="251" t="s">
        <v>634</v>
      </c>
      <c r="M69" s="306" t="s">
        <v>634</v>
      </c>
      <c r="N69" s="325"/>
      <c r="O69" s="334">
        <v>0</v>
      </c>
      <c r="P69" s="335">
        <v>0</v>
      </c>
      <c r="Q69" s="336">
        <v>0</v>
      </c>
      <c r="R69" s="248"/>
    </row>
    <row r="70" spans="1:18" ht="15" thickTop="1" x14ac:dyDescent="0.35">
      <c r="B70" s="221" t="s">
        <v>6</v>
      </c>
      <c r="C70" s="241">
        <v>484942.9265858655</v>
      </c>
      <c r="D70" s="242">
        <v>275441.97263466305</v>
      </c>
      <c r="E70" s="243">
        <v>760384.89922052855</v>
      </c>
      <c r="F70" s="244"/>
      <c r="G70" s="241">
        <v>494909.58772849449</v>
      </c>
      <c r="H70" s="242">
        <v>256827.33042334663</v>
      </c>
      <c r="I70" s="243">
        <v>751736.91815184103</v>
      </c>
      <c r="J70" s="244"/>
      <c r="K70" s="241">
        <v>-9966.6611426289892</v>
      </c>
      <c r="L70" s="242">
        <v>18614.642211316415</v>
      </c>
      <c r="M70" s="243">
        <v>8647.9810686875135</v>
      </c>
      <c r="O70" s="298">
        <v>20803204.999228034</v>
      </c>
      <c r="P70" s="299">
        <v>23152654.673694648</v>
      </c>
      <c r="Q70" s="300">
        <v>-2349449.67446661</v>
      </c>
      <c r="R70" s="301"/>
    </row>
    <row r="71" spans="1:18" x14ac:dyDescent="0.3">
      <c r="C71" s="163"/>
      <c r="D71" s="143"/>
      <c r="E71" s="143"/>
      <c r="G71" s="143"/>
      <c r="H71" s="143"/>
      <c r="I71" s="143"/>
      <c r="M71" s="143"/>
    </row>
    <row r="72" spans="1:18" ht="14.5" x14ac:dyDescent="0.35">
      <c r="A72" s="76">
        <v>501</v>
      </c>
      <c r="B72" s="221" t="s">
        <v>291</v>
      </c>
      <c r="C72" s="235">
        <v>40507.601778125012</v>
      </c>
      <c r="D72" s="236">
        <v>529.6955833333335</v>
      </c>
      <c r="E72" s="237">
        <v>41037.297361458346</v>
      </c>
      <c r="F72" s="234"/>
      <c r="G72" s="235">
        <v>32219.970488999999</v>
      </c>
      <c r="H72" s="236">
        <v>6584.064245400752</v>
      </c>
      <c r="I72" s="237">
        <v>38804.034734400753</v>
      </c>
      <c r="J72" s="234"/>
      <c r="K72" s="235">
        <v>8287.6312891250127</v>
      </c>
      <c r="L72" s="236">
        <v>-6054.3686620674189</v>
      </c>
      <c r="M72" s="237">
        <v>2233.2626270575929</v>
      </c>
      <c r="O72" s="235">
        <v>2315589.1278212494</v>
      </c>
      <c r="P72" s="236">
        <v>2344751.8194999998</v>
      </c>
      <c r="Q72" s="237">
        <v>-29162.691678750329</v>
      </c>
    </row>
    <row r="73" spans="1:18" ht="14.5" x14ac:dyDescent="0.35">
      <c r="A73" s="76">
        <v>547</v>
      </c>
      <c r="B73" s="221" t="s">
        <v>292</v>
      </c>
      <c r="C73" s="238">
        <v>88593.745716524456</v>
      </c>
      <c r="D73" s="239">
        <v>53152.028358575306</v>
      </c>
      <c r="E73" s="240">
        <v>141745.77407509976</v>
      </c>
      <c r="F73" s="12"/>
      <c r="G73" s="238">
        <v>78751.148655010009</v>
      </c>
      <c r="H73" s="239">
        <v>54042.568825471099</v>
      </c>
      <c r="I73" s="240">
        <v>132793.71748048111</v>
      </c>
      <c r="J73" s="12"/>
      <c r="K73" s="238">
        <v>9842.5970615144615</v>
      </c>
      <c r="L73" s="239">
        <v>-890.540466895799</v>
      </c>
      <c r="M73" s="240">
        <v>8952.0565946186616</v>
      </c>
      <c r="O73" s="238">
        <v>3663999.2503584735</v>
      </c>
      <c r="P73" s="239">
        <v>4234079.0175906997</v>
      </c>
      <c r="Q73" s="240">
        <v>-570079.76723222621</v>
      </c>
    </row>
    <row r="74" spans="1:18" ht="14.5" x14ac:dyDescent="0.35">
      <c r="A74" s="110" t="s">
        <v>289</v>
      </c>
      <c r="B74" s="221" t="s">
        <v>293</v>
      </c>
      <c r="C74" s="238">
        <v>14178.879207000002</v>
      </c>
      <c r="D74" s="239">
        <v>0</v>
      </c>
      <c r="E74" s="240">
        <v>14178.879207000002</v>
      </c>
      <c r="F74" s="12"/>
      <c r="G74" s="238">
        <v>9023.1491660000011</v>
      </c>
      <c r="H74" s="239">
        <v>0</v>
      </c>
      <c r="I74" s="240">
        <v>9023.1491660000011</v>
      </c>
      <c r="J74" s="12"/>
      <c r="K74" s="238">
        <v>5155.7300410000007</v>
      </c>
      <c r="L74" s="239">
        <v>0</v>
      </c>
      <c r="M74" s="240">
        <v>5155.7300410000007</v>
      </c>
      <c r="O74" s="238">
        <v>2187728.2148977499</v>
      </c>
      <c r="P74" s="239">
        <v>2073909.8468299999</v>
      </c>
      <c r="Q74" s="240">
        <v>113818.36806775001</v>
      </c>
    </row>
    <row r="75" spans="1:18" ht="14.5" x14ac:dyDescent="0.35">
      <c r="A75" s="110" t="s">
        <v>0</v>
      </c>
      <c r="B75" s="221" t="s">
        <v>294</v>
      </c>
      <c r="C75" s="238">
        <v>36623.376622300013</v>
      </c>
      <c r="D75" s="239">
        <v>115587.85446152514</v>
      </c>
      <c r="E75" s="240">
        <v>152211.23108382514</v>
      </c>
      <c r="F75" s="12"/>
      <c r="G75" s="238">
        <v>17714.215676782002</v>
      </c>
      <c r="H75" s="239">
        <v>95844.616360164538</v>
      </c>
      <c r="I75" s="240">
        <v>113558.83203694654</v>
      </c>
      <c r="J75" s="12"/>
      <c r="K75" s="238">
        <v>18909.160945518015</v>
      </c>
      <c r="L75" s="239">
        <v>19743.238101360603</v>
      </c>
      <c r="M75" s="240">
        <v>38652.399046878614</v>
      </c>
      <c r="O75" s="238">
        <v>4867429.6067327745</v>
      </c>
      <c r="P75" s="239">
        <v>4293165.1000026651</v>
      </c>
      <c r="Q75" s="240">
        <v>574264.50673010945</v>
      </c>
    </row>
    <row r="76" spans="1:18" ht="14.5" x14ac:dyDescent="0.35">
      <c r="A76" s="110">
        <v>555</v>
      </c>
      <c r="B76" s="221" t="s">
        <v>295</v>
      </c>
      <c r="C76" s="238">
        <v>253696.28386290005</v>
      </c>
      <c r="D76" s="239">
        <v>4792.5879999999997</v>
      </c>
      <c r="E76" s="240">
        <v>258488.87186290004</v>
      </c>
      <c r="F76" s="12"/>
      <c r="G76" s="238">
        <v>281461.794681</v>
      </c>
      <c r="H76" s="239">
        <v>1792.2257688400366</v>
      </c>
      <c r="I76" s="240">
        <v>283254.02044984</v>
      </c>
      <c r="J76" s="12"/>
      <c r="K76" s="238">
        <v>-27765.510818099981</v>
      </c>
      <c r="L76" s="239">
        <v>3000.3622311599638</v>
      </c>
      <c r="M76" s="240">
        <v>-24765.148586940017</v>
      </c>
      <c r="O76" s="238">
        <v>5065939.8828726271</v>
      </c>
      <c r="P76" s="239">
        <v>6274930.2765512802</v>
      </c>
      <c r="Q76" s="240">
        <v>-1208990.3936786531</v>
      </c>
    </row>
    <row r="77" spans="1:18" ht="14.5" x14ac:dyDescent="0.35">
      <c r="A77" s="76" t="s">
        <v>2</v>
      </c>
      <c r="B77" s="221" t="s">
        <v>186</v>
      </c>
      <c r="C77" s="238">
        <v>70071.424926812499</v>
      </c>
      <c r="D77" s="239">
        <v>1071.5361257383056</v>
      </c>
      <c r="E77" s="240">
        <v>71142.961052550803</v>
      </c>
      <c r="F77" s="12"/>
      <c r="G77" s="238">
        <v>85201.035655402447</v>
      </c>
      <c r="H77" s="239">
        <v>1007.424690334691</v>
      </c>
      <c r="I77" s="240">
        <v>86208.460345737141</v>
      </c>
      <c r="J77" s="12"/>
      <c r="K77" s="238">
        <v>-15129.610728589949</v>
      </c>
      <c r="L77" s="239">
        <v>64.111435403614564</v>
      </c>
      <c r="M77" s="240">
        <v>-15065.499293186334</v>
      </c>
      <c r="O77" s="238">
        <v>3326610.1886228747</v>
      </c>
      <c r="P77" s="239">
        <v>4311033.2429999998</v>
      </c>
      <c r="Q77" s="240">
        <v>-984423.05437712511</v>
      </c>
    </row>
    <row r="78" spans="1:18" ht="14.5" x14ac:dyDescent="0.35">
      <c r="A78" s="76">
        <v>447</v>
      </c>
      <c r="B78" s="221" t="s">
        <v>187</v>
      </c>
      <c r="C78" s="238">
        <v>-18728.385527796454</v>
      </c>
      <c r="D78" s="239">
        <v>0</v>
      </c>
      <c r="E78" s="240">
        <v>-18728.385527796454</v>
      </c>
      <c r="F78" s="12"/>
      <c r="G78" s="238">
        <v>-9461.7265947000014</v>
      </c>
      <c r="H78" s="239">
        <v>0</v>
      </c>
      <c r="I78" s="240">
        <v>-9461.7265947000014</v>
      </c>
      <c r="J78" s="12"/>
      <c r="K78" s="238">
        <v>-9266.6589330964525</v>
      </c>
      <c r="L78" s="239">
        <v>0</v>
      </c>
      <c r="M78" s="240">
        <v>-9266.6589330964525</v>
      </c>
      <c r="O78" s="238">
        <v>-624091.27207771502</v>
      </c>
      <c r="P78" s="239">
        <v>-379214.62977999996</v>
      </c>
      <c r="Q78" s="240">
        <v>-244876.64229771507</v>
      </c>
    </row>
    <row r="79" spans="1:18" ht="14.5" x14ac:dyDescent="0.35">
      <c r="A79" s="110">
        <v>565</v>
      </c>
      <c r="B79" s="221" t="s">
        <v>1</v>
      </c>
      <c r="C79" s="238">
        <v>0</v>
      </c>
      <c r="D79" s="239">
        <v>128364.43058226629</v>
      </c>
      <c r="E79" s="240">
        <v>128364.43058226629</v>
      </c>
      <c r="F79" s="12"/>
      <c r="G79" s="238">
        <v>0</v>
      </c>
      <c r="H79" s="239">
        <v>117686.63785096946</v>
      </c>
      <c r="I79" s="240">
        <v>117686.63785096946</v>
      </c>
      <c r="J79" s="12"/>
      <c r="K79" s="238">
        <v>0</v>
      </c>
      <c r="L79" s="239">
        <v>10677.792731296828</v>
      </c>
      <c r="M79" s="240">
        <v>10677.792731296828</v>
      </c>
      <c r="O79" s="238">
        <v>0</v>
      </c>
      <c r="P79" s="239">
        <v>0</v>
      </c>
      <c r="Q79" s="240">
        <v>0</v>
      </c>
    </row>
    <row r="80" spans="1:18" ht="14.5" x14ac:dyDescent="0.35">
      <c r="A80" s="76">
        <v>456</v>
      </c>
      <c r="B80" s="221" t="s">
        <v>188</v>
      </c>
      <c r="C80" s="238">
        <v>0</v>
      </c>
      <c r="D80" s="239">
        <v>-38850.259066775347</v>
      </c>
      <c r="E80" s="240">
        <v>-38850.259066775347</v>
      </c>
      <c r="F80" s="12"/>
      <c r="G80" s="238">
        <v>0</v>
      </c>
      <c r="H80" s="239">
        <v>-30566.269497833957</v>
      </c>
      <c r="I80" s="240">
        <v>-30566.269497833957</v>
      </c>
      <c r="J80" s="12"/>
      <c r="K80" s="238">
        <v>0</v>
      </c>
      <c r="L80" s="239">
        <v>-8283.9895689413897</v>
      </c>
      <c r="M80" s="240">
        <v>-8283.9895689413897</v>
      </c>
      <c r="O80" s="238">
        <v>0</v>
      </c>
      <c r="P80" s="239">
        <v>0</v>
      </c>
      <c r="Q80" s="240">
        <v>0</v>
      </c>
    </row>
    <row r="81" spans="1:17" ht="14.5" x14ac:dyDescent="0.35">
      <c r="A81" s="76">
        <v>557</v>
      </c>
      <c r="B81" s="221" t="s">
        <v>179</v>
      </c>
      <c r="C81" s="238">
        <v>0</v>
      </c>
      <c r="D81" s="239">
        <v>10794.098590000003</v>
      </c>
      <c r="E81" s="240">
        <v>10794.098590000003</v>
      </c>
      <c r="F81" s="12"/>
      <c r="G81" s="238">
        <v>0</v>
      </c>
      <c r="H81" s="239">
        <v>10436.062179999999</v>
      </c>
      <c r="I81" s="240">
        <v>10436.062179999999</v>
      </c>
      <c r="J81" s="12"/>
      <c r="K81" s="238">
        <v>0</v>
      </c>
      <c r="L81" s="239">
        <v>358.03641000000425</v>
      </c>
      <c r="M81" s="240">
        <v>358.03641000000425</v>
      </c>
      <c r="O81" s="238">
        <v>0</v>
      </c>
      <c r="P81" s="239">
        <v>0</v>
      </c>
      <c r="Q81" s="240">
        <v>0</v>
      </c>
    </row>
    <row r="82" spans="1:17" ht="14.5" x14ac:dyDescent="0.35">
      <c r="B82" s="221" t="s">
        <v>6</v>
      </c>
      <c r="C82" s="312">
        <v>484942.92658586556</v>
      </c>
      <c r="D82" s="313">
        <v>275441.97263466305</v>
      </c>
      <c r="E82" s="314">
        <v>760384.89922052855</v>
      </c>
      <c r="F82" s="245"/>
      <c r="G82" s="312">
        <v>494909.58772849443</v>
      </c>
      <c r="H82" s="313">
        <v>256827.3304233466</v>
      </c>
      <c r="I82" s="314">
        <v>751736.91815184103</v>
      </c>
      <c r="J82" s="245"/>
      <c r="K82" s="312">
        <v>-9966.661142628891</v>
      </c>
      <c r="L82" s="313">
        <v>18614.642211316404</v>
      </c>
      <c r="M82" s="314">
        <v>8647.9810686875098</v>
      </c>
      <c r="O82" s="315">
        <v>20803204.99922803</v>
      </c>
      <c r="P82" s="316">
        <v>23152654.673694644</v>
      </c>
      <c r="Q82" s="317">
        <v>-2349449.6744666137</v>
      </c>
    </row>
    <row r="83" spans="1:17" ht="6" customHeight="1" x14ac:dyDescent="0.35">
      <c r="B83" s="221"/>
      <c r="C83" s="308"/>
      <c r="D83" s="308"/>
      <c r="E83" s="308"/>
      <c r="F83" s="245"/>
      <c r="G83" s="308"/>
      <c r="H83" s="308"/>
      <c r="I83" s="308"/>
      <c r="J83" s="245"/>
      <c r="K83" s="308"/>
      <c r="L83" s="308"/>
      <c r="M83" s="308"/>
      <c r="O83" s="309"/>
      <c r="P83" s="309"/>
      <c r="Q83" s="309"/>
    </row>
    <row r="84" spans="1:17" ht="14.5" x14ac:dyDescent="0.35">
      <c r="B84" s="221"/>
      <c r="C84" s="308"/>
      <c r="D84" s="308"/>
      <c r="E84" s="308"/>
      <c r="F84" s="245"/>
      <c r="G84" s="308"/>
      <c r="H84" s="308"/>
      <c r="I84" s="308"/>
      <c r="J84" s="245"/>
      <c r="K84" s="1089" t="s">
        <v>591</v>
      </c>
      <c r="L84" s="1090"/>
      <c r="M84" s="1090"/>
      <c r="N84" s="311"/>
      <c r="O84" s="1089" t="s">
        <v>288</v>
      </c>
      <c r="P84" s="1090"/>
      <c r="Q84" s="1091"/>
    </row>
    <row r="85" spans="1:17" ht="16.25" customHeight="1" x14ac:dyDescent="0.35">
      <c r="A85" s="56" t="s">
        <v>437</v>
      </c>
      <c r="C85" s="143"/>
      <c r="D85" s="143"/>
      <c r="G85" s="697"/>
      <c r="K85" s="337">
        <v>-2.0138347265352564E-2</v>
      </c>
      <c r="L85" s="338">
        <v>7.2479210762470561E-2</v>
      </c>
      <c r="M85" s="339">
        <v>1.1503999417706835E-2</v>
      </c>
      <c r="O85" s="319">
        <v>36.551334241466407</v>
      </c>
      <c r="P85" s="340">
        <v>32.468713793150556</v>
      </c>
      <c r="Q85" s="318">
        <v>4.0826204483158506</v>
      </c>
    </row>
    <row r="86" spans="1:17" ht="16.25" customHeight="1" x14ac:dyDescent="0.35">
      <c r="A86" s="61" t="s">
        <v>615</v>
      </c>
      <c r="C86" s="143"/>
      <c r="D86" s="143"/>
      <c r="K86" s="310"/>
      <c r="L86" s="310"/>
      <c r="M86" s="310"/>
      <c r="O86" s="321"/>
      <c r="P86" s="321"/>
      <c r="Q86" s="310"/>
    </row>
    <row r="87" spans="1:17" ht="14.5" x14ac:dyDescent="0.35">
      <c r="C87" s="143"/>
      <c r="D87" s="143"/>
      <c r="K87" s="320"/>
      <c r="L87" s="320"/>
      <c r="M87" s="310"/>
      <c r="O87" s="321"/>
      <c r="P87" s="321"/>
      <c r="Q87" s="321"/>
    </row>
    <row r="88" spans="1:17" x14ac:dyDescent="0.3">
      <c r="O88" s="698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headerFooter>
    <oddFooter>&amp;R&amp;"Times New Roman,Regular"&amp;12Exh. PKW-11C
Page &amp;P of 2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60" zoomScaleNormal="60" zoomScalePageLayoutView="60" workbookViewId="0">
      <selection activeCell="V22" sqref="V22"/>
    </sheetView>
  </sheetViews>
  <sheetFormatPr defaultColWidth="8.81640625" defaultRowHeight="14.5" x14ac:dyDescent="0.35"/>
  <cols>
    <col min="1" max="1" width="6.81640625" style="49" customWidth="1"/>
    <col min="2" max="2" width="25.453125" style="49" customWidth="1"/>
    <col min="3" max="3" width="10.1796875" style="6" customWidth="1"/>
    <col min="4" max="14" width="10.54296875" style="6" bestFit="1" customWidth="1"/>
    <col min="15" max="16" width="12.1796875" style="6" customWidth="1"/>
    <col min="17" max="17" width="11.1796875" style="6" bestFit="1" customWidth="1"/>
    <col min="18" max="18" width="13.81640625" style="50" customWidth="1"/>
    <col min="19" max="19" width="12.1796875" style="50" customWidth="1"/>
    <col min="20" max="20" width="1.81640625" style="50" customWidth="1"/>
    <col min="21" max="21" width="12.81640625" style="50" bestFit="1" customWidth="1"/>
    <col min="22" max="22" width="11.81640625" style="50" customWidth="1"/>
    <col min="23" max="23" width="1.81640625" style="50" customWidth="1"/>
    <col min="24" max="24" width="12.1796875" style="50" customWidth="1"/>
    <col min="25" max="25" width="13" style="50" customWidth="1"/>
    <col min="26" max="26" width="1.1796875" style="50" customWidth="1"/>
    <col min="27" max="27" width="12.1796875" style="50" customWidth="1"/>
    <col min="28" max="28" width="11.453125" style="50" customWidth="1"/>
    <col min="29" max="29" width="8.81640625" style="49"/>
    <col min="30" max="30" width="10.1796875" style="49" bestFit="1" customWidth="1"/>
    <col min="31" max="16384" width="8.81640625" style="49"/>
  </cols>
  <sheetData>
    <row r="1" spans="1:28" ht="18.5" x14ac:dyDescent="0.45">
      <c r="A1" s="257" t="s">
        <v>267</v>
      </c>
      <c r="B1" s="165"/>
      <c r="C1" s="166"/>
      <c r="D1" s="166"/>
      <c r="E1" s="166"/>
      <c r="F1" s="166"/>
      <c r="G1" s="166"/>
      <c r="I1" s="64"/>
      <c r="J1" s="166"/>
      <c r="K1" s="166"/>
      <c r="L1" s="166"/>
      <c r="M1" s="166"/>
      <c r="N1" s="166"/>
      <c r="O1" s="166"/>
      <c r="P1" s="166"/>
      <c r="Q1" s="166"/>
      <c r="R1" s="167"/>
      <c r="S1" s="167"/>
      <c r="T1" s="167"/>
      <c r="U1" s="167"/>
      <c r="V1" s="167"/>
      <c r="W1" s="167"/>
    </row>
    <row r="2" spans="1:28" ht="28.5" x14ac:dyDescent="0.65">
      <c r="A2" s="258" t="s">
        <v>265</v>
      </c>
      <c r="B2" s="165"/>
      <c r="C2" s="166"/>
      <c r="D2" s="166"/>
      <c r="E2" s="166"/>
      <c r="F2" s="166"/>
      <c r="G2" s="166"/>
      <c r="H2" s="1072" t="s">
        <v>632</v>
      </c>
      <c r="I2" s="168"/>
      <c r="J2" s="166"/>
      <c r="K2" s="166"/>
      <c r="L2" s="166"/>
      <c r="M2" s="166"/>
      <c r="N2" s="166"/>
      <c r="O2" s="166"/>
      <c r="P2" s="166"/>
      <c r="Q2" s="166"/>
      <c r="R2" s="167"/>
      <c r="S2" s="167"/>
      <c r="T2" s="167"/>
      <c r="U2" s="167"/>
      <c r="V2" s="167"/>
      <c r="W2" s="167"/>
    </row>
    <row r="3" spans="1:28" ht="18.5" x14ac:dyDescent="0.45">
      <c r="A3" s="259" t="s">
        <v>435</v>
      </c>
      <c r="B3" s="165"/>
      <c r="C3" s="166"/>
      <c r="D3" s="166"/>
      <c r="E3" s="166"/>
      <c r="F3" s="166"/>
      <c r="G3" s="169"/>
      <c r="I3" s="168"/>
      <c r="J3" s="169"/>
      <c r="K3" s="169"/>
      <c r="L3" s="169"/>
      <c r="M3" s="169"/>
      <c r="N3" s="166"/>
      <c r="O3" s="166"/>
      <c r="P3" s="166"/>
      <c r="Q3" s="166"/>
      <c r="R3" s="167"/>
      <c r="S3" s="167"/>
      <c r="T3" s="167"/>
      <c r="U3" s="167"/>
      <c r="V3" s="167"/>
      <c r="W3" s="167"/>
    </row>
    <row r="4" spans="1:28" ht="27.65" customHeight="1" x14ac:dyDescent="0.45">
      <c r="B4" s="170"/>
      <c r="C4" s="169"/>
      <c r="D4" s="169"/>
      <c r="E4" s="169"/>
      <c r="F4" s="169"/>
      <c r="G4" s="169"/>
      <c r="I4" s="168"/>
      <c r="J4" s="169"/>
      <c r="K4" s="169"/>
      <c r="L4" s="169"/>
      <c r="M4" s="169"/>
      <c r="N4" s="166"/>
      <c r="O4" s="166"/>
      <c r="P4" s="166"/>
      <c r="Q4" s="166"/>
      <c r="R4" s="167"/>
      <c r="S4" s="167"/>
      <c r="T4" s="167"/>
      <c r="U4" s="167"/>
      <c r="V4" s="167"/>
      <c r="W4" s="167"/>
    </row>
    <row r="5" spans="1:28" ht="30" customHeight="1" thickBot="1" x14ac:dyDescent="0.4">
      <c r="B5" s="165"/>
      <c r="C5" s="161"/>
      <c r="D5" s="171"/>
      <c r="E5" s="171"/>
      <c r="F5" s="171"/>
      <c r="G5" s="161"/>
      <c r="I5" s="172"/>
      <c r="J5" s="161"/>
      <c r="K5" s="161"/>
      <c r="L5" s="161"/>
      <c r="O5" s="173"/>
      <c r="P5" s="173"/>
      <c r="Q5" s="35"/>
      <c r="R5" s="174"/>
      <c r="S5" s="174"/>
      <c r="T5" s="174"/>
      <c r="U5" s="174"/>
      <c r="V5" s="174"/>
      <c r="W5" s="174"/>
    </row>
    <row r="6" spans="1:28" ht="58.5" customHeight="1" thickBot="1" x14ac:dyDescent="0.4">
      <c r="A6" s="275" t="s">
        <v>281</v>
      </c>
      <c r="B6" s="265" t="s">
        <v>269</v>
      </c>
      <c r="C6" s="175">
        <v>44348</v>
      </c>
      <c r="D6" s="175">
        <v>44378</v>
      </c>
      <c r="E6" s="175">
        <v>44409</v>
      </c>
      <c r="F6" s="175">
        <v>44440</v>
      </c>
      <c r="G6" s="176">
        <v>44470</v>
      </c>
      <c r="H6" s="176">
        <v>44501</v>
      </c>
      <c r="I6" s="176">
        <v>44531</v>
      </c>
      <c r="J6" s="176">
        <v>44562</v>
      </c>
      <c r="K6" s="176">
        <v>44593</v>
      </c>
      <c r="L6" s="176">
        <v>44621</v>
      </c>
      <c r="M6" s="176">
        <v>44652</v>
      </c>
      <c r="N6" s="175">
        <v>44682</v>
      </c>
      <c r="O6" s="147" t="s">
        <v>435</v>
      </c>
      <c r="P6" s="147" t="s">
        <v>577</v>
      </c>
      <c r="Q6" s="147" t="s">
        <v>268</v>
      </c>
      <c r="R6" s="177"/>
      <c r="S6" s="177"/>
      <c r="T6" s="177"/>
      <c r="U6" s="177"/>
      <c r="V6" s="177"/>
      <c r="W6" s="177"/>
      <c r="X6" s="178"/>
      <c r="Y6" s="177"/>
      <c r="Z6" s="179"/>
      <c r="AA6" s="177"/>
      <c r="AB6" s="177"/>
    </row>
    <row r="7" spans="1:28" ht="15" thickTop="1" x14ac:dyDescent="0.35">
      <c r="A7" s="124">
        <v>501</v>
      </c>
      <c r="B7" s="200" t="s">
        <v>184</v>
      </c>
      <c r="C7" s="36" t="s">
        <v>633</v>
      </c>
      <c r="D7" s="37" t="s">
        <v>633</v>
      </c>
      <c r="E7" s="37" t="s">
        <v>633</v>
      </c>
      <c r="F7" s="37" t="s">
        <v>633</v>
      </c>
      <c r="G7" s="37" t="s">
        <v>633</v>
      </c>
      <c r="H7" s="37" t="s">
        <v>633</v>
      </c>
      <c r="I7" s="37" t="s">
        <v>633</v>
      </c>
      <c r="J7" s="37" t="s">
        <v>633</v>
      </c>
      <c r="K7" s="37" t="s">
        <v>633</v>
      </c>
      <c r="L7" s="37" t="s">
        <v>633</v>
      </c>
      <c r="M7" s="37" t="s">
        <v>633</v>
      </c>
      <c r="N7" s="38" t="s">
        <v>633</v>
      </c>
      <c r="O7" s="39">
        <v>41037.297361458332</v>
      </c>
      <c r="P7" s="40">
        <v>38804.034734400753</v>
      </c>
      <c r="Q7" s="40">
        <v>2233.2626270575784</v>
      </c>
      <c r="R7" s="180"/>
      <c r="S7" s="180"/>
      <c r="T7" s="180"/>
      <c r="U7" s="180"/>
      <c r="V7" s="180"/>
      <c r="W7" s="180"/>
      <c r="X7" s="180"/>
      <c r="Y7" s="180"/>
      <c r="AA7" s="180"/>
      <c r="AB7" s="180"/>
    </row>
    <row r="8" spans="1:28" x14ac:dyDescent="0.35">
      <c r="A8" s="124">
        <v>547</v>
      </c>
      <c r="B8" s="125" t="s">
        <v>253</v>
      </c>
      <c r="C8" s="41" t="s">
        <v>633</v>
      </c>
      <c r="D8" s="42" t="s">
        <v>633</v>
      </c>
      <c r="E8" s="42" t="s">
        <v>633</v>
      </c>
      <c r="F8" s="42" t="s">
        <v>633</v>
      </c>
      <c r="G8" s="42" t="s">
        <v>633</v>
      </c>
      <c r="H8" s="42" t="s">
        <v>633</v>
      </c>
      <c r="I8" s="42" t="s">
        <v>633</v>
      </c>
      <c r="J8" s="42" t="s">
        <v>633</v>
      </c>
      <c r="K8" s="42" t="s">
        <v>633</v>
      </c>
      <c r="L8" s="42" t="s">
        <v>633</v>
      </c>
      <c r="M8" s="42" t="s">
        <v>633</v>
      </c>
      <c r="N8" s="43" t="s">
        <v>633</v>
      </c>
      <c r="O8" s="44">
        <v>141745.77407509976</v>
      </c>
      <c r="P8" s="45">
        <v>132793.71748048111</v>
      </c>
      <c r="Q8" s="45">
        <v>8952.0565946186543</v>
      </c>
      <c r="R8" s="180"/>
      <c r="S8" s="180"/>
      <c r="T8" s="180"/>
      <c r="U8" s="180"/>
      <c r="V8" s="180"/>
      <c r="W8" s="180"/>
      <c r="X8" s="180"/>
      <c r="Y8" s="180"/>
      <c r="AA8" s="180"/>
      <c r="AB8" s="180"/>
    </row>
    <row r="9" spans="1:28" x14ac:dyDescent="0.35">
      <c r="A9" s="124" t="s">
        <v>289</v>
      </c>
      <c r="B9" s="125" t="s">
        <v>290</v>
      </c>
      <c r="C9" s="41" t="s">
        <v>633</v>
      </c>
      <c r="D9" s="42" t="s">
        <v>633</v>
      </c>
      <c r="E9" s="42" t="s">
        <v>633</v>
      </c>
      <c r="F9" s="42" t="s">
        <v>633</v>
      </c>
      <c r="G9" s="42" t="s">
        <v>633</v>
      </c>
      <c r="H9" s="42" t="s">
        <v>633</v>
      </c>
      <c r="I9" s="42" t="s">
        <v>633</v>
      </c>
      <c r="J9" s="42" t="s">
        <v>633</v>
      </c>
      <c r="K9" s="42" t="s">
        <v>633</v>
      </c>
      <c r="L9" s="42" t="s">
        <v>633</v>
      </c>
      <c r="M9" s="42" t="s">
        <v>633</v>
      </c>
      <c r="N9" s="43" t="s">
        <v>633</v>
      </c>
      <c r="O9" s="44">
        <v>14178.879207</v>
      </c>
      <c r="P9" s="45">
        <v>9023.1491660000011</v>
      </c>
      <c r="Q9" s="45">
        <v>5155.7300409999989</v>
      </c>
      <c r="R9" s="180"/>
      <c r="S9" s="180"/>
      <c r="T9" s="180"/>
      <c r="U9" s="180"/>
      <c r="V9" s="180"/>
      <c r="W9" s="180"/>
      <c r="X9" s="180"/>
      <c r="Y9" s="180"/>
      <c r="AA9" s="180"/>
      <c r="AB9" s="180"/>
    </row>
    <row r="10" spans="1:28" x14ac:dyDescent="0.35">
      <c r="A10" s="341" t="s">
        <v>0</v>
      </c>
      <c r="B10" s="125" t="s">
        <v>185</v>
      </c>
      <c r="C10" s="41" t="s">
        <v>633</v>
      </c>
      <c r="D10" s="42" t="s">
        <v>633</v>
      </c>
      <c r="E10" s="42" t="s">
        <v>633</v>
      </c>
      <c r="F10" s="42" t="s">
        <v>633</v>
      </c>
      <c r="G10" s="42" t="s">
        <v>633</v>
      </c>
      <c r="H10" s="42" t="s">
        <v>633</v>
      </c>
      <c r="I10" s="42" t="s">
        <v>633</v>
      </c>
      <c r="J10" s="42" t="s">
        <v>633</v>
      </c>
      <c r="K10" s="42" t="s">
        <v>633</v>
      </c>
      <c r="L10" s="42" t="s">
        <v>633</v>
      </c>
      <c r="M10" s="42" t="s">
        <v>633</v>
      </c>
      <c r="N10" s="43" t="s">
        <v>633</v>
      </c>
      <c r="O10" s="44">
        <v>152211.23108382514</v>
      </c>
      <c r="P10" s="45">
        <v>113558.83203694654</v>
      </c>
      <c r="Q10" s="45">
        <v>38652.399046878607</v>
      </c>
      <c r="R10" s="180"/>
      <c r="S10" s="180"/>
      <c r="T10" s="180"/>
      <c r="U10" s="180"/>
      <c r="V10" s="180"/>
      <c r="W10" s="180"/>
      <c r="X10" s="180"/>
      <c r="Y10" s="180"/>
      <c r="AA10" s="180"/>
      <c r="AB10" s="180"/>
    </row>
    <row r="11" spans="1:28" x14ac:dyDescent="0.35">
      <c r="A11" s="341" t="s">
        <v>2</v>
      </c>
      <c r="B11" s="125" t="s">
        <v>186</v>
      </c>
      <c r="C11" s="41" t="s">
        <v>633</v>
      </c>
      <c r="D11" s="42" t="s">
        <v>633</v>
      </c>
      <c r="E11" s="42" t="s">
        <v>633</v>
      </c>
      <c r="F11" s="42" t="s">
        <v>633</v>
      </c>
      <c r="G11" s="42" t="s">
        <v>633</v>
      </c>
      <c r="H11" s="42" t="s">
        <v>633</v>
      </c>
      <c r="I11" s="42" t="s">
        <v>633</v>
      </c>
      <c r="J11" s="42" t="s">
        <v>633</v>
      </c>
      <c r="K11" s="42" t="s">
        <v>633</v>
      </c>
      <c r="L11" s="42" t="s">
        <v>633</v>
      </c>
      <c r="M11" s="42" t="s">
        <v>633</v>
      </c>
      <c r="N11" s="43" t="s">
        <v>633</v>
      </c>
      <c r="O11" s="44">
        <v>71142.961052550803</v>
      </c>
      <c r="P11" s="45">
        <v>86208.460345737141</v>
      </c>
      <c r="Q11" s="45">
        <v>-15065.499293186338</v>
      </c>
      <c r="R11" s="180"/>
      <c r="S11" s="180"/>
      <c r="T11" s="180"/>
      <c r="U11" s="180"/>
      <c r="V11" s="180"/>
      <c r="W11" s="180"/>
      <c r="X11" s="180"/>
      <c r="Y11" s="180"/>
      <c r="AA11" s="180"/>
      <c r="AB11" s="180"/>
    </row>
    <row r="12" spans="1:28" x14ac:dyDescent="0.35">
      <c r="A12" s="124">
        <v>555</v>
      </c>
      <c r="B12" s="125" t="s">
        <v>258</v>
      </c>
      <c r="C12" s="41" t="s">
        <v>633</v>
      </c>
      <c r="D12" s="42" t="s">
        <v>633</v>
      </c>
      <c r="E12" s="42" t="s">
        <v>633</v>
      </c>
      <c r="F12" s="42" t="s">
        <v>633</v>
      </c>
      <c r="G12" s="42" t="s">
        <v>633</v>
      </c>
      <c r="H12" s="42" t="s">
        <v>633</v>
      </c>
      <c r="I12" s="42" t="s">
        <v>633</v>
      </c>
      <c r="J12" s="42" t="s">
        <v>633</v>
      </c>
      <c r="K12" s="42" t="s">
        <v>633</v>
      </c>
      <c r="L12" s="42" t="s">
        <v>633</v>
      </c>
      <c r="M12" s="42" t="s">
        <v>633</v>
      </c>
      <c r="N12" s="43" t="s">
        <v>633</v>
      </c>
      <c r="O12" s="44">
        <v>258488.87186289998</v>
      </c>
      <c r="P12" s="45">
        <v>283254.02044984006</v>
      </c>
      <c r="Q12" s="45">
        <v>-24765.148586940079</v>
      </c>
      <c r="R12" s="180"/>
      <c r="S12" s="180"/>
      <c r="T12" s="180"/>
      <c r="U12" s="180"/>
      <c r="V12" s="180"/>
      <c r="W12" s="180"/>
      <c r="X12" s="180"/>
      <c r="Y12" s="180"/>
      <c r="AA12" s="180"/>
      <c r="AB12" s="180"/>
    </row>
    <row r="13" spans="1:28" x14ac:dyDescent="0.35">
      <c r="A13" s="124">
        <v>447</v>
      </c>
      <c r="B13" s="125" t="s">
        <v>187</v>
      </c>
      <c r="C13" s="41" t="s">
        <v>633</v>
      </c>
      <c r="D13" s="42" t="s">
        <v>633</v>
      </c>
      <c r="E13" s="42" t="s">
        <v>633</v>
      </c>
      <c r="F13" s="42" t="s">
        <v>633</v>
      </c>
      <c r="G13" s="42" t="s">
        <v>633</v>
      </c>
      <c r="H13" s="42" t="s">
        <v>633</v>
      </c>
      <c r="I13" s="42" t="s">
        <v>633</v>
      </c>
      <c r="J13" s="42" t="s">
        <v>633</v>
      </c>
      <c r="K13" s="42" t="s">
        <v>633</v>
      </c>
      <c r="L13" s="42" t="s">
        <v>633</v>
      </c>
      <c r="M13" s="42" t="s">
        <v>633</v>
      </c>
      <c r="N13" s="43" t="s">
        <v>633</v>
      </c>
      <c r="O13" s="44">
        <v>-18728.385527796454</v>
      </c>
      <c r="P13" s="45">
        <v>-9461.7265947000014</v>
      </c>
      <c r="Q13" s="45">
        <v>-9266.6589330964525</v>
      </c>
      <c r="R13" s="180"/>
      <c r="S13" s="180"/>
      <c r="T13" s="180"/>
      <c r="U13" s="180"/>
      <c r="V13" s="180"/>
      <c r="W13" s="180"/>
      <c r="X13" s="180"/>
      <c r="Y13" s="180"/>
      <c r="AA13" s="180"/>
      <c r="AB13" s="180"/>
    </row>
    <row r="14" spans="1:28" x14ac:dyDescent="0.35">
      <c r="A14" s="341">
        <v>565</v>
      </c>
      <c r="B14" s="125" t="s">
        <v>1</v>
      </c>
      <c r="C14" s="41" t="s">
        <v>633</v>
      </c>
      <c r="D14" s="42" t="s">
        <v>633</v>
      </c>
      <c r="E14" s="42" t="s">
        <v>633</v>
      </c>
      <c r="F14" s="42" t="s">
        <v>633</v>
      </c>
      <c r="G14" s="42" t="s">
        <v>633</v>
      </c>
      <c r="H14" s="42" t="s">
        <v>633</v>
      </c>
      <c r="I14" s="42" t="s">
        <v>633</v>
      </c>
      <c r="J14" s="42" t="s">
        <v>633</v>
      </c>
      <c r="K14" s="42" t="s">
        <v>633</v>
      </c>
      <c r="L14" s="42" t="s">
        <v>633</v>
      </c>
      <c r="M14" s="42" t="s">
        <v>633</v>
      </c>
      <c r="N14" s="43" t="s">
        <v>633</v>
      </c>
      <c r="O14" s="44">
        <v>128364.4305822663</v>
      </c>
      <c r="P14" s="45">
        <v>117686.63785096946</v>
      </c>
      <c r="Q14" s="45">
        <v>10677.792731296839</v>
      </c>
      <c r="R14" s="180"/>
      <c r="S14" s="180"/>
      <c r="T14" s="180"/>
      <c r="U14" s="180"/>
      <c r="V14" s="180"/>
      <c r="W14" s="180"/>
      <c r="X14" s="180"/>
      <c r="Y14" s="180"/>
      <c r="AA14" s="180"/>
      <c r="AB14" s="180"/>
    </row>
    <row r="15" spans="1:28" x14ac:dyDescent="0.35">
      <c r="A15" s="341">
        <v>456</v>
      </c>
      <c r="B15" s="125" t="s">
        <v>188</v>
      </c>
      <c r="C15" s="41" t="s">
        <v>633</v>
      </c>
      <c r="D15" s="42" t="s">
        <v>633</v>
      </c>
      <c r="E15" s="42" t="s">
        <v>633</v>
      </c>
      <c r="F15" s="42" t="s">
        <v>633</v>
      </c>
      <c r="G15" s="42" t="s">
        <v>633</v>
      </c>
      <c r="H15" s="42" t="s">
        <v>633</v>
      </c>
      <c r="I15" s="42" t="s">
        <v>633</v>
      </c>
      <c r="J15" s="42" t="s">
        <v>633</v>
      </c>
      <c r="K15" s="42" t="s">
        <v>633</v>
      </c>
      <c r="L15" s="42" t="s">
        <v>633</v>
      </c>
      <c r="M15" s="42" t="s">
        <v>633</v>
      </c>
      <c r="N15" s="43" t="s">
        <v>633</v>
      </c>
      <c r="O15" s="44">
        <v>-38850.259066775347</v>
      </c>
      <c r="P15" s="45">
        <v>-30566.269497833957</v>
      </c>
      <c r="Q15" s="45">
        <v>-8283.9895689413897</v>
      </c>
      <c r="U15" s="24"/>
      <c r="X15" s="138"/>
      <c r="Y15" s="24"/>
    </row>
    <row r="16" spans="1:28" s="181" customFormat="1" ht="15" thickBot="1" x14ac:dyDescent="0.4">
      <c r="A16" s="124">
        <v>557</v>
      </c>
      <c r="B16" s="125" t="s">
        <v>179</v>
      </c>
      <c r="C16" s="41" t="s">
        <v>633</v>
      </c>
      <c r="D16" s="42" t="s">
        <v>633</v>
      </c>
      <c r="E16" s="42" t="s">
        <v>633</v>
      </c>
      <c r="F16" s="42" t="s">
        <v>633</v>
      </c>
      <c r="G16" s="42" t="s">
        <v>633</v>
      </c>
      <c r="H16" s="42" t="s">
        <v>633</v>
      </c>
      <c r="I16" s="42" t="s">
        <v>633</v>
      </c>
      <c r="J16" s="42" t="s">
        <v>633</v>
      </c>
      <c r="K16" s="42" t="s">
        <v>633</v>
      </c>
      <c r="L16" s="42" t="s">
        <v>633</v>
      </c>
      <c r="M16" s="42" t="s">
        <v>633</v>
      </c>
      <c r="N16" s="46" t="s">
        <v>633</v>
      </c>
      <c r="O16" s="44">
        <v>10794.098590000003</v>
      </c>
      <c r="P16" s="45">
        <v>10436.062179999999</v>
      </c>
      <c r="Q16" s="45">
        <v>358.03641000000425</v>
      </c>
      <c r="R16" s="55"/>
      <c r="S16" s="55"/>
      <c r="T16" s="55"/>
      <c r="U16" s="55"/>
      <c r="V16" s="55"/>
      <c r="W16" s="55"/>
      <c r="X16" s="55"/>
      <c r="Y16" s="55"/>
      <c r="Z16" s="138"/>
      <c r="AA16" s="55"/>
      <c r="AB16" s="55"/>
    </row>
    <row r="17" spans="1:24" ht="15.5" thickTop="1" thickBot="1" x14ac:dyDescent="0.4">
      <c r="A17" s="124"/>
      <c r="B17" s="260" t="s">
        <v>4</v>
      </c>
      <c r="C17" s="261" t="s">
        <v>633</v>
      </c>
      <c r="D17" s="262" t="s">
        <v>633</v>
      </c>
      <c r="E17" s="262" t="s">
        <v>633</v>
      </c>
      <c r="F17" s="262" t="s">
        <v>633</v>
      </c>
      <c r="G17" s="262" t="s">
        <v>633</v>
      </c>
      <c r="H17" s="262" t="s">
        <v>633</v>
      </c>
      <c r="I17" s="262" t="s">
        <v>633</v>
      </c>
      <c r="J17" s="262" t="s">
        <v>633</v>
      </c>
      <c r="K17" s="262" t="s">
        <v>633</v>
      </c>
      <c r="L17" s="262" t="s">
        <v>633</v>
      </c>
      <c r="M17" s="262" t="s">
        <v>633</v>
      </c>
      <c r="N17" s="263" t="s">
        <v>633</v>
      </c>
      <c r="O17" s="264">
        <v>760384.89922052843</v>
      </c>
      <c r="P17" s="48">
        <v>751736.91815184103</v>
      </c>
      <c r="Q17" s="47">
        <v>8647.9810686874189</v>
      </c>
      <c r="R17" s="3"/>
      <c r="U17" s="24"/>
      <c r="X17" s="182"/>
    </row>
    <row r="18" spans="1:24" ht="10.25" customHeight="1" thickTop="1" x14ac:dyDescent="0.35">
      <c r="A18" s="124"/>
      <c r="B18" s="1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3"/>
      <c r="Q18" s="7"/>
      <c r="R18" s="3"/>
      <c r="U18" s="24"/>
      <c r="X18" s="182"/>
    </row>
    <row r="19" spans="1:24" x14ac:dyDescent="0.35">
      <c r="A19" s="184"/>
      <c r="B19" s="201" t="s">
        <v>207</v>
      </c>
      <c r="C19" s="202">
        <v>1445918.9993074425</v>
      </c>
      <c r="D19" s="202">
        <v>1567141.0053511458</v>
      </c>
      <c r="E19" s="202">
        <v>1519778.0012399133</v>
      </c>
      <c r="F19" s="202">
        <v>1431311.0052755068</v>
      </c>
      <c r="G19" s="202">
        <v>1668312.0001961323</v>
      </c>
      <c r="H19" s="202">
        <v>1936791.0012577835</v>
      </c>
      <c r="I19" s="202">
        <v>2174696.9882861539</v>
      </c>
      <c r="J19" s="202">
        <v>2114283.9990879153</v>
      </c>
      <c r="K19" s="202">
        <v>1821785.9989433684</v>
      </c>
      <c r="L19" s="202">
        <v>1915771.9992647492</v>
      </c>
      <c r="M19" s="202">
        <v>1656859.9996707547</v>
      </c>
      <c r="N19" s="202">
        <v>1550554.0013471695</v>
      </c>
      <c r="O19" s="203">
        <v>20803204.999228034</v>
      </c>
      <c r="P19" s="202">
        <v>23152654.673694644</v>
      </c>
      <c r="Q19" s="203">
        <v>-2349449.67446661</v>
      </c>
      <c r="R19" s="185"/>
      <c r="U19" s="185"/>
    </row>
    <row r="20" spans="1:24" x14ac:dyDescent="0.35">
      <c r="N20" s="186"/>
      <c r="O20" s="4"/>
      <c r="P20" s="5"/>
      <c r="R20" s="3"/>
    </row>
    <row r="21" spans="1:24" s="50" customFormat="1" ht="13.5" customHeight="1" x14ac:dyDescent="0.35">
      <c r="A21" s="56" t="s">
        <v>437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0"/>
    </row>
    <row r="22" spans="1:24" s="50" customFormat="1" ht="13.5" customHeight="1" x14ac:dyDescent="0.35">
      <c r="A22" s="61" t="s">
        <v>615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596"/>
      <c r="P22" s="189"/>
      <c r="Q22" s="190"/>
    </row>
    <row r="23" spans="1:24" s="50" customFormat="1" ht="13.5" customHeight="1" x14ac:dyDescent="0.35">
      <c r="A23" s="16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89"/>
      <c r="P23" s="189"/>
      <c r="Q23" s="192"/>
    </row>
    <row r="24" spans="1:24" s="50" customFormat="1" ht="13.5" customHeight="1" x14ac:dyDescent="0.35">
      <c r="A24" s="16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89"/>
      <c r="P24" s="189"/>
      <c r="Q24" s="192"/>
    </row>
    <row r="25" spans="1:24" s="50" customFormat="1" ht="13.5" customHeight="1" x14ac:dyDescent="0.35">
      <c r="A25" s="16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89"/>
      <c r="P25" s="189"/>
      <c r="Q25" s="192"/>
    </row>
    <row r="26" spans="1:24" s="50" customFormat="1" ht="13.5" customHeight="1" x14ac:dyDescent="0.35">
      <c r="A26" s="16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89"/>
      <c r="P26" s="189"/>
      <c r="Q26" s="192"/>
    </row>
    <row r="27" spans="1:24" s="50" customFormat="1" ht="13.5" customHeight="1" x14ac:dyDescent="0.35">
      <c r="A27" s="16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89"/>
      <c r="P27" s="130"/>
      <c r="Q27" s="192"/>
    </row>
    <row r="28" spans="1:24" s="50" customFormat="1" ht="13.5" customHeight="1" x14ac:dyDescent="0.35">
      <c r="A28" s="16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89"/>
      <c r="P28" s="130"/>
      <c r="Q28" s="192"/>
    </row>
    <row r="29" spans="1:24" s="50" customFormat="1" x14ac:dyDescent="0.35">
      <c r="A29" s="56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89"/>
      <c r="P29" s="130"/>
      <c r="Q29" s="192"/>
    </row>
    <row r="30" spans="1:24" s="50" customFormat="1" x14ac:dyDescent="0.3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9"/>
      <c r="P30" s="130"/>
      <c r="Q30" s="192"/>
    </row>
    <row r="31" spans="1:24" s="50" customFormat="1" x14ac:dyDescent="0.35">
      <c r="A31" s="56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89"/>
      <c r="P31" s="130"/>
      <c r="Q31" s="192"/>
    </row>
    <row r="32" spans="1:24" s="50" customFormat="1" x14ac:dyDescent="0.3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9"/>
      <c r="P32" s="130"/>
      <c r="Q32" s="192"/>
    </row>
    <row r="33" spans="1:17" s="50" customFormat="1" x14ac:dyDescent="0.3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9"/>
      <c r="P33" s="130"/>
      <c r="Q33" s="192"/>
    </row>
    <row r="34" spans="1:17" s="50" customFormat="1" ht="18.5" x14ac:dyDescent="0.45">
      <c r="A34" s="5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9"/>
      <c r="P34" s="130"/>
      <c r="Q34" s="192"/>
    </row>
    <row r="35" spans="1:17" s="50" customFormat="1" x14ac:dyDescent="0.3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30"/>
      <c r="Q35" s="192"/>
    </row>
    <row r="36" spans="1:17" s="50" customFormat="1" ht="18.5" x14ac:dyDescent="0.45">
      <c r="A36" s="162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87"/>
      <c r="P36" s="192"/>
      <c r="Q36" s="192"/>
    </row>
    <row r="37" spans="1:17" s="50" customFormat="1" x14ac:dyDescent="0.35">
      <c r="A37" s="162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89"/>
      <c r="P37" s="192"/>
      <c r="Q37" s="192"/>
    </row>
    <row r="38" spans="1:17" s="50" customFormat="1" x14ac:dyDescent="0.35">
      <c r="A38" s="162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2"/>
      <c r="Q38" s="192"/>
    </row>
    <row r="39" spans="1:17" s="50" customFormat="1" x14ac:dyDescent="0.35">
      <c r="A39" s="162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/>
      <c r="Q39" s="192"/>
    </row>
    <row r="40" spans="1:17" s="50" customFormat="1" x14ac:dyDescent="0.35">
      <c r="A40" s="162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192"/>
    </row>
    <row r="41" spans="1:17" s="50" customFormat="1" x14ac:dyDescent="0.35">
      <c r="A41" s="162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192"/>
    </row>
    <row r="42" spans="1:17" s="50" customFormat="1" x14ac:dyDescent="0.35">
      <c r="A42" s="162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192"/>
    </row>
    <row r="43" spans="1:17" s="50" customFormat="1" x14ac:dyDescent="0.35">
      <c r="A43" s="56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192"/>
    </row>
    <row r="44" spans="1:17" s="50" customFormat="1" x14ac:dyDescent="0.35">
      <c r="A44" s="62"/>
      <c r="B44" s="6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1"/>
      <c r="P44" s="192"/>
      <c r="Q44" s="192"/>
    </row>
    <row r="45" spans="1:17" s="50" customFormat="1" x14ac:dyDescent="0.35">
      <c r="A45" s="56"/>
      <c r="B45" s="191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1"/>
      <c r="P45" s="192"/>
      <c r="Q45" s="192"/>
    </row>
    <row r="46" spans="1:17" s="50" customFormat="1" x14ac:dyDescent="0.35">
      <c r="A46" s="56"/>
      <c r="B46" s="191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3"/>
      <c r="P46" s="192"/>
      <c r="Q46" s="192"/>
    </row>
    <row r="47" spans="1:17" s="50" customFormat="1" ht="18.5" x14ac:dyDescent="0.45">
      <c r="A47" s="56"/>
      <c r="B47" s="187"/>
      <c r="C47" s="129"/>
      <c r="D47" s="12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94"/>
      <c r="P47" s="192"/>
      <c r="Q47" s="192"/>
    </row>
    <row r="48" spans="1:17" s="50" customFormat="1" x14ac:dyDescent="0.35">
      <c r="A48" s="189"/>
      <c r="B48" s="18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94"/>
      <c r="P48" s="192"/>
      <c r="Q48" s="192"/>
    </row>
    <row r="49" spans="1:17" s="50" customFormat="1" x14ac:dyDescent="0.35">
      <c r="A49" s="162"/>
      <c r="B49" s="191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88"/>
      <c r="P49" s="192"/>
      <c r="Q49" s="192"/>
    </row>
    <row r="50" spans="1:17" s="50" customFormat="1" x14ac:dyDescent="0.35">
      <c r="A50" s="162"/>
      <c r="B50" s="191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30"/>
      <c r="P50" s="192"/>
      <c r="Q50" s="192"/>
    </row>
    <row r="51" spans="1:17" s="50" customFormat="1" x14ac:dyDescent="0.35">
      <c r="A51" s="162"/>
      <c r="B51" s="191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2"/>
      <c r="Q51" s="192"/>
    </row>
    <row r="52" spans="1:17" s="50" customFormat="1" x14ac:dyDescent="0.35">
      <c r="A52" s="162"/>
      <c r="B52" s="191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2"/>
      <c r="Q52" s="192"/>
    </row>
    <row r="53" spans="1:17" s="50" customFormat="1" x14ac:dyDescent="0.35">
      <c r="A53" s="162"/>
      <c r="B53" s="191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2"/>
      <c r="Q53" s="192"/>
    </row>
    <row r="54" spans="1:17" s="50" customFormat="1" x14ac:dyDescent="0.35">
      <c r="A54" s="162"/>
      <c r="B54" s="191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2"/>
      <c r="Q54" s="192"/>
    </row>
    <row r="55" spans="1:17" s="50" customFormat="1" x14ac:dyDescent="0.35">
      <c r="A55" s="162"/>
      <c r="B55" s="191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5"/>
      <c r="P55" s="192"/>
      <c r="Q55" s="192"/>
    </row>
    <row r="56" spans="1:17" s="50" customFormat="1" x14ac:dyDescent="0.35">
      <c r="A56" s="56"/>
      <c r="B56" s="191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2"/>
      <c r="Q56" s="192"/>
    </row>
    <row r="57" spans="1:17" s="50" customFormat="1" x14ac:dyDescent="0.35">
      <c r="A57" s="62"/>
      <c r="B57" s="6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5"/>
      <c r="P57" s="192"/>
      <c r="Q57" s="192"/>
    </row>
    <row r="58" spans="1:17" s="50" customFormat="1" x14ac:dyDescent="0.35">
      <c r="A58" s="56"/>
      <c r="B58" s="191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  <c r="P58" s="192"/>
      <c r="Q58" s="192"/>
    </row>
    <row r="59" spans="1:17" s="50" customFormat="1" x14ac:dyDescent="0.35">
      <c r="A59" s="62"/>
      <c r="B59" s="6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  <c r="P59" s="192"/>
      <c r="Q59" s="192"/>
    </row>
    <row r="60" spans="1:17" s="50" customFormat="1" x14ac:dyDescent="0.35">
      <c r="A60" s="62"/>
      <c r="B60" s="6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4"/>
      <c r="P60" s="192"/>
      <c r="Q60" s="192"/>
    </row>
    <row r="61" spans="1:17" s="50" customFormat="1" ht="18.5" x14ac:dyDescent="0.45">
      <c r="A61" s="56"/>
      <c r="B61" s="187"/>
      <c r="C61" s="197"/>
      <c r="D61" s="19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92"/>
      <c r="P61" s="192"/>
      <c r="Q61" s="192"/>
    </row>
    <row r="62" spans="1:17" s="50" customFormat="1" x14ac:dyDescent="0.35">
      <c r="A62" s="189"/>
      <c r="B62" s="18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92"/>
      <c r="P62" s="192"/>
      <c r="Q62" s="192"/>
    </row>
    <row r="63" spans="1:17" s="50" customFormat="1" x14ac:dyDescent="0.35">
      <c r="A63" s="162"/>
      <c r="B63" s="191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8"/>
      <c r="P63" s="192"/>
      <c r="Q63" s="192"/>
    </row>
    <row r="64" spans="1:17" s="50" customFormat="1" x14ac:dyDescent="0.35">
      <c r="A64" s="162"/>
      <c r="B64" s="191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30"/>
      <c r="P64" s="192"/>
      <c r="Q64" s="192"/>
    </row>
    <row r="65" spans="1:17" s="50" customFormat="1" x14ac:dyDescent="0.35">
      <c r="A65" s="162"/>
      <c r="B65" s="191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2"/>
      <c r="Q65" s="192"/>
    </row>
    <row r="66" spans="1:17" s="50" customFormat="1" x14ac:dyDescent="0.35">
      <c r="A66" s="162"/>
      <c r="B66" s="191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2"/>
      <c r="Q66" s="192"/>
    </row>
    <row r="67" spans="1:17" s="50" customFormat="1" x14ac:dyDescent="0.35">
      <c r="A67" s="162"/>
      <c r="B67" s="191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2"/>
      <c r="Q67" s="192"/>
    </row>
    <row r="68" spans="1:17" s="50" customFormat="1" x14ac:dyDescent="0.35">
      <c r="A68" s="162"/>
      <c r="B68" s="191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2"/>
      <c r="Q68" s="192"/>
    </row>
    <row r="69" spans="1:17" s="50" customFormat="1" x14ac:dyDescent="0.35">
      <c r="A69" s="162"/>
      <c r="B69" s="191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5"/>
      <c r="P69" s="192"/>
      <c r="Q69" s="192"/>
    </row>
    <row r="70" spans="1:17" s="50" customFormat="1" x14ac:dyDescent="0.35">
      <c r="A70" s="56"/>
      <c r="B70" s="191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2"/>
      <c r="Q70" s="192"/>
    </row>
    <row r="71" spans="1:17" s="50" customFormat="1" x14ac:dyDescent="0.35">
      <c r="A71" s="62"/>
      <c r="B71" s="6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5"/>
      <c r="P71" s="192"/>
      <c r="Q71" s="192"/>
    </row>
    <row r="72" spans="1:17" s="50" customFormat="1" x14ac:dyDescent="0.35">
      <c r="A72" s="56"/>
      <c r="B72" s="191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5"/>
      <c r="P72" s="192"/>
      <c r="Q72" s="192"/>
    </row>
    <row r="73" spans="1:17" s="50" customFormat="1" x14ac:dyDescent="0.35">
      <c r="A73" s="56"/>
      <c r="B73" s="191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3"/>
      <c r="P73" s="192"/>
      <c r="Q73" s="192"/>
    </row>
    <row r="74" spans="1:17" s="50" customFormat="1" x14ac:dyDescent="0.35">
      <c r="A74" s="62"/>
      <c r="B74" s="6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4"/>
      <c r="P74" s="192"/>
      <c r="Q74" s="192"/>
    </row>
    <row r="75" spans="1:17" s="50" customFormat="1" x14ac:dyDescent="0.35"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4"/>
      <c r="P75" s="192"/>
      <c r="Q75" s="192"/>
    </row>
    <row r="76" spans="1:17" s="50" customFormat="1" x14ac:dyDescent="0.35"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9"/>
      <c r="P76" s="192"/>
      <c r="Q76" s="192"/>
    </row>
    <row r="77" spans="1:17" s="50" customFormat="1" x14ac:dyDescent="0.35"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x14ac:dyDescent="0.35">
      <c r="O78" s="192"/>
      <c r="P78" s="192"/>
      <c r="Q78" s="192"/>
    </row>
    <row r="79" spans="1:17" x14ac:dyDescent="0.35">
      <c r="O79" s="192"/>
      <c r="P79" s="192"/>
      <c r="Q79" s="192"/>
    </row>
  </sheetData>
  <pageMargins left="0.7" right="0.7" top="0.75" bottom="0.75" header="0.3" footer="0.3"/>
  <pageSetup scale="63" orientation="landscape" r:id="rId1"/>
  <headerFooter differentFirst="1">
    <firstFooter>&amp;R&amp;"Times New Roman,Regular"&amp;12Exh. PKW-3C
Page &amp;P of 1</firstFooter>
  </headerFooter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>
      <selection activeCell="A4" sqref="A4"/>
    </sheetView>
  </sheetViews>
  <sheetFormatPr defaultColWidth="8.81640625" defaultRowHeight="14.5" x14ac:dyDescent="0.35"/>
  <cols>
    <col min="1" max="1" width="55.1796875" style="49" customWidth="1"/>
    <col min="2" max="2" width="20" style="49" bestFit="1" customWidth="1"/>
    <col min="3" max="3" width="19.1796875" style="49" bestFit="1" customWidth="1"/>
    <col min="4" max="4" width="12.81640625" style="49" bestFit="1" customWidth="1"/>
    <col min="5" max="16384" width="8.81640625" style="1"/>
  </cols>
  <sheetData>
    <row r="1" spans="1:4" ht="18.5" x14ac:dyDescent="0.45">
      <c r="A1" s="769" t="s">
        <v>267</v>
      </c>
    </row>
    <row r="2" spans="1:4" ht="21" x14ac:dyDescent="0.5">
      <c r="A2" s="770" t="s">
        <v>144</v>
      </c>
    </row>
    <row r="3" spans="1:4" ht="15.5" x14ac:dyDescent="0.35">
      <c r="A3" s="771" t="s">
        <v>435</v>
      </c>
    </row>
    <row r="4" spans="1:4" s="100" customFormat="1" ht="26.5" thickBot="1" x14ac:dyDescent="0.35">
      <c r="B4" s="772" t="s">
        <v>572</v>
      </c>
      <c r="C4" s="772" t="s">
        <v>577</v>
      </c>
      <c r="D4" s="772" t="s">
        <v>268</v>
      </c>
    </row>
    <row r="5" spans="1:4" s="100" customFormat="1" ht="13" x14ac:dyDescent="0.3">
      <c r="B5" s="773" t="s">
        <v>607</v>
      </c>
      <c r="C5" s="773" t="s">
        <v>573</v>
      </c>
      <c r="D5" s="774"/>
    </row>
    <row r="6" spans="1:4" s="100" customFormat="1" ht="13" x14ac:dyDescent="0.3">
      <c r="A6" s="136" t="s">
        <v>66</v>
      </c>
      <c r="B6" s="866">
        <v>78343.5</v>
      </c>
      <c r="C6" s="866">
        <v>8171.76</v>
      </c>
      <c r="D6" s="867">
        <f>B6-C6</f>
        <v>70171.740000000005</v>
      </c>
    </row>
    <row r="7" spans="1:4" s="100" customFormat="1" ht="13" x14ac:dyDescent="0.3">
      <c r="A7" s="136" t="s">
        <v>67</v>
      </c>
      <c r="B7" s="866">
        <v>176690.39</v>
      </c>
      <c r="C7" s="866">
        <v>243891.42</v>
      </c>
      <c r="D7" s="867">
        <f t="shared" ref="D7:D66" si="0">B7-C7</f>
        <v>-67201.03</v>
      </c>
    </row>
    <row r="8" spans="1:4" s="100" customFormat="1" ht="13" x14ac:dyDescent="0.3">
      <c r="A8" s="136" t="s">
        <v>69</v>
      </c>
      <c r="B8" s="866">
        <v>144694.35</v>
      </c>
      <c r="C8" s="866">
        <v>53500</v>
      </c>
      <c r="D8" s="867">
        <f t="shared" si="0"/>
        <v>91194.35</v>
      </c>
    </row>
    <row r="9" spans="1:4" s="100" customFormat="1" ht="13" x14ac:dyDescent="0.3">
      <c r="A9" s="136" t="s">
        <v>68</v>
      </c>
      <c r="B9" s="866"/>
      <c r="C9" s="866">
        <v>4478.37</v>
      </c>
      <c r="D9" s="867">
        <f t="shared" si="0"/>
        <v>-4478.37</v>
      </c>
    </row>
    <row r="10" spans="1:4" s="100" customFormat="1" ht="13" x14ac:dyDescent="0.3">
      <c r="A10" s="136" t="s">
        <v>70</v>
      </c>
      <c r="B10" s="866">
        <v>179974.8</v>
      </c>
      <c r="C10" s="866">
        <v>524481.32999999996</v>
      </c>
      <c r="D10" s="867">
        <f t="shared" si="0"/>
        <v>-344506.52999999997</v>
      </c>
    </row>
    <row r="11" spans="1:4" s="100" customFormat="1" ht="13" x14ac:dyDescent="0.3">
      <c r="A11" s="136" t="s">
        <v>77</v>
      </c>
      <c r="B11" s="866">
        <v>5760.98</v>
      </c>
      <c r="C11" s="866">
        <v>5428.75</v>
      </c>
      <c r="D11" s="867">
        <f t="shared" si="0"/>
        <v>332.22999999999956</v>
      </c>
    </row>
    <row r="12" spans="1:4" s="100" customFormat="1" ht="13" x14ac:dyDescent="0.3">
      <c r="A12" s="136" t="s">
        <v>76</v>
      </c>
      <c r="B12" s="866">
        <v>94395.63</v>
      </c>
      <c r="C12" s="866">
        <v>50637.97</v>
      </c>
      <c r="D12" s="867">
        <f t="shared" si="0"/>
        <v>43757.66</v>
      </c>
    </row>
    <row r="13" spans="1:4" s="100" customFormat="1" ht="13" x14ac:dyDescent="0.3">
      <c r="A13" s="136" t="s">
        <v>78</v>
      </c>
      <c r="B13" s="866">
        <v>322.56</v>
      </c>
      <c r="C13" s="866">
        <v>166.49</v>
      </c>
      <c r="D13" s="867">
        <f t="shared" si="0"/>
        <v>156.07</v>
      </c>
    </row>
    <row r="14" spans="1:4" s="100" customFormat="1" ht="13" x14ac:dyDescent="0.3">
      <c r="A14" s="136" t="s">
        <v>72</v>
      </c>
      <c r="B14" s="866">
        <v>163.79</v>
      </c>
      <c r="C14" s="866">
        <v>6500.36</v>
      </c>
      <c r="D14" s="867">
        <f t="shared" si="0"/>
        <v>-6336.57</v>
      </c>
    </row>
    <row r="15" spans="1:4" s="100" customFormat="1" ht="13" x14ac:dyDescent="0.3">
      <c r="A15" s="136" t="s">
        <v>73</v>
      </c>
      <c r="B15" s="866">
        <v>8718.5400000000009</v>
      </c>
      <c r="C15" s="866">
        <v>1150.53</v>
      </c>
      <c r="D15" s="867">
        <f t="shared" si="0"/>
        <v>7568.0100000000011</v>
      </c>
    </row>
    <row r="16" spans="1:4" s="100" customFormat="1" ht="13" x14ac:dyDescent="0.3">
      <c r="A16" s="136" t="s">
        <v>74</v>
      </c>
      <c r="B16" s="866">
        <v>981074.18</v>
      </c>
      <c r="C16" s="866">
        <v>593279.04</v>
      </c>
      <c r="D16" s="867">
        <f t="shared" si="0"/>
        <v>387795.14</v>
      </c>
    </row>
    <row r="17" spans="1:4" s="100" customFormat="1" ht="13" x14ac:dyDescent="0.3">
      <c r="A17" s="136" t="s">
        <v>75</v>
      </c>
      <c r="B17" s="866"/>
      <c r="C17" s="866">
        <v>330.89</v>
      </c>
      <c r="D17" s="867">
        <f t="shared" si="0"/>
        <v>-330.89</v>
      </c>
    </row>
    <row r="18" spans="1:4" s="100" customFormat="1" ht="13" x14ac:dyDescent="0.3">
      <c r="A18" s="136" t="s">
        <v>71</v>
      </c>
      <c r="B18" s="866">
        <v>5840.1</v>
      </c>
      <c r="C18" s="866">
        <v>165.07</v>
      </c>
      <c r="D18" s="867">
        <f t="shared" si="0"/>
        <v>5675.0300000000007</v>
      </c>
    </row>
    <row r="19" spans="1:4" s="100" customFormat="1" ht="13" x14ac:dyDescent="0.3">
      <c r="A19" s="136" t="s">
        <v>580</v>
      </c>
      <c r="B19" s="866">
        <v>2727.73</v>
      </c>
      <c r="C19" s="866"/>
      <c r="D19" s="867">
        <f t="shared" si="0"/>
        <v>2727.73</v>
      </c>
    </row>
    <row r="20" spans="1:4" s="100" customFormat="1" ht="13" x14ac:dyDescent="0.3">
      <c r="A20" s="136" t="s">
        <v>79</v>
      </c>
      <c r="B20" s="866">
        <v>267410.38</v>
      </c>
      <c r="C20" s="866">
        <v>281151.59000000003</v>
      </c>
      <c r="D20" s="867">
        <f t="shared" si="0"/>
        <v>-13741.210000000021</v>
      </c>
    </row>
    <row r="21" spans="1:4" s="100" customFormat="1" ht="13" x14ac:dyDescent="0.3">
      <c r="A21" s="136" t="s">
        <v>80</v>
      </c>
      <c r="B21" s="866"/>
      <c r="C21" s="866">
        <v>1331.38</v>
      </c>
      <c r="D21" s="867">
        <f t="shared" si="0"/>
        <v>-1331.38</v>
      </c>
    </row>
    <row r="22" spans="1:4" s="100" customFormat="1" ht="13" x14ac:dyDescent="0.3">
      <c r="A22" s="136" t="s">
        <v>83</v>
      </c>
      <c r="B22" s="866">
        <v>3231</v>
      </c>
      <c r="C22" s="866">
        <v>1385</v>
      </c>
      <c r="D22" s="867">
        <f t="shared" si="0"/>
        <v>1846</v>
      </c>
    </row>
    <row r="23" spans="1:4" s="100" customFormat="1" ht="13" x14ac:dyDescent="0.3">
      <c r="A23" s="136" t="s">
        <v>81</v>
      </c>
      <c r="B23" s="866">
        <v>34477.410000000003</v>
      </c>
      <c r="C23" s="866">
        <v>32796.58</v>
      </c>
      <c r="D23" s="867">
        <f t="shared" si="0"/>
        <v>1680.8300000000017</v>
      </c>
    </row>
    <row r="24" spans="1:4" s="100" customFormat="1" ht="13" x14ac:dyDescent="0.3">
      <c r="A24" s="136" t="s">
        <v>82</v>
      </c>
      <c r="B24" s="866">
        <v>39123.75</v>
      </c>
      <c r="C24" s="866">
        <v>40493.26</v>
      </c>
      <c r="D24" s="867">
        <f t="shared" si="0"/>
        <v>-1369.510000000002</v>
      </c>
    </row>
    <row r="25" spans="1:4" s="100" customFormat="1" ht="13" x14ac:dyDescent="0.3">
      <c r="A25" s="136" t="s">
        <v>85</v>
      </c>
      <c r="B25" s="866">
        <v>1539467.87</v>
      </c>
      <c r="C25" s="866">
        <v>1431350.94</v>
      </c>
      <c r="D25" s="867">
        <f t="shared" si="0"/>
        <v>108116.93000000017</v>
      </c>
    </row>
    <row r="26" spans="1:4" s="100" customFormat="1" ht="13" x14ac:dyDescent="0.3">
      <c r="A26" s="136" t="s">
        <v>87</v>
      </c>
      <c r="B26" s="866">
        <v>3824351.19</v>
      </c>
      <c r="C26" s="866">
        <v>3183849.03</v>
      </c>
      <c r="D26" s="867">
        <f t="shared" si="0"/>
        <v>640502.16000000015</v>
      </c>
    </row>
    <row r="27" spans="1:4" s="100" customFormat="1" ht="13" x14ac:dyDescent="0.3">
      <c r="A27" s="136" t="s">
        <v>86</v>
      </c>
      <c r="B27" s="866">
        <v>101323.59</v>
      </c>
      <c r="C27" s="866">
        <v>222614.04</v>
      </c>
      <c r="D27" s="867">
        <f t="shared" si="0"/>
        <v>-121290.45000000001</v>
      </c>
    </row>
    <row r="28" spans="1:4" s="100" customFormat="1" ht="13" x14ac:dyDescent="0.3">
      <c r="A28" s="136" t="s">
        <v>88</v>
      </c>
      <c r="B28" s="866">
        <v>519687.35</v>
      </c>
      <c r="C28" s="866">
        <v>590788.92000000004</v>
      </c>
      <c r="D28" s="867">
        <f t="shared" si="0"/>
        <v>-71101.570000000065</v>
      </c>
    </row>
    <row r="29" spans="1:4" s="100" customFormat="1" ht="13" x14ac:dyDescent="0.3">
      <c r="A29" s="136" t="s">
        <v>89</v>
      </c>
      <c r="B29" s="866">
        <v>821.67</v>
      </c>
      <c r="C29" s="866">
        <v>7549.62</v>
      </c>
      <c r="D29" s="867">
        <f t="shared" si="0"/>
        <v>-6727.95</v>
      </c>
    </row>
    <row r="30" spans="1:4" s="100" customFormat="1" ht="13" x14ac:dyDescent="0.3">
      <c r="A30" s="136" t="s">
        <v>114</v>
      </c>
      <c r="B30" s="866">
        <v>-38215284</v>
      </c>
      <c r="C30" s="866"/>
      <c r="D30" s="867">
        <f t="shared" si="0"/>
        <v>-38215284</v>
      </c>
    </row>
    <row r="31" spans="1:4" s="100" customFormat="1" ht="13" x14ac:dyDescent="0.3">
      <c r="A31" s="136" t="s">
        <v>93</v>
      </c>
      <c r="B31" s="866">
        <v>230365.61</v>
      </c>
      <c r="C31" s="866">
        <v>272445.65000000002</v>
      </c>
      <c r="D31" s="867">
        <f t="shared" si="0"/>
        <v>-42080.040000000037</v>
      </c>
    </row>
    <row r="32" spans="1:4" s="100" customFormat="1" ht="13" x14ac:dyDescent="0.3">
      <c r="A32" s="136" t="s">
        <v>96</v>
      </c>
      <c r="B32" s="866">
        <v>68889.509999999995</v>
      </c>
      <c r="C32" s="866">
        <v>38834.230000000003</v>
      </c>
      <c r="D32" s="867">
        <f t="shared" si="0"/>
        <v>30055.279999999992</v>
      </c>
    </row>
    <row r="33" spans="1:4" s="100" customFormat="1" ht="13" x14ac:dyDescent="0.3">
      <c r="A33" s="136" t="s">
        <v>111</v>
      </c>
      <c r="B33" s="866">
        <v>489609.01</v>
      </c>
      <c r="C33" s="866">
        <v>446665.22</v>
      </c>
      <c r="D33" s="867">
        <f t="shared" si="0"/>
        <v>42943.790000000037</v>
      </c>
    </row>
    <row r="34" spans="1:4" s="100" customFormat="1" ht="13" x14ac:dyDescent="0.3">
      <c r="A34" s="136" t="s">
        <v>90</v>
      </c>
      <c r="B34" s="866">
        <v>4337.96</v>
      </c>
      <c r="C34" s="866">
        <v>638.37</v>
      </c>
      <c r="D34" s="867">
        <f t="shared" si="0"/>
        <v>3699.59</v>
      </c>
    </row>
    <row r="35" spans="1:4" s="100" customFormat="1" ht="13" x14ac:dyDescent="0.3">
      <c r="A35" s="136" t="s">
        <v>91</v>
      </c>
      <c r="B35" s="866">
        <v>1177.94</v>
      </c>
      <c r="C35" s="866">
        <v>464.2</v>
      </c>
      <c r="D35" s="867">
        <f t="shared" si="0"/>
        <v>713.74</v>
      </c>
    </row>
    <row r="36" spans="1:4" s="100" customFormat="1" ht="13" x14ac:dyDescent="0.3">
      <c r="A36" s="136" t="s">
        <v>95</v>
      </c>
      <c r="B36" s="866">
        <v>317784.81</v>
      </c>
      <c r="C36" s="866">
        <v>587607.65</v>
      </c>
      <c r="D36" s="867">
        <f t="shared" si="0"/>
        <v>-269822.84000000003</v>
      </c>
    </row>
    <row r="37" spans="1:4" s="100" customFormat="1" ht="13" x14ac:dyDescent="0.3">
      <c r="A37" s="136" t="s">
        <v>94</v>
      </c>
      <c r="B37" s="866">
        <v>908895.28</v>
      </c>
      <c r="C37" s="866">
        <v>1001625.28</v>
      </c>
      <c r="D37" s="867">
        <f t="shared" si="0"/>
        <v>-92730</v>
      </c>
    </row>
    <row r="38" spans="1:4" s="100" customFormat="1" ht="13" x14ac:dyDescent="0.3">
      <c r="A38" s="136" t="s">
        <v>92</v>
      </c>
      <c r="B38" s="866">
        <v>39609.61</v>
      </c>
      <c r="C38" s="866">
        <v>131745.95000000001</v>
      </c>
      <c r="D38" s="867">
        <f t="shared" si="0"/>
        <v>-92136.340000000011</v>
      </c>
    </row>
    <row r="39" spans="1:4" s="100" customFormat="1" ht="13" x14ac:dyDescent="0.3">
      <c r="A39" s="136" t="s">
        <v>99</v>
      </c>
      <c r="B39" s="866">
        <v>1404620.53</v>
      </c>
      <c r="C39" s="866">
        <v>1268020.27</v>
      </c>
      <c r="D39" s="867">
        <f t="shared" si="0"/>
        <v>136600.26</v>
      </c>
    </row>
    <row r="40" spans="1:4" s="100" customFormat="1" ht="13" x14ac:dyDescent="0.3">
      <c r="A40" s="136" t="s">
        <v>97</v>
      </c>
      <c r="B40" s="866">
        <v>167212.98000000001</v>
      </c>
      <c r="C40" s="866">
        <v>135464.51</v>
      </c>
      <c r="D40" s="867">
        <f t="shared" si="0"/>
        <v>31748.47</v>
      </c>
    </row>
    <row r="41" spans="1:4" s="100" customFormat="1" ht="13" x14ac:dyDescent="0.3">
      <c r="A41" s="136" t="s">
        <v>98</v>
      </c>
      <c r="B41" s="866"/>
      <c r="C41" s="866">
        <v>1430</v>
      </c>
      <c r="D41" s="867">
        <f t="shared" si="0"/>
        <v>-1430</v>
      </c>
    </row>
    <row r="42" spans="1:4" s="100" customFormat="1" ht="13" x14ac:dyDescent="0.3">
      <c r="A42" s="136" t="s">
        <v>100</v>
      </c>
      <c r="B42" s="866">
        <v>4159.8100000000004</v>
      </c>
      <c r="C42" s="866">
        <v>843.57</v>
      </c>
      <c r="D42" s="867">
        <f t="shared" si="0"/>
        <v>3316.2400000000002</v>
      </c>
    </row>
    <row r="43" spans="1:4" s="100" customFormat="1" ht="13" x14ac:dyDescent="0.3">
      <c r="A43" s="136" t="s">
        <v>102</v>
      </c>
      <c r="B43" s="866">
        <v>24017.08</v>
      </c>
      <c r="C43" s="866">
        <v>26963.01</v>
      </c>
      <c r="D43" s="867">
        <f t="shared" si="0"/>
        <v>-2945.9299999999967</v>
      </c>
    </row>
    <row r="44" spans="1:4" s="100" customFormat="1" ht="13" x14ac:dyDescent="0.3">
      <c r="A44" s="136" t="s">
        <v>101</v>
      </c>
      <c r="B44" s="866">
        <v>6910.31</v>
      </c>
      <c r="C44" s="866">
        <v>13492.98</v>
      </c>
      <c r="D44" s="867">
        <f t="shared" si="0"/>
        <v>-6582.6699999999992</v>
      </c>
    </row>
    <row r="45" spans="1:4" s="100" customFormat="1" ht="13" x14ac:dyDescent="0.3">
      <c r="A45" s="136" t="s">
        <v>103</v>
      </c>
      <c r="B45" s="866">
        <v>7965</v>
      </c>
      <c r="C45" s="866">
        <v>7392.7</v>
      </c>
      <c r="D45" s="867">
        <f t="shared" si="0"/>
        <v>572.30000000000018</v>
      </c>
    </row>
    <row r="46" spans="1:4" s="100" customFormat="1" ht="13" x14ac:dyDescent="0.3">
      <c r="A46" s="136" t="s">
        <v>105</v>
      </c>
      <c r="B46" s="866">
        <v>671.21</v>
      </c>
      <c r="C46" s="866">
        <v>863.19</v>
      </c>
      <c r="D46" s="867">
        <f t="shared" si="0"/>
        <v>-191.98000000000002</v>
      </c>
    </row>
    <row r="47" spans="1:4" s="100" customFormat="1" ht="13" x14ac:dyDescent="0.3">
      <c r="A47" s="136" t="s">
        <v>106</v>
      </c>
      <c r="B47" s="866"/>
      <c r="C47" s="866">
        <v>48.85</v>
      </c>
      <c r="D47" s="867">
        <f t="shared" si="0"/>
        <v>-48.85</v>
      </c>
    </row>
    <row r="48" spans="1:4" s="100" customFormat="1" ht="13" x14ac:dyDescent="0.3">
      <c r="A48" s="136" t="s">
        <v>104</v>
      </c>
      <c r="B48" s="866">
        <v>1132149.1399999999</v>
      </c>
      <c r="C48" s="866">
        <v>1156703.05</v>
      </c>
      <c r="D48" s="867">
        <f t="shared" si="0"/>
        <v>-24553.910000000149</v>
      </c>
    </row>
    <row r="49" spans="1:4" s="100" customFormat="1" ht="13" x14ac:dyDescent="0.3">
      <c r="A49" s="136" t="s">
        <v>108</v>
      </c>
      <c r="B49" s="866">
        <v>642492.52</v>
      </c>
      <c r="C49" s="866">
        <v>691603.13</v>
      </c>
      <c r="D49" s="867">
        <f t="shared" si="0"/>
        <v>-49110.609999999986</v>
      </c>
    </row>
    <row r="50" spans="1:4" s="100" customFormat="1" ht="13" x14ac:dyDescent="0.3">
      <c r="A50" s="136" t="s">
        <v>109</v>
      </c>
      <c r="B50" s="866">
        <v>1218035.51</v>
      </c>
      <c r="C50" s="866">
        <v>706326.54</v>
      </c>
      <c r="D50" s="867">
        <f t="shared" si="0"/>
        <v>511708.97</v>
      </c>
    </row>
    <row r="51" spans="1:4" s="100" customFormat="1" ht="13" x14ac:dyDescent="0.3">
      <c r="A51" s="136" t="s">
        <v>575</v>
      </c>
      <c r="B51" s="866">
        <v>3517.41</v>
      </c>
      <c r="C51" s="866"/>
      <c r="D51" s="867">
        <f t="shared" si="0"/>
        <v>3517.41</v>
      </c>
    </row>
    <row r="52" spans="1:4" s="100" customFormat="1" ht="13" x14ac:dyDescent="0.3">
      <c r="A52" s="136" t="s">
        <v>107</v>
      </c>
      <c r="B52" s="866">
        <v>12619.11</v>
      </c>
      <c r="C52" s="866">
        <v>17872.75</v>
      </c>
      <c r="D52" s="867">
        <f t="shared" si="0"/>
        <v>-5253.6399999999994</v>
      </c>
    </row>
    <row r="53" spans="1:4" s="100" customFormat="1" ht="13" x14ac:dyDescent="0.3">
      <c r="A53" s="136" t="s">
        <v>110</v>
      </c>
      <c r="B53" s="866">
        <v>1800</v>
      </c>
      <c r="C53" s="866">
        <v>1916.17</v>
      </c>
      <c r="D53" s="867">
        <f t="shared" si="0"/>
        <v>-116.17000000000007</v>
      </c>
    </row>
    <row r="54" spans="1:4" s="100" customFormat="1" ht="13" x14ac:dyDescent="0.3">
      <c r="A54" s="136" t="s">
        <v>574</v>
      </c>
      <c r="B54" s="866">
        <v>2727475.53</v>
      </c>
      <c r="C54" s="866"/>
      <c r="D54" s="867">
        <f t="shared" si="0"/>
        <v>2727475.53</v>
      </c>
    </row>
    <row r="55" spans="1:4" s="100" customFormat="1" ht="13" x14ac:dyDescent="0.3">
      <c r="A55" s="136" t="s">
        <v>576</v>
      </c>
      <c r="B55" s="866"/>
      <c r="C55" s="866">
        <v>1459363.53</v>
      </c>
      <c r="D55" s="867">
        <f t="shared" si="0"/>
        <v>-1459363.53</v>
      </c>
    </row>
    <row r="56" spans="1:4" s="100" customFormat="1" ht="13" x14ac:dyDescent="0.3">
      <c r="A56" s="136" t="s">
        <v>581</v>
      </c>
      <c r="B56" s="866"/>
      <c r="C56" s="866">
        <v>0</v>
      </c>
      <c r="D56" s="867">
        <f t="shared" si="0"/>
        <v>0</v>
      </c>
    </row>
    <row r="57" spans="1:4" s="100" customFormat="1" ht="13" x14ac:dyDescent="0.3">
      <c r="A57" s="136" t="s">
        <v>582</v>
      </c>
      <c r="B57" s="866"/>
      <c r="C57" s="866">
        <v>0</v>
      </c>
      <c r="D57" s="867">
        <f t="shared" si="0"/>
        <v>0</v>
      </c>
    </row>
    <row r="58" spans="1:4" s="100" customFormat="1" ht="13" x14ac:dyDescent="0.3">
      <c r="A58" s="136" t="s">
        <v>583</v>
      </c>
      <c r="B58" s="866"/>
      <c r="C58" s="866">
        <v>0</v>
      </c>
      <c r="D58" s="867">
        <f t="shared" si="0"/>
        <v>0</v>
      </c>
    </row>
    <row r="59" spans="1:4" s="100" customFormat="1" ht="13" x14ac:dyDescent="0.3">
      <c r="A59" s="136" t="s">
        <v>112</v>
      </c>
      <c r="B59" s="866"/>
      <c r="C59" s="866">
        <v>-166409.96</v>
      </c>
      <c r="D59" s="867">
        <f t="shared" si="0"/>
        <v>166409.96</v>
      </c>
    </row>
    <row r="60" spans="1:4" s="100" customFormat="1" ht="13" x14ac:dyDescent="0.3">
      <c r="A60" s="868" t="s">
        <v>84</v>
      </c>
      <c r="B60" s="869">
        <v>27060</v>
      </c>
      <c r="C60" s="869">
        <v>48065.64</v>
      </c>
      <c r="D60" s="869">
        <f t="shared" si="0"/>
        <v>-21005.64</v>
      </c>
    </row>
    <row r="61" spans="1:4" s="100" customFormat="1" ht="13" x14ac:dyDescent="0.3">
      <c r="A61" s="870" t="s">
        <v>201</v>
      </c>
      <c r="B61" s="871">
        <f>SUM(B6:B60)</f>
        <v>-20765307.369999997</v>
      </c>
      <c r="C61" s="871">
        <f>SUM(C6:C60)</f>
        <v>15135478.819999997</v>
      </c>
      <c r="D61" s="871">
        <f t="shared" si="0"/>
        <v>-35900786.189999998</v>
      </c>
    </row>
    <row r="62" spans="1:4" s="100" customFormat="1" ht="13" x14ac:dyDescent="0.3">
      <c r="A62" s="136" t="s">
        <v>202</v>
      </c>
      <c r="B62" s="867">
        <f>-SUM(B19,B26,B27)</f>
        <v>-3928402.51</v>
      </c>
      <c r="C62" s="867">
        <f>-SUM(C19,C26,C27)</f>
        <v>-3406463.07</v>
      </c>
      <c r="D62" s="867">
        <f t="shared" si="0"/>
        <v>-521939.43999999994</v>
      </c>
    </row>
    <row r="63" spans="1:4" s="100" customFormat="1" ht="13" x14ac:dyDescent="0.3">
      <c r="A63" s="136" t="s">
        <v>203</v>
      </c>
      <c r="B63" s="867">
        <f>-B30</f>
        <v>38215284</v>
      </c>
      <c r="C63" s="867">
        <f>-C30</f>
        <v>0</v>
      </c>
      <c r="D63" s="866">
        <f t="shared" si="0"/>
        <v>38215284</v>
      </c>
    </row>
    <row r="64" spans="1:4" s="100" customFormat="1" ht="13" x14ac:dyDescent="0.3">
      <c r="A64" s="136" t="s">
        <v>204</v>
      </c>
      <c r="B64" s="866">
        <f>-SUM(B54,B55)</f>
        <v>-2727475.53</v>
      </c>
      <c r="C64" s="866">
        <f>-SUM(C54,C55)</f>
        <v>-1459363.53</v>
      </c>
      <c r="D64" s="867">
        <f t="shared" si="0"/>
        <v>-1268111.9999999998</v>
      </c>
    </row>
    <row r="65" spans="1:4" s="100" customFormat="1" ht="13" x14ac:dyDescent="0.3">
      <c r="A65" s="868" t="s">
        <v>113</v>
      </c>
      <c r="B65" s="872">
        <f>-B59</f>
        <v>0</v>
      </c>
      <c r="C65" s="872">
        <f>-C59</f>
        <v>166409.96</v>
      </c>
      <c r="D65" s="872">
        <f t="shared" si="0"/>
        <v>-166409.96</v>
      </c>
    </row>
    <row r="66" spans="1:4" s="100" customFormat="1" ht="13.5" thickBot="1" x14ac:dyDescent="0.35">
      <c r="A66" s="873" t="s">
        <v>200</v>
      </c>
      <c r="B66" s="874">
        <f>SUM(B61:B65)</f>
        <v>10794098.590000005</v>
      </c>
      <c r="C66" s="874">
        <f>SUM(C61:C65)</f>
        <v>10436062.179999998</v>
      </c>
      <c r="D66" s="874">
        <f t="shared" si="0"/>
        <v>358036.4100000076</v>
      </c>
    </row>
    <row r="68" spans="1:4" x14ac:dyDescent="0.35">
      <c r="A68" s="53" t="s">
        <v>600</v>
      </c>
    </row>
    <row r="69" spans="1:4" x14ac:dyDescent="0.3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zoomScale="90" zoomScaleNormal="90" workbookViewId="0">
      <selection activeCell="E21" sqref="E21"/>
    </sheetView>
  </sheetViews>
  <sheetFormatPr defaultColWidth="8.81640625" defaultRowHeight="14.5" x14ac:dyDescent="0.35"/>
  <cols>
    <col min="1" max="1" width="5" style="49" customWidth="1"/>
    <col min="2" max="2" width="36.453125" style="49" customWidth="1"/>
    <col min="3" max="3" width="12.1796875" style="25" customWidth="1"/>
    <col min="4" max="4" width="12.81640625" style="25" customWidth="1"/>
    <col min="5" max="5" width="11.54296875" style="49" customWidth="1"/>
    <col min="6" max="6" width="11.1796875" style="49" customWidth="1"/>
    <col min="7" max="7" width="10.1796875" style="49" bestFit="1" customWidth="1"/>
    <col min="8" max="16384" width="8.81640625" style="49"/>
  </cols>
  <sheetData>
    <row r="1" spans="1:7" ht="18.5" x14ac:dyDescent="0.45">
      <c r="A1" s="257" t="s">
        <v>267</v>
      </c>
    </row>
    <row r="2" spans="1:7" ht="26" x14ac:dyDescent="0.6">
      <c r="A2" s="227" t="s">
        <v>260</v>
      </c>
      <c r="B2" s="50"/>
      <c r="C2" s="50"/>
      <c r="D2" s="1082" t="s">
        <v>632</v>
      </c>
      <c r="E2" s="50"/>
      <c r="F2" s="50"/>
      <c r="G2" s="50"/>
    </row>
    <row r="3" spans="1:7" ht="15.5" x14ac:dyDescent="0.35">
      <c r="A3" s="259" t="s">
        <v>435</v>
      </c>
    </row>
    <row r="4" spans="1:7" ht="15.5" x14ac:dyDescent="0.35">
      <c r="A4" s="29"/>
    </row>
    <row r="5" spans="1:7" x14ac:dyDescent="0.35">
      <c r="A5" s="100"/>
      <c r="B5" s="100"/>
      <c r="C5" s="146"/>
      <c r="D5" s="146"/>
      <c r="E5" s="100"/>
      <c r="F5" s="100"/>
      <c r="G5" s="100"/>
    </row>
    <row r="6" spans="1:7" ht="16" thickBot="1" x14ac:dyDescent="0.4">
      <c r="A6" s="97" t="s">
        <v>45</v>
      </c>
      <c r="B6" s="142"/>
      <c r="C6" s="157"/>
      <c r="D6" s="157"/>
      <c r="E6" s="148"/>
      <c r="F6" s="149"/>
      <c r="G6" s="149"/>
    </row>
    <row r="7" spans="1:7" ht="27" thickBot="1" x14ac:dyDescent="0.4">
      <c r="A7" s="152" t="s">
        <v>273</v>
      </c>
      <c r="B7" s="101"/>
      <c r="C7" s="151">
        <v>2021</v>
      </c>
      <c r="D7" s="151">
        <v>2022</v>
      </c>
      <c r="E7" s="147" t="s">
        <v>435</v>
      </c>
      <c r="F7" s="147" t="s">
        <v>577</v>
      </c>
      <c r="G7" s="147" t="s">
        <v>268</v>
      </c>
    </row>
    <row r="8" spans="1:7" x14ac:dyDescent="0.35">
      <c r="A8" s="158"/>
      <c r="B8" s="142" t="s">
        <v>206</v>
      </c>
      <c r="C8" s="157">
        <v>7</v>
      </c>
      <c r="D8" s="157">
        <v>5</v>
      </c>
      <c r="E8" s="159"/>
      <c r="F8" s="159"/>
      <c r="G8" s="159"/>
    </row>
    <row r="9" spans="1:7" x14ac:dyDescent="0.35">
      <c r="A9" s="102"/>
      <c r="B9" s="153" t="s">
        <v>274</v>
      </c>
      <c r="C9" s="103"/>
      <c r="D9" s="103"/>
      <c r="E9" s="107"/>
      <c r="F9" s="107"/>
      <c r="G9" s="107"/>
    </row>
    <row r="10" spans="1:7" ht="15" thickBot="1" x14ac:dyDescent="0.4">
      <c r="A10" s="102"/>
      <c r="B10" s="98" t="s">
        <v>42</v>
      </c>
      <c r="C10" s="103"/>
      <c r="D10" s="103"/>
      <c r="E10" s="107"/>
      <c r="F10" s="107"/>
      <c r="G10" s="107"/>
    </row>
    <row r="11" spans="1:7" ht="15" thickTop="1" x14ac:dyDescent="0.35">
      <c r="A11" s="146"/>
      <c r="B11" s="99" t="s">
        <v>170</v>
      </c>
      <c r="C11" s="420"/>
      <c r="D11" s="421"/>
      <c r="E11" s="422"/>
      <c r="F11" s="422" t="s">
        <v>634</v>
      </c>
      <c r="G11" s="423" t="s">
        <v>634</v>
      </c>
    </row>
    <row r="12" spans="1:7" x14ac:dyDescent="0.35">
      <c r="A12" s="146"/>
      <c r="B12" s="99" t="s">
        <v>166</v>
      </c>
      <c r="C12" s="424"/>
      <c r="D12" s="425"/>
      <c r="E12" s="426"/>
      <c r="F12" s="426" t="s">
        <v>634</v>
      </c>
      <c r="G12" s="427" t="s">
        <v>634</v>
      </c>
    </row>
    <row r="13" spans="1:7" x14ac:dyDescent="0.35">
      <c r="A13" s="146"/>
      <c r="B13" s="99" t="s">
        <v>167</v>
      </c>
      <c r="C13" s="424"/>
      <c r="D13" s="425"/>
      <c r="E13" s="426"/>
      <c r="F13" s="426" t="s">
        <v>634</v>
      </c>
      <c r="G13" s="427" t="s">
        <v>634</v>
      </c>
    </row>
    <row r="14" spans="1:7" x14ac:dyDescent="0.35">
      <c r="A14" s="146"/>
      <c r="B14" s="290" t="s">
        <v>43</v>
      </c>
      <c r="C14" s="428"/>
      <c r="D14" s="429"/>
      <c r="E14" s="430"/>
      <c r="F14" s="430" t="s">
        <v>634</v>
      </c>
      <c r="G14" s="427" t="s">
        <v>634</v>
      </c>
    </row>
    <row r="15" spans="1:7" x14ac:dyDescent="0.35">
      <c r="A15" s="146"/>
      <c r="B15" s="154" t="s">
        <v>168</v>
      </c>
      <c r="C15" s="424" t="s">
        <v>634</v>
      </c>
      <c r="D15" s="425" t="s">
        <v>634</v>
      </c>
      <c r="E15" s="426" t="s">
        <v>634</v>
      </c>
      <c r="F15" s="426" t="s">
        <v>634</v>
      </c>
      <c r="G15" s="431" t="s">
        <v>634</v>
      </c>
    </row>
    <row r="16" spans="1:7" x14ac:dyDescent="0.35">
      <c r="A16" s="146"/>
      <c r="B16" s="98" t="s">
        <v>44</v>
      </c>
      <c r="C16" s="432" t="s">
        <v>634</v>
      </c>
      <c r="D16" s="433" t="s">
        <v>634</v>
      </c>
      <c r="E16" s="434" t="s">
        <v>634</v>
      </c>
      <c r="F16" s="434" t="s">
        <v>634</v>
      </c>
      <c r="G16" s="427" t="s">
        <v>634</v>
      </c>
    </row>
    <row r="17" spans="1:7" x14ac:dyDescent="0.35">
      <c r="A17" s="146"/>
      <c r="B17" s="290" t="s">
        <v>46</v>
      </c>
      <c r="C17" s="428" t="s">
        <v>634</v>
      </c>
      <c r="D17" s="775" t="s">
        <v>634</v>
      </c>
      <c r="E17" s="430" t="s">
        <v>634</v>
      </c>
      <c r="F17" s="430" t="s">
        <v>634</v>
      </c>
      <c r="G17" s="435" t="s">
        <v>634</v>
      </c>
    </row>
    <row r="18" spans="1:7" x14ac:dyDescent="0.35">
      <c r="A18" s="146"/>
      <c r="B18" s="100" t="s">
        <v>169</v>
      </c>
      <c r="C18" s="424" t="s">
        <v>634</v>
      </c>
      <c r="D18" s="425" t="s">
        <v>634</v>
      </c>
      <c r="E18" s="426" t="s">
        <v>634</v>
      </c>
      <c r="F18" s="426" t="s">
        <v>634</v>
      </c>
      <c r="G18" s="427" t="s">
        <v>634</v>
      </c>
    </row>
    <row r="19" spans="1:7" x14ac:dyDescent="0.35">
      <c r="A19" s="146"/>
      <c r="B19" s="100"/>
      <c r="C19" s="424" t="s">
        <v>634</v>
      </c>
      <c r="D19" s="425" t="s">
        <v>634</v>
      </c>
      <c r="E19" s="426" t="s">
        <v>634</v>
      </c>
      <c r="F19" s="426" t="s">
        <v>634</v>
      </c>
      <c r="G19" s="427" t="s">
        <v>634</v>
      </c>
    </row>
    <row r="20" spans="1:7" ht="15" thickBot="1" x14ac:dyDescent="0.4">
      <c r="A20" s="146"/>
      <c r="B20" s="155" t="s">
        <v>164</v>
      </c>
      <c r="C20" s="436" t="s">
        <v>634</v>
      </c>
      <c r="D20" s="437" t="s">
        <v>634</v>
      </c>
      <c r="E20" s="438" t="s">
        <v>634</v>
      </c>
      <c r="F20" s="438" t="s">
        <v>634</v>
      </c>
      <c r="G20" s="439" t="s">
        <v>634</v>
      </c>
    </row>
    <row r="21" spans="1:7" ht="15.5" thickTop="1" thickBot="1" x14ac:dyDescent="0.4">
      <c r="A21" s="146"/>
      <c r="B21" s="156" t="s">
        <v>165</v>
      </c>
      <c r="C21" s="440" t="s">
        <v>634</v>
      </c>
      <c r="D21" s="441" t="s">
        <v>634</v>
      </c>
      <c r="E21" s="442" t="s">
        <v>634</v>
      </c>
      <c r="F21" s="442" t="s">
        <v>634</v>
      </c>
      <c r="G21" s="443" t="s">
        <v>634</v>
      </c>
    </row>
    <row r="22" spans="1:7" ht="15" thickTop="1" x14ac:dyDescent="0.35">
      <c r="A22" s="146"/>
      <c r="B22" s="104"/>
      <c r="C22" s="150"/>
      <c r="D22" s="140"/>
      <c r="E22" s="140"/>
      <c r="F22" s="105"/>
      <c r="G22" s="146"/>
    </row>
    <row r="23" spans="1:7" x14ac:dyDescent="0.35">
      <c r="A23" s="56" t="s">
        <v>437</v>
      </c>
    </row>
    <row r="24" spans="1:7" x14ac:dyDescent="0.35">
      <c r="A24" s="61"/>
    </row>
  </sheetData>
  <pageMargins left="0.7" right="0.7" top="0.75" bottom="0.75" header="0.3" footer="0.3"/>
  <pageSetup scale="91" orientation="portrait" r:id="rId1"/>
  <headerFooter>
    <oddFooter>&amp;R&amp;"Times New Roman,Regular"&amp;12Exh. PKW-23C
Page &amp;P of 1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topLeftCell="A10" zoomScale="90" zoomScaleNormal="90" workbookViewId="0">
      <selection activeCell="J15" sqref="J15"/>
    </sheetView>
  </sheetViews>
  <sheetFormatPr defaultColWidth="8.81640625" defaultRowHeight="13" x14ac:dyDescent="0.3"/>
  <cols>
    <col min="1" max="1" width="27.1796875" style="30" customWidth="1"/>
    <col min="2" max="2" width="11.54296875" style="30" customWidth="1"/>
    <col min="3" max="3" width="11.453125" style="30" customWidth="1"/>
    <col min="4" max="4" width="10.54296875" style="30" customWidth="1"/>
    <col min="5" max="5" width="9.453125" style="30" customWidth="1"/>
    <col min="6" max="6" width="10.1796875" style="30" customWidth="1"/>
    <col min="7" max="7" width="10.81640625" style="30" customWidth="1"/>
    <col min="8" max="8" width="9.1796875" style="30" customWidth="1"/>
    <col min="9" max="13" width="9.54296875" style="30" bestFit="1" customWidth="1"/>
    <col min="14" max="14" width="12.08984375" style="30" customWidth="1"/>
    <col min="15" max="15" width="11" style="30" bestFit="1" customWidth="1"/>
    <col min="16" max="16" width="10.81640625" style="30" customWidth="1"/>
    <col min="17" max="16384" width="8.81640625" style="30"/>
  </cols>
  <sheetData>
    <row r="1" spans="1:16" ht="26" x14ac:dyDescent="0.6">
      <c r="A1" s="257" t="s">
        <v>267</v>
      </c>
      <c r="K1" s="1081" t="s">
        <v>632</v>
      </c>
    </row>
    <row r="2" spans="1:16" ht="20" x14ac:dyDescent="0.4">
      <c r="A2" s="134" t="s">
        <v>264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ht="15.5" x14ac:dyDescent="0.35">
      <c r="A3" s="259" t="s">
        <v>435</v>
      </c>
    </row>
    <row r="5" spans="1:16" ht="54" customHeight="1" thickBot="1" x14ac:dyDescent="0.4">
      <c r="A5" s="31"/>
      <c r="B5" s="114">
        <v>44348</v>
      </c>
      <c r="C5" s="114">
        <v>44378</v>
      </c>
      <c r="D5" s="114">
        <v>44409</v>
      </c>
      <c r="E5" s="114">
        <v>44440</v>
      </c>
      <c r="F5" s="114">
        <v>44470</v>
      </c>
      <c r="G5" s="114">
        <v>44501</v>
      </c>
      <c r="H5" s="114">
        <v>44531</v>
      </c>
      <c r="I5" s="114">
        <v>44562</v>
      </c>
      <c r="J5" s="114">
        <v>44593</v>
      </c>
      <c r="K5" s="114">
        <v>44621</v>
      </c>
      <c r="L5" s="114">
        <v>44652</v>
      </c>
      <c r="M5" s="114">
        <v>44682</v>
      </c>
      <c r="N5" s="291" t="s">
        <v>435</v>
      </c>
      <c r="O5" s="291" t="s">
        <v>577</v>
      </c>
      <c r="P5" s="291" t="s">
        <v>268</v>
      </c>
    </row>
    <row r="6" spans="1:16" ht="13.5" thickTop="1" x14ac:dyDescent="0.3">
      <c r="A6" s="32" t="s">
        <v>145</v>
      </c>
      <c r="B6" s="701" t="s">
        <v>637</v>
      </c>
      <c r="C6" s="702" t="s">
        <v>637</v>
      </c>
      <c r="D6" s="702" t="s">
        <v>637</v>
      </c>
      <c r="E6" s="702" t="s">
        <v>637</v>
      </c>
      <c r="F6" s="702" t="s">
        <v>637</v>
      </c>
      <c r="G6" s="702" t="s">
        <v>637</v>
      </c>
      <c r="H6" s="702" t="s">
        <v>637</v>
      </c>
      <c r="I6" s="702" t="s">
        <v>637</v>
      </c>
      <c r="J6" s="702" t="s">
        <v>637</v>
      </c>
      <c r="K6" s="702" t="s">
        <v>637</v>
      </c>
      <c r="L6" s="702" t="s">
        <v>637</v>
      </c>
      <c r="M6" s="905" t="s">
        <v>637</v>
      </c>
      <c r="N6" s="900">
        <v>462717.92213086423</v>
      </c>
      <c r="O6" s="776">
        <v>248420.66972735865</v>
      </c>
      <c r="P6" s="779">
        <v>214297.25240350558</v>
      </c>
    </row>
    <row r="7" spans="1:16" x14ac:dyDescent="0.3">
      <c r="A7" s="32" t="s">
        <v>146</v>
      </c>
      <c r="B7" s="703" t="s">
        <v>637</v>
      </c>
      <c r="C7" s="704" t="s">
        <v>637</v>
      </c>
      <c r="D7" s="704" t="s">
        <v>637</v>
      </c>
      <c r="E7" s="704" t="s">
        <v>637</v>
      </c>
      <c r="F7" s="704" t="s">
        <v>637</v>
      </c>
      <c r="G7" s="704" t="s">
        <v>637</v>
      </c>
      <c r="H7" s="704" t="s">
        <v>637</v>
      </c>
      <c r="I7" s="704" t="s">
        <v>637</v>
      </c>
      <c r="J7" s="704" t="s">
        <v>637</v>
      </c>
      <c r="K7" s="704" t="s">
        <v>637</v>
      </c>
      <c r="L7" s="704" t="s">
        <v>637</v>
      </c>
      <c r="M7" s="906" t="s">
        <v>637</v>
      </c>
      <c r="N7" s="901">
        <v>272744.70823333331</v>
      </c>
      <c r="O7" s="777">
        <v>318130.71081534144</v>
      </c>
      <c r="P7" s="780">
        <v>-45386.002582008136</v>
      </c>
    </row>
    <row r="8" spans="1:16" x14ac:dyDescent="0.3">
      <c r="A8" s="32" t="s">
        <v>147</v>
      </c>
      <c r="B8" s="703" t="s">
        <v>637</v>
      </c>
      <c r="C8" s="704" t="s">
        <v>637</v>
      </c>
      <c r="D8" s="704" t="s">
        <v>637</v>
      </c>
      <c r="E8" s="704" t="s">
        <v>637</v>
      </c>
      <c r="F8" s="704" t="s">
        <v>637</v>
      </c>
      <c r="G8" s="704" t="s">
        <v>637</v>
      </c>
      <c r="H8" s="704" t="s">
        <v>637</v>
      </c>
      <c r="I8" s="704" t="s">
        <v>637</v>
      </c>
      <c r="J8" s="704" t="s">
        <v>637</v>
      </c>
      <c r="K8" s="704" t="s">
        <v>637</v>
      </c>
      <c r="L8" s="704" t="s">
        <v>637</v>
      </c>
      <c r="M8" s="906" t="s">
        <v>637</v>
      </c>
      <c r="N8" s="901">
        <v>112956.84054074076</v>
      </c>
      <c r="O8" s="777">
        <v>110035.14603569076</v>
      </c>
      <c r="P8" s="780">
        <v>2921.6945050499926</v>
      </c>
    </row>
    <row r="9" spans="1:16" x14ac:dyDescent="0.3">
      <c r="A9" s="32" t="s">
        <v>148</v>
      </c>
      <c r="B9" s="703" t="s">
        <v>637</v>
      </c>
      <c r="C9" s="704" t="s">
        <v>637</v>
      </c>
      <c r="D9" s="704" t="s">
        <v>637</v>
      </c>
      <c r="E9" s="704" t="s">
        <v>637</v>
      </c>
      <c r="F9" s="704" t="s">
        <v>637</v>
      </c>
      <c r="G9" s="704" t="s">
        <v>637</v>
      </c>
      <c r="H9" s="704" t="s">
        <v>637</v>
      </c>
      <c r="I9" s="704" t="s">
        <v>637</v>
      </c>
      <c r="J9" s="704" t="s">
        <v>637</v>
      </c>
      <c r="K9" s="704" t="s">
        <v>637</v>
      </c>
      <c r="L9" s="704" t="s">
        <v>637</v>
      </c>
      <c r="M9" s="906" t="s">
        <v>637</v>
      </c>
      <c r="N9" s="901">
        <v>89379.729841975306</v>
      </c>
      <c r="O9" s="777">
        <v>93372.337035553122</v>
      </c>
      <c r="P9" s="780">
        <v>-3992.6071935778164</v>
      </c>
    </row>
    <row r="10" spans="1:16" x14ac:dyDescent="0.3">
      <c r="A10" s="32" t="s">
        <v>151</v>
      </c>
      <c r="B10" s="703" t="s">
        <v>637</v>
      </c>
      <c r="C10" s="704" t="s">
        <v>637</v>
      </c>
      <c r="D10" s="704" t="s">
        <v>637</v>
      </c>
      <c r="E10" s="704" t="s">
        <v>637</v>
      </c>
      <c r="F10" s="704" t="s">
        <v>637</v>
      </c>
      <c r="G10" s="704" t="s">
        <v>637</v>
      </c>
      <c r="H10" s="704" t="s">
        <v>637</v>
      </c>
      <c r="I10" s="704" t="s">
        <v>637</v>
      </c>
      <c r="J10" s="704" t="s">
        <v>637</v>
      </c>
      <c r="K10" s="704" t="s">
        <v>637</v>
      </c>
      <c r="L10" s="704" t="s">
        <v>637</v>
      </c>
      <c r="M10" s="906" t="s">
        <v>637</v>
      </c>
      <c r="N10" s="901">
        <v>37485.967655555556</v>
      </c>
      <c r="O10" s="777">
        <v>64966.990808658345</v>
      </c>
      <c r="P10" s="780">
        <v>-27481.023153102789</v>
      </c>
    </row>
    <row r="11" spans="1:16" s="256" customFormat="1" x14ac:dyDescent="0.3">
      <c r="A11" s="32" t="s">
        <v>152</v>
      </c>
      <c r="B11" s="703" t="s">
        <v>637</v>
      </c>
      <c r="C11" s="704" t="s">
        <v>637</v>
      </c>
      <c r="D11" s="704" t="s">
        <v>637</v>
      </c>
      <c r="E11" s="704" t="s">
        <v>637</v>
      </c>
      <c r="F11" s="704" t="s">
        <v>637</v>
      </c>
      <c r="G11" s="704" t="s">
        <v>637</v>
      </c>
      <c r="H11" s="704" t="s">
        <v>637</v>
      </c>
      <c r="I11" s="704" t="s">
        <v>637</v>
      </c>
      <c r="J11" s="704" t="s">
        <v>637</v>
      </c>
      <c r="K11" s="704" t="s">
        <v>637</v>
      </c>
      <c r="L11" s="704" t="s">
        <v>637</v>
      </c>
      <c r="M11" s="906" t="s">
        <v>637</v>
      </c>
      <c r="N11" s="901">
        <v>106050.0784925926</v>
      </c>
      <c r="O11" s="777">
        <v>101166.56936808312</v>
      </c>
      <c r="P11" s="780">
        <v>4883.5091245094809</v>
      </c>
    </row>
    <row r="12" spans="1:16" x14ac:dyDescent="0.3">
      <c r="A12" s="32" t="s">
        <v>149</v>
      </c>
      <c r="B12" s="703" t="s">
        <v>637</v>
      </c>
      <c r="C12" s="704" t="s">
        <v>637</v>
      </c>
      <c r="D12" s="704" t="s">
        <v>637</v>
      </c>
      <c r="E12" s="704" t="s">
        <v>637</v>
      </c>
      <c r="F12" s="704" t="s">
        <v>637</v>
      </c>
      <c r="G12" s="704" t="s">
        <v>637</v>
      </c>
      <c r="H12" s="704" t="s">
        <v>637</v>
      </c>
      <c r="I12" s="704" t="s">
        <v>637</v>
      </c>
      <c r="J12" s="704" t="s">
        <v>637</v>
      </c>
      <c r="K12" s="704" t="s">
        <v>637</v>
      </c>
      <c r="L12" s="704" t="s">
        <v>637</v>
      </c>
      <c r="M12" s="906" t="s">
        <v>637</v>
      </c>
      <c r="N12" s="901">
        <v>0</v>
      </c>
      <c r="O12" s="777">
        <v>50839.310269451344</v>
      </c>
      <c r="P12" s="780">
        <v>-50839.310269451344</v>
      </c>
    </row>
    <row r="13" spans="1:16" x14ac:dyDescent="0.3">
      <c r="A13" s="33" t="s">
        <v>150</v>
      </c>
      <c r="B13" s="705" t="s">
        <v>637</v>
      </c>
      <c r="C13" s="706" t="s">
        <v>637</v>
      </c>
      <c r="D13" s="706" t="s">
        <v>637</v>
      </c>
      <c r="E13" s="706" t="s">
        <v>637</v>
      </c>
      <c r="F13" s="706" t="s">
        <v>637</v>
      </c>
      <c r="G13" s="706" t="s">
        <v>637</v>
      </c>
      <c r="H13" s="706" t="s">
        <v>637</v>
      </c>
      <c r="I13" s="706" t="s">
        <v>637</v>
      </c>
      <c r="J13" s="706" t="s">
        <v>637</v>
      </c>
      <c r="K13" s="706" t="s">
        <v>637</v>
      </c>
      <c r="L13" s="706" t="s">
        <v>637</v>
      </c>
      <c r="M13" s="907" t="s">
        <v>637</v>
      </c>
      <c r="N13" s="902">
        <v>0</v>
      </c>
      <c r="O13" s="778">
        <v>68046.910393411657</v>
      </c>
      <c r="P13" s="781">
        <v>-68046.910393411657</v>
      </c>
    </row>
    <row r="14" spans="1:16" ht="16.25" customHeight="1" x14ac:dyDescent="0.3">
      <c r="A14" s="592" t="s">
        <v>153</v>
      </c>
      <c r="B14" s="703" t="s">
        <v>637</v>
      </c>
      <c r="C14" s="704" t="s">
        <v>637</v>
      </c>
      <c r="D14" s="704" t="s">
        <v>637</v>
      </c>
      <c r="E14" s="704" t="s">
        <v>637</v>
      </c>
      <c r="F14" s="704" t="s">
        <v>637</v>
      </c>
      <c r="G14" s="704" t="s">
        <v>637</v>
      </c>
      <c r="H14" s="704" t="s">
        <v>637</v>
      </c>
      <c r="I14" s="704" t="s">
        <v>637</v>
      </c>
      <c r="J14" s="704" t="s">
        <v>637</v>
      </c>
      <c r="K14" s="704" t="s">
        <v>637</v>
      </c>
      <c r="L14" s="704" t="s">
        <v>637</v>
      </c>
      <c r="M14" s="906" t="s">
        <v>637</v>
      </c>
      <c r="N14" s="903">
        <v>1081335.2468950618</v>
      </c>
      <c r="O14" s="708">
        <v>1054978.6444535486</v>
      </c>
      <c r="P14" s="707">
        <v>26356.602441513212</v>
      </c>
    </row>
    <row r="15" spans="1:16" ht="17" customHeight="1" thickBot="1" x14ac:dyDescent="0.4">
      <c r="A15" s="34" t="s">
        <v>154</v>
      </c>
      <c r="B15" s="709" t="s">
        <v>637</v>
      </c>
      <c r="C15" s="710" t="s">
        <v>637</v>
      </c>
      <c r="D15" s="710" t="s">
        <v>637</v>
      </c>
      <c r="E15" s="710" t="s">
        <v>637</v>
      </c>
      <c r="F15" s="710" t="s">
        <v>637</v>
      </c>
      <c r="G15" s="710" t="s">
        <v>637</v>
      </c>
      <c r="H15" s="710" t="s">
        <v>637</v>
      </c>
      <c r="I15" s="710" t="s">
        <v>637</v>
      </c>
      <c r="J15" s="710" t="s">
        <v>637</v>
      </c>
      <c r="K15" s="710" t="s">
        <v>637</v>
      </c>
      <c r="L15" s="710" t="s">
        <v>637</v>
      </c>
      <c r="M15" s="908" t="s">
        <v>637</v>
      </c>
      <c r="N15" s="904">
        <v>-1081335.2468950618</v>
      </c>
      <c r="O15" s="711">
        <v>-1054978.6444535486</v>
      </c>
      <c r="P15" s="712">
        <v>-26356.602441513212</v>
      </c>
    </row>
    <row r="16" spans="1:16" ht="13.5" thickTop="1" x14ac:dyDescent="0.3"/>
    <row r="18" spans="1:1" x14ac:dyDescent="0.3">
      <c r="A18" s="56" t="s">
        <v>437</v>
      </c>
    </row>
    <row r="19" spans="1:1" x14ac:dyDescent="0.3">
      <c r="A19" s="61" t="s">
        <v>615</v>
      </c>
    </row>
  </sheetData>
  <pageMargins left="0.7" right="0.7" top="0.75" bottom="0.75" header="0.3" footer="0.3"/>
  <pageSetup scale="67" orientation="landscape" r:id="rId1"/>
  <headerFooter>
    <oddFooter>&amp;R&amp;"Times New Roman,Regular"&amp;12Exh. PKW-22C
Page &amp;P of 1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topLeftCell="A34" zoomScale="60" zoomScaleNormal="60" workbookViewId="0">
      <selection activeCell="D63" sqref="D63"/>
    </sheetView>
  </sheetViews>
  <sheetFormatPr defaultRowHeight="13" x14ac:dyDescent="0.3"/>
  <cols>
    <col min="1" max="1" width="23.81640625" style="76" customWidth="1"/>
    <col min="2" max="2" width="10.54296875" style="76" customWidth="1"/>
    <col min="3" max="3" width="11.81640625" style="76" customWidth="1"/>
    <col min="4" max="4" width="13.81640625" style="76" customWidth="1"/>
    <col min="5" max="7" width="11.81640625" style="76" customWidth="1"/>
    <col min="8" max="8" width="11.1796875" style="76" customWidth="1"/>
    <col min="9" max="9" width="11.81640625" style="76" customWidth="1"/>
    <col min="10" max="10" width="12" style="76" customWidth="1"/>
    <col min="11" max="11" width="10.1796875" style="76" bestFit="1" customWidth="1"/>
    <col min="12" max="12" width="11.453125" style="76" customWidth="1"/>
    <col min="13" max="13" width="9.1796875" style="76" customWidth="1"/>
    <col min="14" max="15" width="11.1796875" style="76" customWidth="1"/>
    <col min="16" max="16" width="9.453125" style="76" customWidth="1"/>
    <col min="17" max="253" width="8.81640625" style="76"/>
    <col min="254" max="254" width="4.1796875" style="76" customWidth="1"/>
    <col min="255" max="255" width="5.81640625" style="76" customWidth="1"/>
    <col min="256" max="256" width="23.54296875" style="76" bestFit="1" customWidth="1"/>
    <col min="257" max="257" width="12.54296875" style="76" bestFit="1" customWidth="1"/>
    <col min="258" max="262" width="10" style="76" customWidth="1"/>
    <col min="263" max="263" width="11.1796875" style="76" bestFit="1" customWidth="1"/>
    <col min="264" max="264" width="5.1796875" style="76" customWidth="1"/>
    <col min="265" max="265" width="16.54296875" style="76" customWidth="1"/>
    <col min="266" max="266" width="10.1796875" style="76" customWidth="1"/>
    <col min="267" max="267" width="11.453125" style="76" customWidth="1"/>
    <col min="268" max="268" width="2" style="76" customWidth="1"/>
    <col min="269" max="509" width="8.81640625" style="76"/>
    <col min="510" max="510" width="4.1796875" style="76" customWidth="1"/>
    <col min="511" max="511" width="5.81640625" style="76" customWidth="1"/>
    <col min="512" max="512" width="23.54296875" style="76" bestFit="1" customWidth="1"/>
    <col min="513" max="513" width="12.54296875" style="76" bestFit="1" customWidth="1"/>
    <col min="514" max="518" width="10" style="76" customWidth="1"/>
    <col min="519" max="519" width="11.1796875" style="76" bestFit="1" customWidth="1"/>
    <col min="520" max="520" width="5.1796875" style="76" customWidth="1"/>
    <col min="521" max="521" width="16.54296875" style="76" customWidth="1"/>
    <col min="522" max="522" width="10.1796875" style="76" customWidth="1"/>
    <col min="523" max="523" width="11.453125" style="76" customWidth="1"/>
    <col min="524" max="524" width="2" style="76" customWidth="1"/>
    <col min="525" max="765" width="8.81640625" style="76"/>
    <col min="766" max="766" width="4.1796875" style="76" customWidth="1"/>
    <col min="767" max="767" width="5.81640625" style="76" customWidth="1"/>
    <col min="768" max="768" width="23.54296875" style="76" bestFit="1" customWidth="1"/>
    <col min="769" max="769" width="12.54296875" style="76" bestFit="1" customWidth="1"/>
    <col min="770" max="774" width="10" style="76" customWidth="1"/>
    <col min="775" max="775" width="11.1796875" style="76" bestFit="1" customWidth="1"/>
    <col min="776" max="776" width="5.1796875" style="76" customWidth="1"/>
    <col min="777" max="777" width="16.54296875" style="76" customWidth="1"/>
    <col min="778" max="778" width="10.1796875" style="76" customWidth="1"/>
    <col min="779" max="779" width="11.453125" style="76" customWidth="1"/>
    <col min="780" max="780" width="2" style="76" customWidth="1"/>
    <col min="781" max="1021" width="8.81640625" style="76"/>
    <col min="1022" max="1022" width="4.1796875" style="76" customWidth="1"/>
    <col min="1023" max="1023" width="5.81640625" style="76" customWidth="1"/>
    <col min="1024" max="1024" width="23.54296875" style="76" bestFit="1" customWidth="1"/>
    <col min="1025" max="1025" width="12.54296875" style="76" bestFit="1" customWidth="1"/>
    <col min="1026" max="1030" width="10" style="76" customWidth="1"/>
    <col min="1031" max="1031" width="11.1796875" style="76" bestFit="1" customWidth="1"/>
    <col min="1032" max="1032" width="5.1796875" style="76" customWidth="1"/>
    <col min="1033" max="1033" width="16.54296875" style="76" customWidth="1"/>
    <col min="1034" max="1034" width="10.1796875" style="76" customWidth="1"/>
    <col min="1035" max="1035" width="11.453125" style="76" customWidth="1"/>
    <col min="1036" max="1036" width="2" style="76" customWidth="1"/>
    <col min="1037" max="1277" width="8.81640625" style="76"/>
    <col min="1278" max="1278" width="4.1796875" style="76" customWidth="1"/>
    <col min="1279" max="1279" width="5.81640625" style="76" customWidth="1"/>
    <col min="1280" max="1280" width="23.54296875" style="76" bestFit="1" customWidth="1"/>
    <col min="1281" max="1281" width="12.54296875" style="76" bestFit="1" customWidth="1"/>
    <col min="1282" max="1286" width="10" style="76" customWidth="1"/>
    <col min="1287" max="1287" width="11.1796875" style="76" bestFit="1" customWidth="1"/>
    <col min="1288" max="1288" width="5.1796875" style="76" customWidth="1"/>
    <col min="1289" max="1289" width="16.54296875" style="76" customWidth="1"/>
    <col min="1290" max="1290" width="10.1796875" style="76" customWidth="1"/>
    <col min="1291" max="1291" width="11.453125" style="76" customWidth="1"/>
    <col min="1292" max="1292" width="2" style="76" customWidth="1"/>
    <col min="1293" max="1533" width="8.81640625" style="76"/>
    <col min="1534" max="1534" width="4.1796875" style="76" customWidth="1"/>
    <col min="1535" max="1535" width="5.81640625" style="76" customWidth="1"/>
    <col min="1536" max="1536" width="23.54296875" style="76" bestFit="1" customWidth="1"/>
    <col min="1537" max="1537" width="12.54296875" style="76" bestFit="1" customWidth="1"/>
    <col min="1538" max="1542" width="10" style="76" customWidth="1"/>
    <col min="1543" max="1543" width="11.1796875" style="76" bestFit="1" customWidth="1"/>
    <col min="1544" max="1544" width="5.1796875" style="76" customWidth="1"/>
    <col min="1545" max="1545" width="16.54296875" style="76" customWidth="1"/>
    <col min="1546" max="1546" width="10.1796875" style="76" customWidth="1"/>
    <col min="1547" max="1547" width="11.453125" style="76" customWidth="1"/>
    <col min="1548" max="1548" width="2" style="76" customWidth="1"/>
    <col min="1549" max="1789" width="8.81640625" style="76"/>
    <col min="1790" max="1790" width="4.1796875" style="76" customWidth="1"/>
    <col min="1791" max="1791" width="5.81640625" style="76" customWidth="1"/>
    <col min="1792" max="1792" width="23.54296875" style="76" bestFit="1" customWidth="1"/>
    <col min="1793" max="1793" width="12.54296875" style="76" bestFit="1" customWidth="1"/>
    <col min="1794" max="1798" width="10" style="76" customWidth="1"/>
    <col min="1799" max="1799" width="11.1796875" style="76" bestFit="1" customWidth="1"/>
    <col min="1800" max="1800" width="5.1796875" style="76" customWidth="1"/>
    <col min="1801" max="1801" width="16.54296875" style="76" customWidth="1"/>
    <col min="1802" max="1802" width="10.1796875" style="76" customWidth="1"/>
    <col min="1803" max="1803" width="11.453125" style="76" customWidth="1"/>
    <col min="1804" max="1804" width="2" style="76" customWidth="1"/>
    <col min="1805" max="2045" width="8.81640625" style="76"/>
    <col min="2046" max="2046" width="4.1796875" style="76" customWidth="1"/>
    <col min="2047" max="2047" width="5.81640625" style="76" customWidth="1"/>
    <col min="2048" max="2048" width="23.54296875" style="76" bestFit="1" customWidth="1"/>
    <col min="2049" max="2049" width="12.54296875" style="76" bestFit="1" customWidth="1"/>
    <col min="2050" max="2054" width="10" style="76" customWidth="1"/>
    <col min="2055" max="2055" width="11.1796875" style="76" bestFit="1" customWidth="1"/>
    <col min="2056" max="2056" width="5.1796875" style="76" customWidth="1"/>
    <col min="2057" max="2057" width="16.54296875" style="76" customWidth="1"/>
    <col min="2058" max="2058" width="10.1796875" style="76" customWidth="1"/>
    <col min="2059" max="2059" width="11.453125" style="76" customWidth="1"/>
    <col min="2060" max="2060" width="2" style="76" customWidth="1"/>
    <col min="2061" max="2301" width="8.81640625" style="76"/>
    <col min="2302" max="2302" width="4.1796875" style="76" customWidth="1"/>
    <col min="2303" max="2303" width="5.81640625" style="76" customWidth="1"/>
    <col min="2304" max="2304" width="23.54296875" style="76" bestFit="1" customWidth="1"/>
    <col min="2305" max="2305" width="12.54296875" style="76" bestFit="1" customWidth="1"/>
    <col min="2306" max="2310" width="10" style="76" customWidth="1"/>
    <col min="2311" max="2311" width="11.1796875" style="76" bestFit="1" customWidth="1"/>
    <col min="2312" max="2312" width="5.1796875" style="76" customWidth="1"/>
    <col min="2313" max="2313" width="16.54296875" style="76" customWidth="1"/>
    <col min="2314" max="2314" width="10.1796875" style="76" customWidth="1"/>
    <col min="2315" max="2315" width="11.453125" style="76" customWidth="1"/>
    <col min="2316" max="2316" width="2" style="76" customWidth="1"/>
    <col min="2317" max="2557" width="8.81640625" style="76"/>
    <col min="2558" max="2558" width="4.1796875" style="76" customWidth="1"/>
    <col min="2559" max="2559" width="5.81640625" style="76" customWidth="1"/>
    <col min="2560" max="2560" width="23.54296875" style="76" bestFit="1" customWidth="1"/>
    <col min="2561" max="2561" width="12.54296875" style="76" bestFit="1" customWidth="1"/>
    <col min="2562" max="2566" width="10" style="76" customWidth="1"/>
    <col min="2567" max="2567" width="11.1796875" style="76" bestFit="1" customWidth="1"/>
    <col min="2568" max="2568" width="5.1796875" style="76" customWidth="1"/>
    <col min="2569" max="2569" width="16.54296875" style="76" customWidth="1"/>
    <col min="2570" max="2570" width="10.1796875" style="76" customWidth="1"/>
    <col min="2571" max="2571" width="11.453125" style="76" customWidth="1"/>
    <col min="2572" max="2572" width="2" style="76" customWidth="1"/>
    <col min="2573" max="2813" width="8.81640625" style="76"/>
    <col min="2814" max="2814" width="4.1796875" style="76" customWidth="1"/>
    <col min="2815" max="2815" width="5.81640625" style="76" customWidth="1"/>
    <col min="2816" max="2816" width="23.54296875" style="76" bestFit="1" customWidth="1"/>
    <col min="2817" max="2817" width="12.54296875" style="76" bestFit="1" customWidth="1"/>
    <col min="2818" max="2822" width="10" style="76" customWidth="1"/>
    <col min="2823" max="2823" width="11.1796875" style="76" bestFit="1" customWidth="1"/>
    <col min="2824" max="2824" width="5.1796875" style="76" customWidth="1"/>
    <col min="2825" max="2825" width="16.54296875" style="76" customWidth="1"/>
    <col min="2826" max="2826" width="10.1796875" style="76" customWidth="1"/>
    <col min="2827" max="2827" width="11.453125" style="76" customWidth="1"/>
    <col min="2828" max="2828" width="2" style="76" customWidth="1"/>
    <col min="2829" max="3069" width="8.81640625" style="76"/>
    <col min="3070" max="3070" width="4.1796875" style="76" customWidth="1"/>
    <col min="3071" max="3071" width="5.81640625" style="76" customWidth="1"/>
    <col min="3072" max="3072" width="23.54296875" style="76" bestFit="1" customWidth="1"/>
    <col min="3073" max="3073" width="12.54296875" style="76" bestFit="1" customWidth="1"/>
    <col min="3074" max="3078" width="10" style="76" customWidth="1"/>
    <col min="3079" max="3079" width="11.1796875" style="76" bestFit="1" customWidth="1"/>
    <col min="3080" max="3080" width="5.1796875" style="76" customWidth="1"/>
    <col min="3081" max="3081" width="16.54296875" style="76" customWidth="1"/>
    <col min="3082" max="3082" width="10.1796875" style="76" customWidth="1"/>
    <col min="3083" max="3083" width="11.453125" style="76" customWidth="1"/>
    <col min="3084" max="3084" width="2" style="76" customWidth="1"/>
    <col min="3085" max="3325" width="8.81640625" style="76"/>
    <col min="3326" max="3326" width="4.1796875" style="76" customWidth="1"/>
    <col min="3327" max="3327" width="5.81640625" style="76" customWidth="1"/>
    <col min="3328" max="3328" width="23.54296875" style="76" bestFit="1" customWidth="1"/>
    <col min="3329" max="3329" width="12.54296875" style="76" bestFit="1" customWidth="1"/>
    <col min="3330" max="3334" width="10" style="76" customWidth="1"/>
    <col min="3335" max="3335" width="11.1796875" style="76" bestFit="1" customWidth="1"/>
    <col min="3336" max="3336" width="5.1796875" style="76" customWidth="1"/>
    <col min="3337" max="3337" width="16.54296875" style="76" customWidth="1"/>
    <col min="3338" max="3338" width="10.1796875" style="76" customWidth="1"/>
    <col min="3339" max="3339" width="11.453125" style="76" customWidth="1"/>
    <col min="3340" max="3340" width="2" style="76" customWidth="1"/>
    <col min="3341" max="3581" width="8.81640625" style="76"/>
    <col min="3582" max="3582" width="4.1796875" style="76" customWidth="1"/>
    <col min="3583" max="3583" width="5.81640625" style="76" customWidth="1"/>
    <col min="3584" max="3584" width="23.54296875" style="76" bestFit="1" customWidth="1"/>
    <col min="3585" max="3585" width="12.54296875" style="76" bestFit="1" customWidth="1"/>
    <col min="3586" max="3590" width="10" style="76" customWidth="1"/>
    <col min="3591" max="3591" width="11.1796875" style="76" bestFit="1" customWidth="1"/>
    <col min="3592" max="3592" width="5.1796875" style="76" customWidth="1"/>
    <col min="3593" max="3593" width="16.54296875" style="76" customWidth="1"/>
    <col min="3594" max="3594" width="10.1796875" style="76" customWidth="1"/>
    <col min="3595" max="3595" width="11.453125" style="76" customWidth="1"/>
    <col min="3596" max="3596" width="2" style="76" customWidth="1"/>
    <col min="3597" max="3837" width="8.81640625" style="76"/>
    <col min="3838" max="3838" width="4.1796875" style="76" customWidth="1"/>
    <col min="3839" max="3839" width="5.81640625" style="76" customWidth="1"/>
    <col min="3840" max="3840" width="23.54296875" style="76" bestFit="1" customWidth="1"/>
    <col min="3841" max="3841" width="12.54296875" style="76" bestFit="1" customWidth="1"/>
    <col min="3842" max="3846" width="10" style="76" customWidth="1"/>
    <col min="3847" max="3847" width="11.1796875" style="76" bestFit="1" customWidth="1"/>
    <col min="3848" max="3848" width="5.1796875" style="76" customWidth="1"/>
    <col min="3849" max="3849" width="16.54296875" style="76" customWidth="1"/>
    <col min="3850" max="3850" width="10.1796875" style="76" customWidth="1"/>
    <col min="3851" max="3851" width="11.453125" style="76" customWidth="1"/>
    <col min="3852" max="3852" width="2" style="76" customWidth="1"/>
    <col min="3853" max="4093" width="8.81640625" style="76"/>
    <col min="4094" max="4094" width="4.1796875" style="76" customWidth="1"/>
    <col min="4095" max="4095" width="5.81640625" style="76" customWidth="1"/>
    <col min="4096" max="4096" width="23.54296875" style="76" bestFit="1" customWidth="1"/>
    <col min="4097" max="4097" width="12.54296875" style="76" bestFit="1" customWidth="1"/>
    <col min="4098" max="4102" width="10" style="76" customWidth="1"/>
    <col min="4103" max="4103" width="11.1796875" style="76" bestFit="1" customWidth="1"/>
    <col min="4104" max="4104" width="5.1796875" style="76" customWidth="1"/>
    <col min="4105" max="4105" width="16.54296875" style="76" customWidth="1"/>
    <col min="4106" max="4106" width="10.1796875" style="76" customWidth="1"/>
    <col min="4107" max="4107" width="11.453125" style="76" customWidth="1"/>
    <col min="4108" max="4108" width="2" style="76" customWidth="1"/>
    <col min="4109" max="4349" width="8.81640625" style="76"/>
    <col min="4350" max="4350" width="4.1796875" style="76" customWidth="1"/>
    <col min="4351" max="4351" width="5.81640625" style="76" customWidth="1"/>
    <col min="4352" max="4352" width="23.54296875" style="76" bestFit="1" customWidth="1"/>
    <col min="4353" max="4353" width="12.54296875" style="76" bestFit="1" customWidth="1"/>
    <col min="4354" max="4358" width="10" style="76" customWidth="1"/>
    <col min="4359" max="4359" width="11.1796875" style="76" bestFit="1" customWidth="1"/>
    <col min="4360" max="4360" width="5.1796875" style="76" customWidth="1"/>
    <col min="4361" max="4361" width="16.54296875" style="76" customWidth="1"/>
    <col min="4362" max="4362" width="10.1796875" style="76" customWidth="1"/>
    <col min="4363" max="4363" width="11.453125" style="76" customWidth="1"/>
    <col min="4364" max="4364" width="2" style="76" customWidth="1"/>
    <col min="4365" max="4605" width="8.81640625" style="76"/>
    <col min="4606" max="4606" width="4.1796875" style="76" customWidth="1"/>
    <col min="4607" max="4607" width="5.81640625" style="76" customWidth="1"/>
    <col min="4608" max="4608" width="23.54296875" style="76" bestFit="1" customWidth="1"/>
    <col min="4609" max="4609" width="12.54296875" style="76" bestFit="1" customWidth="1"/>
    <col min="4610" max="4614" width="10" style="76" customWidth="1"/>
    <col min="4615" max="4615" width="11.1796875" style="76" bestFit="1" customWidth="1"/>
    <col min="4616" max="4616" width="5.1796875" style="76" customWidth="1"/>
    <col min="4617" max="4617" width="16.54296875" style="76" customWidth="1"/>
    <col min="4618" max="4618" width="10.1796875" style="76" customWidth="1"/>
    <col min="4619" max="4619" width="11.453125" style="76" customWidth="1"/>
    <col min="4620" max="4620" width="2" style="76" customWidth="1"/>
    <col min="4621" max="4861" width="8.81640625" style="76"/>
    <col min="4862" max="4862" width="4.1796875" style="76" customWidth="1"/>
    <col min="4863" max="4863" width="5.81640625" style="76" customWidth="1"/>
    <col min="4864" max="4864" width="23.54296875" style="76" bestFit="1" customWidth="1"/>
    <col min="4865" max="4865" width="12.54296875" style="76" bestFit="1" customWidth="1"/>
    <col min="4866" max="4870" width="10" style="76" customWidth="1"/>
    <col min="4871" max="4871" width="11.1796875" style="76" bestFit="1" customWidth="1"/>
    <col min="4872" max="4872" width="5.1796875" style="76" customWidth="1"/>
    <col min="4873" max="4873" width="16.54296875" style="76" customWidth="1"/>
    <col min="4874" max="4874" width="10.1796875" style="76" customWidth="1"/>
    <col min="4875" max="4875" width="11.453125" style="76" customWidth="1"/>
    <col min="4876" max="4876" width="2" style="76" customWidth="1"/>
    <col min="4877" max="5117" width="8.81640625" style="76"/>
    <col min="5118" max="5118" width="4.1796875" style="76" customWidth="1"/>
    <col min="5119" max="5119" width="5.81640625" style="76" customWidth="1"/>
    <col min="5120" max="5120" width="23.54296875" style="76" bestFit="1" customWidth="1"/>
    <col min="5121" max="5121" width="12.54296875" style="76" bestFit="1" customWidth="1"/>
    <col min="5122" max="5126" width="10" style="76" customWidth="1"/>
    <col min="5127" max="5127" width="11.1796875" style="76" bestFit="1" customWidth="1"/>
    <col min="5128" max="5128" width="5.1796875" style="76" customWidth="1"/>
    <col min="5129" max="5129" width="16.54296875" style="76" customWidth="1"/>
    <col min="5130" max="5130" width="10.1796875" style="76" customWidth="1"/>
    <col min="5131" max="5131" width="11.453125" style="76" customWidth="1"/>
    <col min="5132" max="5132" width="2" style="76" customWidth="1"/>
    <col min="5133" max="5373" width="8.81640625" style="76"/>
    <col min="5374" max="5374" width="4.1796875" style="76" customWidth="1"/>
    <col min="5375" max="5375" width="5.81640625" style="76" customWidth="1"/>
    <col min="5376" max="5376" width="23.54296875" style="76" bestFit="1" customWidth="1"/>
    <col min="5377" max="5377" width="12.54296875" style="76" bestFit="1" customWidth="1"/>
    <col min="5378" max="5382" width="10" style="76" customWidth="1"/>
    <col min="5383" max="5383" width="11.1796875" style="76" bestFit="1" customWidth="1"/>
    <col min="5384" max="5384" width="5.1796875" style="76" customWidth="1"/>
    <col min="5385" max="5385" width="16.54296875" style="76" customWidth="1"/>
    <col min="5386" max="5386" width="10.1796875" style="76" customWidth="1"/>
    <col min="5387" max="5387" width="11.453125" style="76" customWidth="1"/>
    <col min="5388" max="5388" width="2" style="76" customWidth="1"/>
    <col min="5389" max="5629" width="8.81640625" style="76"/>
    <col min="5630" max="5630" width="4.1796875" style="76" customWidth="1"/>
    <col min="5631" max="5631" width="5.81640625" style="76" customWidth="1"/>
    <col min="5632" max="5632" width="23.54296875" style="76" bestFit="1" customWidth="1"/>
    <col min="5633" max="5633" width="12.54296875" style="76" bestFit="1" customWidth="1"/>
    <col min="5634" max="5638" width="10" style="76" customWidth="1"/>
    <col min="5639" max="5639" width="11.1796875" style="76" bestFit="1" customWidth="1"/>
    <col min="5640" max="5640" width="5.1796875" style="76" customWidth="1"/>
    <col min="5641" max="5641" width="16.54296875" style="76" customWidth="1"/>
    <col min="5642" max="5642" width="10.1796875" style="76" customWidth="1"/>
    <col min="5643" max="5643" width="11.453125" style="76" customWidth="1"/>
    <col min="5644" max="5644" width="2" style="76" customWidth="1"/>
    <col min="5645" max="5885" width="8.81640625" style="76"/>
    <col min="5886" max="5886" width="4.1796875" style="76" customWidth="1"/>
    <col min="5887" max="5887" width="5.81640625" style="76" customWidth="1"/>
    <col min="5888" max="5888" width="23.54296875" style="76" bestFit="1" customWidth="1"/>
    <col min="5889" max="5889" width="12.54296875" style="76" bestFit="1" customWidth="1"/>
    <col min="5890" max="5894" width="10" style="76" customWidth="1"/>
    <col min="5895" max="5895" width="11.1796875" style="76" bestFit="1" customWidth="1"/>
    <col min="5896" max="5896" width="5.1796875" style="76" customWidth="1"/>
    <col min="5897" max="5897" width="16.54296875" style="76" customWidth="1"/>
    <col min="5898" max="5898" width="10.1796875" style="76" customWidth="1"/>
    <col min="5899" max="5899" width="11.453125" style="76" customWidth="1"/>
    <col min="5900" max="5900" width="2" style="76" customWidth="1"/>
    <col min="5901" max="6141" width="8.81640625" style="76"/>
    <col min="6142" max="6142" width="4.1796875" style="76" customWidth="1"/>
    <col min="6143" max="6143" width="5.81640625" style="76" customWidth="1"/>
    <col min="6144" max="6144" width="23.54296875" style="76" bestFit="1" customWidth="1"/>
    <col min="6145" max="6145" width="12.54296875" style="76" bestFit="1" customWidth="1"/>
    <col min="6146" max="6150" width="10" style="76" customWidth="1"/>
    <col min="6151" max="6151" width="11.1796875" style="76" bestFit="1" customWidth="1"/>
    <col min="6152" max="6152" width="5.1796875" style="76" customWidth="1"/>
    <col min="6153" max="6153" width="16.54296875" style="76" customWidth="1"/>
    <col min="6154" max="6154" width="10.1796875" style="76" customWidth="1"/>
    <col min="6155" max="6155" width="11.453125" style="76" customWidth="1"/>
    <col min="6156" max="6156" width="2" style="76" customWidth="1"/>
    <col min="6157" max="6397" width="8.81640625" style="76"/>
    <col min="6398" max="6398" width="4.1796875" style="76" customWidth="1"/>
    <col min="6399" max="6399" width="5.81640625" style="76" customWidth="1"/>
    <col min="6400" max="6400" width="23.54296875" style="76" bestFit="1" customWidth="1"/>
    <col min="6401" max="6401" width="12.54296875" style="76" bestFit="1" customWidth="1"/>
    <col min="6402" max="6406" width="10" style="76" customWidth="1"/>
    <col min="6407" max="6407" width="11.1796875" style="76" bestFit="1" customWidth="1"/>
    <col min="6408" max="6408" width="5.1796875" style="76" customWidth="1"/>
    <col min="6409" max="6409" width="16.54296875" style="76" customWidth="1"/>
    <col min="6410" max="6410" width="10.1796875" style="76" customWidth="1"/>
    <col min="6411" max="6411" width="11.453125" style="76" customWidth="1"/>
    <col min="6412" max="6412" width="2" style="76" customWidth="1"/>
    <col min="6413" max="6653" width="8.81640625" style="76"/>
    <col min="6654" max="6654" width="4.1796875" style="76" customWidth="1"/>
    <col min="6655" max="6655" width="5.81640625" style="76" customWidth="1"/>
    <col min="6656" max="6656" width="23.54296875" style="76" bestFit="1" customWidth="1"/>
    <col min="6657" max="6657" width="12.54296875" style="76" bestFit="1" customWidth="1"/>
    <col min="6658" max="6662" width="10" style="76" customWidth="1"/>
    <col min="6663" max="6663" width="11.1796875" style="76" bestFit="1" customWidth="1"/>
    <col min="6664" max="6664" width="5.1796875" style="76" customWidth="1"/>
    <col min="6665" max="6665" width="16.54296875" style="76" customWidth="1"/>
    <col min="6666" max="6666" width="10.1796875" style="76" customWidth="1"/>
    <col min="6667" max="6667" width="11.453125" style="76" customWidth="1"/>
    <col min="6668" max="6668" width="2" style="76" customWidth="1"/>
    <col min="6669" max="6909" width="8.81640625" style="76"/>
    <col min="6910" max="6910" width="4.1796875" style="76" customWidth="1"/>
    <col min="6911" max="6911" width="5.81640625" style="76" customWidth="1"/>
    <col min="6912" max="6912" width="23.54296875" style="76" bestFit="1" customWidth="1"/>
    <col min="6913" max="6913" width="12.54296875" style="76" bestFit="1" customWidth="1"/>
    <col min="6914" max="6918" width="10" style="76" customWidth="1"/>
    <col min="6919" max="6919" width="11.1796875" style="76" bestFit="1" customWidth="1"/>
    <col min="6920" max="6920" width="5.1796875" style="76" customWidth="1"/>
    <col min="6921" max="6921" width="16.54296875" style="76" customWidth="1"/>
    <col min="6922" max="6922" width="10.1796875" style="76" customWidth="1"/>
    <col min="6923" max="6923" width="11.453125" style="76" customWidth="1"/>
    <col min="6924" max="6924" width="2" style="76" customWidth="1"/>
    <col min="6925" max="7165" width="8.81640625" style="76"/>
    <col min="7166" max="7166" width="4.1796875" style="76" customWidth="1"/>
    <col min="7167" max="7167" width="5.81640625" style="76" customWidth="1"/>
    <col min="7168" max="7168" width="23.54296875" style="76" bestFit="1" customWidth="1"/>
    <col min="7169" max="7169" width="12.54296875" style="76" bestFit="1" customWidth="1"/>
    <col min="7170" max="7174" width="10" style="76" customWidth="1"/>
    <col min="7175" max="7175" width="11.1796875" style="76" bestFit="1" customWidth="1"/>
    <col min="7176" max="7176" width="5.1796875" style="76" customWidth="1"/>
    <col min="7177" max="7177" width="16.54296875" style="76" customWidth="1"/>
    <col min="7178" max="7178" width="10.1796875" style="76" customWidth="1"/>
    <col min="7179" max="7179" width="11.453125" style="76" customWidth="1"/>
    <col min="7180" max="7180" width="2" style="76" customWidth="1"/>
    <col min="7181" max="7421" width="8.81640625" style="76"/>
    <col min="7422" max="7422" width="4.1796875" style="76" customWidth="1"/>
    <col min="7423" max="7423" width="5.81640625" style="76" customWidth="1"/>
    <col min="7424" max="7424" width="23.54296875" style="76" bestFit="1" customWidth="1"/>
    <col min="7425" max="7425" width="12.54296875" style="76" bestFit="1" customWidth="1"/>
    <col min="7426" max="7430" width="10" style="76" customWidth="1"/>
    <col min="7431" max="7431" width="11.1796875" style="76" bestFit="1" customWidth="1"/>
    <col min="7432" max="7432" width="5.1796875" style="76" customWidth="1"/>
    <col min="7433" max="7433" width="16.54296875" style="76" customWidth="1"/>
    <col min="7434" max="7434" width="10.1796875" style="76" customWidth="1"/>
    <col min="7435" max="7435" width="11.453125" style="76" customWidth="1"/>
    <col min="7436" max="7436" width="2" style="76" customWidth="1"/>
    <col min="7437" max="7677" width="8.81640625" style="76"/>
    <col min="7678" max="7678" width="4.1796875" style="76" customWidth="1"/>
    <col min="7679" max="7679" width="5.81640625" style="76" customWidth="1"/>
    <col min="7680" max="7680" width="23.54296875" style="76" bestFit="1" customWidth="1"/>
    <col min="7681" max="7681" width="12.54296875" style="76" bestFit="1" customWidth="1"/>
    <col min="7682" max="7686" width="10" style="76" customWidth="1"/>
    <col min="7687" max="7687" width="11.1796875" style="76" bestFit="1" customWidth="1"/>
    <col min="7688" max="7688" width="5.1796875" style="76" customWidth="1"/>
    <col min="7689" max="7689" width="16.54296875" style="76" customWidth="1"/>
    <col min="7690" max="7690" width="10.1796875" style="76" customWidth="1"/>
    <col min="7691" max="7691" width="11.453125" style="76" customWidth="1"/>
    <col min="7692" max="7692" width="2" style="76" customWidth="1"/>
    <col min="7693" max="7933" width="8.81640625" style="76"/>
    <col min="7934" max="7934" width="4.1796875" style="76" customWidth="1"/>
    <col min="7935" max="7935" width="5.81640625" style="76" customWidth="1"/>
    <col min="7936" max="7936" width="23.54296875" style="76" bestFit="1" customWidth="1"/>
    <col min="7937" max="7937" width="12.54296875" style="76" bestFit="1" customWidth="1"/>
    <col min="7938" max="7942" width="10" style="76" customWidth="1"/>
    <col min="7943" max="7943" width="11.1796875" style="76" bestFit="1" customWidth="1"/>
    <col min="7944" max="7944" width="5.1796875" style="76" customWidth="1"/>
    <col min="7945" max="7945" width="16.54296875" style="76" customWidth="1"/>
    <col min="7946" max="7946" width="10.1796875" style="76" customWidth="1"/>
    <col min="7947" max="7947" width="11.453125" style="76" customWidth="1"/>
    <col min="7948" max="7948" width="2" style="76" customWidth="1"/>
    <col min="7949" max="8189" width="8.81640625" style="76"/>
    <col min="8190" max="8190" width="4.1796875" style="76" customWidth="1"/>
    <col min="8191" max="8191" width="5.81640625" style="76" customWidth="1"/>
    <col min="8192" max="8192" width="23.54296875" style="76" bestFit="1" customWidth="1"/>
    <col min="8193" max="8193" width="12.54296875" style="76" bestFit="1" customWidth="1"/>
    <col min="8194" max="8198" width="10" style="76" customWidth="1"/>
    <col min="8199" max="8199" width="11.1796875" style="76" bestFit="1" customWidth="1"/>
    <col min="8200" max="8200" width="5.1796875" style="76" customWidth="1"/>
    <col min="8201" max="8201" width="16.54296875" style="76" customWidth="1"/>
    <col min="8202" max="8202" width="10.1796875" style="76" customWidth="1"/>
    <col min="8203" max="8203" width="11.453125" style="76" customWidth="1"/>
    <col min="8204" max="8204" width="2" style="76" customWidth="1"/>
    <col min="8205" max="8445" width="8.81640625" style="76"/>
    <col min="8446" max="8446" width="4.1796875" style="76" customWidth="1"/>
    <col min="8447" max="8447" width="5.81640625" style="76" customWidth="1"/>
    <col min="8448" max="8448" width="23.54296875" style="76" bestFit="1" customWidth="1"/>
    <col min="8449" max="8449" width="12.54296875" style="76" bestFit="1" customWidth="1"/>
    <col min="8450" max="8454" width="10" style="76" customWidth="1"/>
    <col min="8455" max="8455" width="11.1796875" style="76" bestFit="1" customWidth="1"/>
    <col min="8456" max="8456" width="5.1796875" style="76" customWidth="1"/>
    <col min="8457" max="8457" width="16.54296875" style="76" customWidth="1"/>
    <col min="8458" max="8458" width="10.1796875" style="76" customWidth="1"/>
    <col min="8459" max="8459" width="11.453125" style="76" customWidth="1"/>
    <col min="8460" max="8460" width="2" style="76" customWidth="1"/>
    <col min="8461" max="8701" width="8.81640625" style="76"/>
    <col min="8702" max="8702" width="4.1796875" style="76" customWidth="1"/>
    <col min="8703" max="8703" width="5.81640625" style="76" customWidth="1"/>
    <col min="8704" max="8704" width="23.54296875" style="76" bestFit="1" customWidth="1"/>
    <col min="8705" max="8705" width="12.54296875" style="76" bestFit="1" customWidth="1"/>
    <col min="8706" max="8710" width="10" style="76" customWidth="1"/>
    <col min="8711" max="8711" width="11.1796875" style="76" bestFit="1" customWidth="1"/>
    <col min="8712" max="8712" width="5.1796875" style="76" customWidth="1"/>
    <col min="8713" max="8713" width="16.54296875" style="76" customWidth="1"/>
    <col min="8714" max="8714" width="10.1796875" style="76" customWidth="1"/>
    <col min="8715" max="8715" width="11.453125" style="76" customWidth="1"/>
    <col min="8716" max="8716" width="2" style="76" customWidth="1"/>
    <col min="8717" max="8957" width="8.81640625" style="76"/>
    <col min="8958" max="8958" width="4.1796875" style="76" customWidth="1"/>
    <col min="8959" max="8959" width="5.81640625" style="76" customWidth="1"/>
    <col min="8960" max="8960" width="23.54296875" style="76" bestFit="1" customWidth="1"/>
    <col min="8961" max="8961" width="12.54296875" style="76" bestFit="1" customWidth="1"/>
    <col min="8962" max="8966" width="10" style="76" customWidth="1"/>
    <col min="8967" max="8967" width="11.1796875" style="76" bestFit="1" customWidth="1"/>
    <col min="8968" max="8968" width="5.1796875" style="76" customWidth="1"/>
    <col min="8969" max="8969" width="16.54296875" style="76" customWidth="1"/>
    <col min="8970" max="8970" width="10.1796875" style="76" customWidth="1"/>
    <col min="8971" max="8971" width="11.453125" style="76" customWidth="1"/>
    <col min="8972" max="8972" width="2" style="76" customWidth="1"/>
    <col min="8973" max="9213" width="8.81640625" style="76"/>
    <col min="9214" max="9214" width="4.1796875" style="76" customWidth="1"/>
    <col min="9215" max="9215" width="5.81640625" style="76" customWidth="1"/>
    <col min="9216" max="9216" width="23.54296875" style="76" bestFit="1" customWidth="1"/>
    <col min="9217" max="9217" width="12.54296875" style="76" bestFit="1" customWidth="1"/>
    <col min="9218" max="9222" width="10" style="76" customWidth="1"/>
    <col min="9223" max="9223" width="11.1796875" style="76" bestFit="1" customWidth="1"/>
    <col min="9224" max="9224" width="5.1796875" style="76" customWidth="1"/>
    <col min="9225" max="9225" width="16.54296875" style="76" customWidth="1"/>
    <col min="9226" max="9226" width="10.1796875" style="76" customWidth="1"/>
    <col min="9227" max="9227" width="11.453125" style="76" customWidth="1"/>
    <col min="9228" max="9228" width="2" style="76" customWidth="1"/>
    <col min="9229" max="9469" width="8.81640625" style="76"/>
    <col min="9470" max="9470" width="4.1796875" style="76" customWidth="1"/>
    <col min="9471" max="9471" width="5.81640625" style="76" customWidth="1"/>
    <col min="9472" max="9472" width="23.54296875" style="76" bestFit="1" customWidth="1"/>
    <col min="9473" max="9473" width="12.54296875" style="76" bestFit="1" customWidth="1"/>
    <col min="9474" max="9478" width="10" style="76" customWidth="1"/>
    <col min="9479" max="9479" width="11.1796875" style="76" bestFit="1" customWidth="1"/>
    <col min="9480" max="9480" width="5.1796875" style="76" customWidth="1"/>
    <col min="9481" max="9481" width="16.54296875" style="76" customWidth="1"/>
    <col min="9482" max="9482" width="10.1796875" style="76" customWidth="1"/>
    <col min="9483" max="9483" width="11.453125" style="76" customWidth="1"/>
    <col min="9484" max="9484" width="2" style="76" customWidth="1"/>
    <col min="9485" max="9725" width="8.81640625" style="76"/>
    <col min="9726" max="9726" width="4.1796875" style="76" customWidth="1"/>
    <col min="9727" max="9727" width="5.81640625" style="76" customWidth="1"/>
    <col min="9728" max="9728" width="23.54296875" style="76" bestFit="1" customWidth="1"/>
    <col min="9729" max="9729" width="12.54296875" style="76" bestFit="1" customWidth="1"/>
    <col min="9730" max="9734" width="10" style="76" customWidth="1"/>
    <col min="9735" max="9735" width="11.1796875" style="76" bestFit="1" customWidth="1"/>
    <col min="9736" max="9736" width="5.1796875" style="76" customWidth="1"/>
    <col min="9737" max="9737" width="16.54296875" style="76" customWidth="1"/>
    <col min="9738" max="9738" width="10.1796875" style="76" customWidth="1"/>
    <col min="9739" max="9739" width="11.453125" style="76" customWidth="1"/>
    <col min="9740" max="9740" width="2" style="76" customWidth="1"/>
    <col min="9741" max="9981" width="8.81640625" style="76"/>
    <col min="9982" max="9982" width="4.1796875" style="76" customWidth="1"/>
    <col min="9983" max="9983" width="5.81640625" style="76" customWidth="1"/>
    <col min="9984" max="9984" width="23.54296875" style="76" bestFit="1" customWidth="1"/>
    <col min="9985" max="9985" width="12.54296875" style="76" bestFit="1" customWidth="1"/>
    <col min="9986" max="9990" width="10" style="76" customWidth="1"/>
    <col min="9991" max="9991" width="11.1796875" style="76" bestFit="1" customWidth="1"/>
    <col min="9992" max="9992" width="5.1796875" style="76" customWidth="1"/>
    <col min="9993" max="9993" width="16.54296875" style="76" customWidth="1"/>
    <col min="9994" max="9994" width="10.1796875" style="76" customWidth="1"/>
    <col min="9995" max="9995" width="11.453125" style="76" customWidth="1"/>
    <col min="9996" max="9996" width="2" style="76" customWidth="1"/>
    <col min="9997" max="10237" width="8.81640625" style="76"/>
    <col min="10238" max="10238" width="4.1796875" style="76" customWidth="1"/>
    <col min="10239" max="10239" width="5.81640625" style="76" customWidth="1"/>
    <col min="10240" max="10240" width="23.54296875" style="76" bestFit="1" customWidth="1"/>
    <col min="10241" max="10241" width="12.54296875" style="76" bestFit="1" customWidth="1"/>
    <col min="10242" max="10246" width="10" style="76" customWidth="1"/>
    <col min="10247" max="10247" width="11.1796875" style="76" bestFit="1" customWidth="1"/>
    <col min="10248" max="10248" width="5.1796875" style="76" customWidth="1"/>
    <col min="10249" max="10249" width="16.54296875" style="76" customWidth="1"/>
    <col min="10250" max="10250" width="10.1796875" style="76" customWidth="1"/>
    <col min="10251" max="10251" width="11.453125" style="76" customWidth="1"/>
    <col min="10252" max="10252" width="2" style="76" customWidth="1"/>
    <col min="10253" max="10493" width="8.81640625" style="76"/>
    <col min="10494" max="10494" width="4.1796875" style="76" customWidth="1"/>
    <col min="10495" max="10495" width="5.81640625" style="76" customWidth="1"/>
    <col min="10496" max="10496" width="23.54296875" style="76" bestFit="1" customWidth="1"/>
    <col min="10497" max="10497" width="12.54296875" style="76" bestFit="1" customWidth="1"/>
    <col min="10498" max="10502" width="10" style="76" customWidth="1"/>
    <col min="10503" max="10503" width="11.1796875" style="76" bestFit="1" customWidth="1"/>
    <col min="10504" max="10504" width="5.1796875" style="76" customWidth="1"/>
    <col min="10505" max="10505" width="16.54296875" style="76" customWidth="1"/>
    <col min="10506" max="10506" width="10.1796875" style="76" customWidth="1"/>
    <col min="10507" max="10507" width="11.453125" style="76" customWidth="1"/>
    <col min="10508" max="10508" width="2" style="76" customWidth="1"/>
    <col min="10509" max="10749" width="8.81640625" style="76"/>
    <col min="10750" max="10750" width="4.1796875" style="76" customWidth="1"/>
    <col min="10751" max="10751" width="5.81640625" style="76" customWidth="1"/>
    <col min="10752" max="10752" width="23.54296875" style="76" bestFit="1" customWidth="1"/>
    <col min="10753" max="10753" width="12.54296875" style="76" bestFit="1" customWidth="1"/>
    <col min="10754" max="10758" width="10" style="76" customWidth="1"/>
    <col min="10759" max="10759" width="11.1796875" style="76" bestFit="1" customWidth="1"/>
    <col min="10760" max="10760" width="5.1796875" style="76" customWidth="1"/>
    <col min="10761" max="10761" width="16.54296875" style="76" customWidth="1"/>
    <col min="10762" max="10762" width="10.1796875" style="76" customWidth="1"/>
    <col min="10763" max="10763" width="11.453125" style="76" customWidth="1"/>
    <col min="10764" max="10764" width="2" style="76" customWidth="1"/>
    <col min="10765" max="11005" width="8.81640625" style="76"/>
    <col min="11006" max="11006" width="4.1796875" style="76" customWidth="1"/>
    <col min="11007" max="11007" width="5.81640625" style="76" customWidth="1"/>
    <col min="11008" max="11008" width="23.54296875" style="76" bestFit="1" customWidth="1"/>
    <col min="11009" max="11009" width="12.54296875" style="76" bestFit="1" customWidth="1"/>
    <col min="11010" max="11014" width="10" style="76" customWidth="1"/>
    <col min="11015" max="11015" width="11.1796875" style="76" bestFit="1" customWidth="1"/>
    <col min="11016" max="11016" width="5.1796875" style="76" customWidth="1"/>
    <col min="11017" max="11017" width="16.54296875" style="76" customWidth="1"/>
    <col min="11018" max="11018" width="10.1796875" style="76" customWidth="1"/>
    <col min="11019" max="11019" width="11.453125" style="76" customWidth="1"/>
    <col min="11020" max="11020" width="2" style="76" customWidth="1"/>
    <col min="11021" max="11261" width="8.81640625" style="76"/>
    <col min="11262" max="11262" width="4.1796875" style="76" customWidth="1"/>
    <col min="11263" max="11263" width="5.81640625" style="76" customWidth="1"/>
    <col min="11264" max="11264" width="23.54296875" style="76" bestFit="1" customWidth="1"/>
    <col min="11265" max="11265" width="12.54296875" style="76" bestFit="1" customWidth="1"/>
    <col min="11266" max="11270" width="10" style="76" customWidth="1"/>
    <col min="11271" max="11271" width="11.1796875" style="76" bestFit="1" customWidth="1"/>
    <col min="11272" max="11272" width="5.1796875" style="76" customWidth="1"/>
    <col min="11273" max="11273" width="16.54296875" style="76" customWidth="1"/>
    <col min="11274" max="11274" width="10.1796875" style="76" customWidth="1"/>
    <col min="11275" max="11275" width="11.453125" style="76" customWidth="1"/>
    <col min="11276" max="11276" width="2" style="76" customWidth="1"/>
    <col min="11277" max="11517" width="8.81640625" style="76"/>
    <col min="11518" max="11518" width="4.1796875" style="76" customWidth="1"/>
    <col min="11519" max="11519" width="5.81640625" style="76" customWidth="1"/>
    <col min="11520" max="11520" width="23.54296875" style="76" bestFit="1" customWidth="1"/>
    <col min="11521" max="11521" width="12.54296875" style="76" bestFit="1" customWidth="1"/>
    <col min="11522" max="11526" width="10" style="76" customWidth="1"/>
    <col min="11527" max="11527" width="11.1796875" style="76" bestFit="1" customWidth="1"/>
    <col min="11528" max="11528" width="5.1796875" style="76" customWidth="1"/>
    <col min="11529" max="11529" width="16.54296875" style="76" customWidth="1"/>
    <col min="11530" max="11530" width="10.1796875" style="76" customWidth="1"/>
    <col min="11531" max="11531" width="11.453125" style="76" customWidth="1"/>
    <col min="11532" max="11532" width="2" style="76" customWidth="1"/>
    <col min="11533" max="11773" width="8.81640625" style="76"/>
    <col min="11774" max="11774" width="4.1796875" style="76" customWidth="1"/>
    <col min="11775" max="11775" width="5.81640625" style="76" customWidth="1"/>
    <col min="11776" max="11776" width="23.54296875" style="76" bestFit="1" customWidth="1"/>
    <col min="11777" max="11777" width="12.54296875" style="76" bestFit="1" customWidth="1"/>
    <col min="11778" max="11782" width="10" style="76" customWidth="1"/>
    <col min="11783" max="11783" width="11.1796875" style="76" bestFit="1" customWidth="1"/>
    <col min="11784" max="11784" width="5.1796875" style="76" customWidth="1"/>
    <col min="11785" max="11785" width="16.54296875" style="76" customWidth="1"/>
    <col min="11786" max="11786" width="10.1796875" style="76" customWidth="1"/>
    <col min="11787" max="11787" width="11.453125" style="76" customWidth="1"/>
    <col min="11788" max="11788" width="2" style="76" customWidth="1"/>
    <col min="11789" max="12029" width="8.81640625" style="76"/>
    <col min="12030" max="12030" width="4.1796875" style="76" customWidth="1"/>
    <col min="12031" max="12031" width="5.81640625" style="76" customWidth="1"/>
    <col min="12032" max="12032" width="23.54296875" style="76" bestFit="1" customWidth="1"/>
    <col min="12033" max="12033" width="12.54296875" style="76" bestFit="1" customWidth="1"/>
    <col min="12034" max="12038" width="10" style="76" customWidth="1"/>
    <col min="12039" max="12039" width="11.1796875" style="76" bestFit="1" customWidth="1"/>
    <col min="12040" max="12040" width="5.1796875" style="76" customWidth="1"/>
    <col min="12041" max="12041" width="16.54296875" style="76" customWidth="1"/>
    <col min="12042" max="12042" width="10.1796875" style="76" customWidth="1"/>
    <col min="12043" max="12043" width="11.453125" style="76" customWidth="1"/>
    <col min="12044" max="12044" width="2" style="76" customWidth="1"/>
    <col min="12045" max="12285" width="8.81640625" style="76"/>
    <col min="12286" max="12286" width="4.1796875" style="76" customWidth="1"/>
    <col min="12287" max="12287" width="5.81640625" style="76" customWidth="1"/>
    <col min="12288" max="12288" width="23.54296875" style="76" bestFit="1" customWidth="1"/>
    <col min="12289" max="12289" width="12.54296875" style="76" bestFit="1" customWidth="1"/>
    <col min="12290" max="12294" width="10" style="76" customWidth="1"/>
    <col min="12295" max="12295" width="11.1796875" style="76" bestFit="1" customWidth="1"/>
    <col min="12296" max="12296" width="5.1796875" style="76" customWidth="1"/>
    <col min="12297" max="12297" width="16.54296875" style="76" customWidth="1"/>
    <col min="12298" max="12298" width="10.1796875" style="76" customWidth="1"/>
    <col min="12299" max="12299" width="11.453125" style="76" customWidth="1"/>
    <col min="12300" max="12300" width="2" style="76" customWidth="1"/>
    <col min="12301" max="12541" width="8.81640625" style="76"/>
    <col min="12542" max="12542" width="4.1796875" style="76" customWidth="1"/>
    <col min="12543" max="12543" width="5.81640625" style="76" customWidth="1"/>
    <col min="12544" max="12544" width="23.54296875" style="76" bestFit="1" customWidth="1"/>
    <col min="12545" max="12545" width="12.54296875" style="76" bestFit="1" customWidth="1"/>
    <col min="12546" max="12550" width="10" style="76" customWidth="1"/>
    <col min="12551" max="12551" width="11.1796875" style="76" bestFit="1" customWidth="1"/>
    <col min="12552" max="12552" width="5.1796875" style="76" customWidth="1"/>
    <col min="12553" max="12553" width="16.54296875" style="76" customWidth="1"/>
    <col min="12554" max="12554" width="10.1796875" style="76" customWidth="1"/>
    <col min="12555" max="12555" width="11.453125" style="76" customWidth="1"/>
    <col min="12556" max="12556" width="2" style="76" customWidth="1"/>
    <col min="12557" max="12797" width="8.81640625" style="76"/>
    <col min="12798" max="12798" width="4.1796875" style="76" customWidth="1"/>
    <col min="12799" max="12799" width="5.81640625" style="76" customWidth="1"/>
    <col min="12800" max="12800" width="23.54296875" style="76" bestFit="1" customWidth="1"/>
    <col min="12801" max="12801" width="12.54296875" style="76" bestFit="1" customWidth="1"/>
    <col min="12802" max="12806" width="10" style="76" customWidth="1"/>
    <col min="12807" max="12807" width="11.1796875" style="76" bestFit="1" customWidth="1"/>
    <col min="12808" max="12808" width="5.1796875" style="76" customWidth="1"/>
    <col min="12809" max="12809" width="16.54296875" style="76" customWidth="1"/>
    <col min="12810" max="12810" width="10.1796875" style="76" customWidth="1"/>
    <col min="12811" max="12811" width="11.453125" style="76" customWidth="1"/>
    <col min="12812" max="12812" width="2" style="76" customWidth="1"/>
    <col min="12813" max="13053" width="8.81640625" style="76"/>
    <col min="13054" max="13054" width="4.1796875" style="76" customWidth="1"/>
    <col min="13055" max="13055" width="5.81640625" style="76" customWidth="1"/>
    <col min="13056" max="13056" width="23.54296875" style="76" bestFit="1" customWidth="1"/>
    <col min="13057" max="13057" width="12.54296875" style="76" bestFit="1" customWidth="1"/>
    <col min="13058" max="13062" width="10" style="76" customWidth="1"/>
    <col min="13063" max="13063" width="11.1796875" style="76" bestFit="1" customWidth="1"/>
    <col min="13064" max="13064" width="5.1796875" style="76" customWidth="1"/>
    <col min="13065" max="13065" width="16.54296875" style="76" customWidth="1"/>
    <col min="13066" max="13066" width="10.1796875" style="76" customWidth="1"/>
    <col min="13067" max="13067" width="11.453125" style="76" customWidth="1"/>
    <col min="13068" max="13068" width="2" style="76" customWidth="1"/>
    <col min="13069" max="13309" width="8.81640625" style="76"/>
    <col min="13310" max="13310" width="4.1796875" style="76" customWidth="1"/>
    <col min="13311" max="13311" width="5.81640625" style="76" customWidth="1"/>
    <col min="13312" max="13312" width="23.54296875" style="76" bestFit="1" customWidth="1"/>
    <col min="13313" max="13313" width="12.54296875" style="76" bestFit="1" customWidth="1"/>
    <col min="13314" max="13318" width="10" style="76" customWidth="1"/>
    <col min="13319" max="13319" width="11.1796875" style="76" bestFit="1" customWidth="1"/>
    <col min="13320" max="13320" width="5.1796875" style="76" customWidth="1"/>
    <col min="13321" max="13321" width="16.54296875" style="76" customWidth="1"/>
    <col min="13322" max="13322" width="10.1796875" style="76" customWidth="1"/>
    <col min="13323" max="13323" width="11.453125" style="76" customWidth="1"/>
    <col min="13324" max="13324" width="2" style="76" customWidth="1"/>
    <col min="13325" max="13565" width="8.81640625" style="76"/>
    <col min="13566" max="13566" width="4.1796875" style="76" customWidth="1"/>
    <col min="13567" max="13567" width="5.81640625" style="76" customWidth="1"/>
    <col min="13568" max="13568" width="23.54296875" style="76" bestFit="1" customWidth="1"/>
    <col min="13569" max="13569" width="12.54296875" style="76" bestFit="1" customWidth="1"/>
    <col min="13570" max="13574" width="10" style="76" customWidth="1"/>
    <col min="13575" max="13575" width="11.1796875" style="76" bestFit="1" customWidth="1"/>
    <col min="13576" max="13576" width="5.1796875" style="76" customWidth="1"/>
    <col min="13577" max="13577" width="16.54296875" style="76" customWidth="1"/>
    <col min="13578" max="13578" width="10.1796875" style="76" customWidth="1"/>
    <col min="13579" max="13579" width="11.453125" style="76" customWidth="1"/>
    <col min="13580" max="13580" width="2" style="76" customWidth="1"/>
    <col min="13581" max="13821" width="8.81640625" style="76"/>
    <col min="13822" max="13822" width="4.1796875" style="76" customWidth="1"/>
    <col min="13823" max="13823" width="5.81640625" style="76" customWidth="1"/>
    <col min="13824" max="13824" width="23.54296875" style="76" bestFit="1" customWidth="1"/>
    <col min="13825" max="13825" width="12.54296875" style="76" bestFit="1" customWidth="1"/>
    <col min="13826" max="13830" width="10" style="76" customWidth="1"/>
    <col min="13831" max="13831" width="11.1796875" style="76" bestFit="1" customWidth="1"/>
    <col min="13832" max="13832" width="5.1796875" style="76" customWidth="1"/>
    <col min="13833" max="13833" width="16.54296875" style="76" customWidth="1"/>
    <col min="13834" max="13834" width="10.1796875" style="76" customWidth="1"/>
    <col min="13835" max="13835" width="11.453125" style="76" customWidth="1"/>
    <col min="13836" max="13836" width="2" style="76" customWidth="1"/>
    <col min="13837" max="14077" width="8.81640625" style="76"/>
    <col min="14078" max="14078" width="4.1796875" style="76" customWidth="1"/>
    <col min="14079" max="14079" width="5.81640625" style="76" customWidth="1"/>
    <col min="14080" max="14080" width="23.54296875" style="76" bestFit="1" customWidth="1"/>
    <col min="14081" max="14081" width="12.54296875" style="76" bestFit="1" customWidth="1"/>
    <col min="14082" max="14086" width="10" style="76" customWidth="1"/>
    <col min="14087" max="14087" width="11.1796875" style="76" bestFit="1" customWidth="1"/>
    <col min="14088" max="14088" width="5.1796875" style="76" customWidth="1"/>
    <col min="14089" max="14089" width="16.54296875" style="76" customWidth="1"/>
    <col min="14090" max="14090" width="10.1796875" style="76" customWidth="1"/>
    <col min="14091" max="14091" width="11.453125" style="76" customWidth="1"/>
    <col min="14092" max="14092" width="2" style="76" customWidth="1"/>
    <col min="14093" max="14333" width="8.81640625" style="76"/>
    <col min="14334" max="14334" width="4.1796875" style="76" customWidth="1"/>
    <col min="14335" max="14335" width="5.81640625" style="76" customWidth="1"/>
    <col min="14336" max="14336" width="23.54296875" style="76" bestFit="1" customWidth="1"/>
    <col min="14337" max="14337" width="12.54296875" style="76" bestFit="1" customWidth="1"/>
    <col min="14338" max="14342" width="10" style="76" customWidth="1"/>
    <col min="14343" max="14343" width="11.1796875" style="76" bestFit="1" customWidth="1"/>
    <col min="14344" max="14344" width="5.1796875" style="76" customWidth="1"/>
    <col min="14345" max="14345" width="16.54296875" style="76" customWidth="1"/>
    <col min="14346" max="14346" width="10.1796875" style="76" customWidth="1"/>
    <col min="14347" max="14347" width="11.453125" style="76" customWidth="1"/>
    <col min="14348" max="14348" width="2" style="76" customWidth="1"/>
    <col min="14349" max="14589" width="8.81640625" style="76"/>
    <col min="14590" max="14590" width="4.1796875" style="76" customWidth="1"/>
    <col min="14591" max="14591" width="5.81640625" style="76" customWidth="1"/>
    <col min="14592" max="14592" width="23.54296875" style="76" bestFit="1" customWidth="1"/>
    <col min="14593" max="14593" width="12.54296875" style="76" bestFit="1" customWidth="1"/>
    <col min="14594" max="14598" width="10" style="76" customWidth="1"/>
    <col min="14599" max="14599" width="11.1796875" style="76" bestFit="1" customWidth="1"/>
    <col min="14600" max="14600" width="5.1796875" style="76" customWidth="1"/>
    <col min="14601" max="14601" width="16.54296875" style="76" customWidth="1"/>
    <col min="14602" max="14602" width="10.1796875" style="76" customWidth="1"/>
    <col min="14603" max="14603" width="11.453125" style="76" customWidth="1"/>
    <col min="14604" max="14604" width="2" style="76" customWidth="1"/>
    <col min="14605" max="14845" width="8.81640625" style="76"/>
    <col min="14846" max="14846" width="4.1796875" style="76" customWidth="1"/>
    <col min="14847" max="14847" width="5.81640625" style="76" customWidth="1"/>
    <col min="14848" max="14848" width="23.54296875" style="76" bestFit="1" customWidth="1"/>
    <col min="14849" max="14849" width="12.54296875" style="76" bestFit="1" customWidth="1"/>
    <col min="14850" max="14854" width="10" style="76" customWidth="1"/>
    <col min="14855" max="14855" width="11.1796875" style="76" bestFit="1" customWidth="1"/>
    <col min="14856" max="14856" width="5.1796875" style="76" customWidth="1"/>
    <col min="14857" max="14857" width="16.54296875" style="76" customWidth="1"/>
    <col min="14858" max="14858" width="10.1796875" style="76" customWidth="1"/>
    <col min="14859" max="14859" width="11.453125" style="76" customWidth="1"/>
    <col min="14860" max="14860" width="2" style="76" customWidth="1"/>
    <col min="14861" max="15101" width="8.81640625" style="76"/>
    <col min="15102" max="15102" width="4.1796875" style="76" customWidth="1"/>
    <col min="15103" max="15103" width="5.81640625" style="76" customWidth="1"/>
    <col min="15104" max="15104" width="23.54296875" style="76" bestFit="1" customWidth="1"/>
    <col min="15105" max="15105" width="12.54296875" style="76" bestFit="1" customWidth="1"/>
    <col min="15106" max="15110" width="10" style="76" customWidth="1"/>
    <col min="15111" max="15111" width="11.1796875" style="76" bestFit="1" customWidth="1"/>
    <col min="15112" max="15112" width="5.1796875" style="76" customWidth="1"/>
    <col min="15113" max="15113" width="16.54296875" style="76" customWidth="1"/>
    <col min="15114" max="15114" width="10.1796875" style="76" customWidth="1"/>
    <col min="15115" max="15115" width="11.453125" style="76" customWidth="1"/>
    <col min="15116" max="15116" width="2" style="76" customWidth="1"/>
    <col min="15117" max="15357" width="8.81640625" style="76"/>
    <col min="15358" max="15358" width="4.1796875" style="76" customWidth="1"/>
    <col min="15359" max="15359" width="5.81640625" style="76" customWidth="1"/>
    <col min="15360" max="15360" width="23.54296875" style="76" bestFit="1" customWidth="1"/>
    <col min="15361" max="15361" width="12.54296875" style="76" bestFit="1" customWidth="1"/>
    <col min="15362" max="15366" width="10" style="76" customWidth="1"/>
    <col min="15367" max="15367" width="11.1796875" style="76" bestFit="1" customWidth="1"/>
    <col min="15368" max="15368" width="5.1796875" style="76" customWidth="1"/>
    <col min="15369" max="15369" width="16.54296875" style="76" customWidth="1"/>
    <col min="15370" max="15370" width="10.1796875" style="76" customWidth="1"/>
    <col min="15371" max="15371" width="11.453125" style="76" customWidth="1"/>
    <col min="15372" max="15372" width="2" style="76" customWidth="1"/>
    <col min="15373" max="15613" width="8.81640625" style="76"/>
    <col min="15614" max="15614" width="4.1796875" style="76" customWidth="1"/>
    <col min="15615" max="15615" width="5.81640625" style="76" customWidth="1"/>
    <col min="15616" max="15616" width="23.54296875" style="76" bestFit="1" customWidth="1"/>
    <col min="15617" max="15617" width="12.54296875" style="76" bestFit="1" customWidth="1"/>
    <col min="15618" max="15622" width="10" style="76" customWidth="1"/>
    <col min="15623" max="15623" width="11.1796875" style="76" bestFit="1" customWidth="1"/>
    <col min="15624" max="15624" width="5.1796875" style="76" customWidth="1"/>
    <col min="15625" max="15625" width="16.54296875" style="76" customWidth="1"/>
    <col min="15626" max="15626" width="10.1796875" style="76" customWidth="1"/>
    <col min="15627" max="15627" width="11.453125" style="76" customWidth="1"/>
    <col min="15628" max="15628" width="2" style="76" customWidth="1"/>
    <col min="15629" max="15869" width="8.81640625" style="76"/>
    <col min="15870" max="15870" width="4.1796875" style="76" customWidth="1"/>
    <col min="15871" max="15871" width="5.81640625" style="76" customWidth="1"/>
    <col min="15872" max="15872" width="23.54296875" style="76" bestFit="1" customWidth="1"/>
    <col min="15873" max="15873" width="12.54296875" style="76" bestFit="1" customWidth="1"/>
    <col min="15874" max="15878" width="10" style="76" customWidth="1"/>
    <col min="15879" max="15879" width="11.1796875" style="76" bestFit="1" customWidth="1"/>
    <col min="15880" max="15880" width="5.1796875" style="76" customWidth="1"/>
    <col min="15881" max="15881" width="16.54296875" style="76" customWidth="1"/>
    <col min="15882" max="15882" width="10.1796875" style="76" customWidth="1"/>
    <col min="15883" max="15883" width="11.453125" style="76" customWidth="1"/>
    <col min="15884" max="15884" width="2" style="76" customWidth="1"/>
    <col min="15885" max="16125" width="8.81640625" style="76"/>
    <col min="16126" max="16126" width="4.1796875" style="76" customWidth="1"/>
    <col min="16127" max="16127" width="5.81640625" style="76" customWidth="1"/>
    <col min="16128" max="16128" width="23.54296875" style="76" bestFit="1" customWidth="1"/>
    <col min="16129" max="16129" width="12.54296875" style="76" bestFit="1" customWidth="1"/>
    <col min="16130" max="16134" width="10" style="76" customWidth="1"/>
    <col min="16135" max="16135" width="11.1796875" style="76" bestFit="1" customWidth="1"/>
    <col min="16136" max="16136" width="5.1796875" style="76" customWidth="1"/>
    <col min="16137" max="16137" width="16.54296875" style="76" customWidth="1"/>
    <col min="16138" max="16138" width="10.1796875" style="76" customWidth="1"/>
    <col min="16139" max="16139" width="11.453125" style="76" customWidth="1"/>
    <col min="16140" max="16140" width="2" style="76" customWidth="1"/>
    <col min="16141" max="16384" width="8.81640625" style="76"/>
  </cols>
  <sheetData>
    <row r="1" spans="1:16" ht="26" x14ac:dyDescent="0.6">
      <c r="A1" s="257" t="s">
        <v>267</v>
      </c>
      <c r="G1" s="1080" t="s">
        <v>632</v>
      </c>
    </row>
    <row r="2" spans="1:16" ht="21" x14ac:dyDescent="0.5">
      <c r="A2" s="227" t="s">
        <v>263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ht="15.5" x14ac:dyDescent="0.35">
      <c r="A3" s="259" t="s">
        <v>435</v>
      </c>
      <c r="B3" s="94"/>
    </row>
    <row r="4" spans="1:16" ht="15.5" x14ac:dyDescent="0.3">
      <c r="A4" s="29"/>
      <c r="B4" s="94"/>
    </row>
    <row r="5" spans="1:16" x14ac:dyDescent="0.3">
      <c r="B5" s="95"/>
      <c r="C5" s="95"/>
      <c r="D5" s="95"/>
      <c r="E5" s="95"/>
      <c r="F5" s="95"/>
      <c r="G5" s="95"/>
      <c r="H5" s="95"/>
      <c r="I5" s="96"/>
    </row>
    <row r="6" spans="1:16" s="100" customFormat="1" ht="26.5" thickBot="1" x14ac:dyDescent="0.35">
      <c r="A6" s="206"/>
      <c r="B6" s="207">
        <v>44348</v>
      </c>
      <c r="C6" s="207">
        <v>44378</v>
      </c>
      <c r="D6" s="207">
        <v>44409</v>
      </c>
      <c r="E6" s="207">
        <v>44440</v>
      </c>
      <c r="F6" s="207">
        <v>44470</v>
      </c>
      <c r="G6" s="207">
        <v>44501</v>
      </c>
      <c r="H6" s="207">
        <v>44531</v>
      </c>
      <c r="I6" s="207">
        <v>44562</v>
      </c>
      <c r="J6" s="207">
        <v>44593</v>
      </c>
      <c r="K6" s="207">
        <v>44621</v>
      </c>
      <c r="L6" s="207">
        <v>44652</v>
      </c>
      <c r="M6" s="207">
        <v>44682</v>
      </c>
      <c r="N6" s="139" t="s">
        <v>435</v>
      </c>
      <c r="O6" s="139" t="s">
        <v>577</v>
      </c>
      <c r="P6" s="139" t="s">
        <v>278</v>
      </c>
    </row>
    <row r="7" spans="1:16" s="100" customFormat="1" ht="14.5" x14ac:dyDescent="0.35">
      <c r="A7" s="539" t="s">
        <v>38</v>
      </c>
      <c r="B7" s="472">
        <v>0</v>
      </c>
      <c r="C7" s="472">
        <v>0</v>
      </c>
      <c r="D7" s="472">
        <v>0</v>
      </c>
      <c r="E7" s="472">
        <v>0</v>
      </c>
      <c r="F7" s="472">
        <v>0</v>
      </c>
      <c r="G7" s="208">
        <v>31827.131425515934</v>
      </c>
      <c r="H7" s="208">
        <v>31827.131425515934</v>
      </c>
      <c r="I7" s="208">
        <v>31827.131425515934</v>
      </c>
      <c r="J7" s="208">
        <v>31827.131425515934</v>
      </c>
      <c r="K7" s="208">
        <v>31827.131425515934</v>
      </c>
      <c r="L7" s="472">
        <v>0</v>
      </c>
      <c r="M7" s="472">
        <v>0</v>
      </c>
      <c r="N7" s="209">
        <v>159135.65712757967</v>
      </c>
      <c r="O7" s="209">
        <v>159278.63332243133</v>
      </c>
      <c r="P7" s="209">
        <v>-142.97619485165342</v>
      </c>
    </row>
    <row r="8" spans="1:16" s="100" customFormat="1" ht="14.5" x14ac:dyDescent="0.35">
      <c r="A8" s="539" t="s">
        <v>39</v>
      </c>
      <c r="B8" s="472">
        <v>0</v>
      </c>
      <c r="C8" s="472">
        <v>0</v>
      </c>
      <c r="D8" s="472">
        <v>0</v>
      </c>
      <c r="E8" s="472">
        <v>0</v>
      </c>
      <c r="F8" s="472">
        <v>0</v>
      </c>
      <c r="G8" s="208">
        <v>49900.786781980962</v>
      </c>
      <c r="H8" s="208">
        <v>49900.786781980962</v>
      </c>
      <c r="I8" s="208">
        <v>49900.786781980962</v>
      </c>
      <c r="J8" s="208">
        <v>49900.786781980962</v>
      </c>
      <c r="K8" s="208">
        <v>49900.786781980962</v>
      </c>
      <c r="L8" s="472">
        <v>0</v>
      </c>
      <c r="M8" s="472">
        <v>0</v>
      </c>
      <c r="N8" s="209">
        <v>249503.93390990479</v>
      </c>
      <c r="O8" s="209">
        <v>251938.52833747628</v>
      </c>
      <c r="P8" s="209">
        <v>-2434.5944275714864</v>
      </c>
    </row>
    <row r="9" spans="1:16" s="100" customFormat="1" ht="14.5" x14ac:dyDescent="0.35">
      <c r="A9" s="539" t="s">
        <v>40</v>
      </c>
      <c r="B9" s="472">
        <v>0</v>
      </c>
      <c r="C9" s="472">
        <v>0</v>
      </c>
      <c r="D9" s="472">
        <v>0</v>
      </c>
      <c r="E9" s="472">
        <v>0</v>
      </c>
      <c r="F9" s="472">
        <v>0</v>
      </c>
      <c r="G9" s="208">
        <v>22621.690007831367</v>
      </c>
      <c r="H9" s="208">
        <v>22621.690007831367</v>
      </c>
      <c r="I9" s="208">
        <v>22621.690007831367</v>
      </c>
      <c r="J9" s="208">
        <v>22621.690007831367</v>
      </c>
      <c r="K9" s="208">
        <v>22621.690007831367</v>
      </c>
      <c r="L9" s="472">
        <v>0</v>
      </c>
      <c r="M9" s="472">
        <v>0</v>
      </c>
      <c r="N9" s="209">
        <v>113108.45003915683</v>
      </c>
      <c r="O9" s="209">
        <v>114212.13284632258</v>
      </c>
      <c r="P9" s="209">
        <v>-1103.682807165751</v>
      </c>
    </row>
    <row r="10" spans="1:16" s="100" customFormat="1" ht="14.5" x14ac:dyDescent="0.35">
      <c r="A10" s="539" t="s">
        <v>208</v>
      </c>
      <c r="B10" s="472">
        <v>0</v>
      </c>
      <c r="C10" s="472">
        <v>0</v>
      </c>
      <c r="D10" s="472">
        <v>0</v>
      </c>
      <c r="E10" s="472">
        <v>0</v>
      </c>
      <c r="F10" s="472">
        <v>0</v>
      </c>
      <c r="G10" s="208">
        <v>48152.055725885715</v>
      </c>
      <c r="H10" s="208">
        <v>48152.055725885715</v>
      </c>
      <c r="I10" s="208">
        <v>48152.055725885715</v>
      </c>
      <c r="J10" s="208">
        <v>48152.055725885715</v>
      </c>
      <c r="K10" s="208">
        <v>48152.055725885715</v>
      </c>
      <c r="L10" s="472">
        <v>0</v>
      </c>
      <c r="M10" s="472">
        <v>0</v>
      </c>
      <c r="N10" s="209">
        <v>240760.27862942859</v>
      </c>
      <c r="O10" s="209">
        <v>240493.30670111446</v>
      </c>
      <c r="P10" s="209">
        <v>266.97192831413122</v>
      </c>
    </row>
    <row r="11" spans="1:16" s="100" customFormat="1" ht="14.5" x14ac:dyDescent="0.35">
      <c r="A11" s="539" t="s">
        <v>41</v>
      </c>
      <c r="B11" s="472">
        <v>0</v>
      </c>
      <c r="C11" s="472">
        <v>0</v>
      </c>
      <c r="D11" s="472">
        <v>0</v>
      </c>
      <c r="E11" s="472">
        <v>0</v>
      </c>
      <c r="F11" s="472">
        <v>0</v>
      </c>
      <c r="G11" s="208">
        <v>31090.001042387885</v>
      </c>
      <c r="H11" s="208">
        <v>31090.001042387885</v>
      </c>
      <c r="I11" s="208">
        <v>31090.001042387885</v>
      </c>
      <c r="J11" s="208">
        <v>31090.001042387885</v>
      </c>
      <c r="K11" s="208">
        <v>31090.001042387885</v>
      </c>
      <c r="L11" s="472">
        <v>0</v>
      </c>
      <c r="M11" s="472">
        <v>0</v>
      </c>
      <c r="N11" s="209">
        <v>155450.00521193942</v>
      </c>
      <c r="O11" s="209">
        <v>151289.93235591412</v>
      </c>
      <c r="P11" s="209">
        <v>4160.0728560253046</v>
      </c>
    </row>
    <row r="12" spans="1:16" s="100" customFormat="1" ht="14.5" x14ac:dyDescent="0.35">
      <c r="A12" s="540" t="s">
        <v>14</v>
      </c>
      <c r="B12" s="472">
        <v>0</v>
      </c>
      <c r="C12" s="472">
        <v>0</v>
      </c>
      <c r="D12" s="472">
        <v>0</v>
      </c>
      <c r="E12" s="472">
        <v>0</v>
      </c>
      <c r="F12" s="472">
        <v>0</v>
      </c>
      <c r="G12" s="208">
        <v>10002.787115066192</v>
      </c>
      <c r="H12" s="208">
        <v>10002.787115066192</v>
      </c>
      <c r="I12" s="208">
        <v>10002.787115066192</v>
      </c>
      <c r="J12" s="208">
        <v>10002.787115066192</v>
      </c>
      <c r="K12" s="208">
        <v>10002.787115066192</v>
      </c>
      <c r="L12" s="472">
        <v>0</v>
      </c>
      <c r="M12" s="472">
        <v>0</v>
      </c>
      <c r="N12" s="209">
        <v>50013.935575330965</v>
      </c>
      <c r="O12" s="209">
        <v>49848.312021316422</v>
      </c>
      <c r="P12" s="209">
        <v>165.62355401454261</v>
      </c>
    </row>
    <row r="13" spans="1:16" s="100" customFormat="1" ht="14.5" x14ac:dyDescent="0.35">
      <c r="A13" s="541" t="s">
        <v>209</v>
      </c>
      <c r="B13" s="210">
        <v>3305.8757613333341</v>
      </c>
      <c r="C13" s="210">
        <v>3305.8757613333341</v>
      </c>
      <c r="D13" s="210">
        <v>3305.8757613333341</v>
      </c>
      <c r="E13" s="210">
        <v>3305.8757613333341</v>
      </c>
      <c r="F13" s="210">
        <v>3305.8757613333341</v>
      </c>
      <c r="G13" s="210">
        <v>3305.8757613333341</v>
      </c>
      <c r="H13" s="210">
        <v>3305.8757613333341</v>
      </c>
      <c r="I13" s="210">
        <v>3305.8757613333341</v>
      </c>
      <c r="J13" s="210">
        <v>3305.8757613333341</v>
      </c>
      <c r="K13" s="210">
        <v>3305.8757613333341</v>
      </c>
      <c r="L13" s="210">
        <v>3305.8757613333341</v>
      </c>
      <c r="M13" s="210">
        <v>3305.8757613333341</v>
      </c>
      <c r="N13" s="211">
        <v>39670.509136000008</v>
      </c>
      <c r="O13" s="211">
        <v>54125.674999999996</v>
      </c>
      <c r="P13" s="211">
        <v>-14455.165863999988</v>
      </c>
    </row>
    <row r="14" spans="1:16" s="100" customFormat="1" ht="15" thickBot="1" x14ac:dyDescent="0.4">
      <c r="A14" s="540" t="s">
        <v>6</v>
      </c>
      <c r="B14" s="208">
        <v>3305.8757613333341</v>
      </c>
      <c r="C14" s="208">
        <v>3305.8757613333341</v>
      </c>
      <c r="D14" s="208">
        <v>3305.8757613333341</v>
      </c>
      <c r="E14" s="208">
        <v>3305.8757613333341</v>
      </c>
      <c r="F14" s="208">
        <v>3305.8757613333341</v>
      </c>
      <c r="G14" s="208">
        <v>196900.32786000139</v>
      </c>
      <c r="H14" s="208">
        <v>196900.32786000139</v>
      </c>
      <c r="I14" s="208">
        <v>196900.32786000139</v>
      </c>
      <c r="J14" s="208">
        <v>196900.32786000139</v>
      </c>
      <c r="K14" s="208">
        <v>196900.32786000139</v>
      </c>
      <c r="L14" s="208">
        <v>3305.8757613333341</v>
      </c>
      <c r="M14" s="208">
        <v>3305.8757613333341</v>
      </c>
      <c r="N14" s="209">
        <v>1007642.7696293404</v>
      </c>
      <c r="O14" s="209">
        <v>1021186.5205845751</v>
      </c>
      <c r="P14" s="209">
        <v>-13543.750955234747</v>
      </c>
    </row>
    <row r="15" spans="1:16" s="100" customFormat="1" ht="15" thickTop="1" x14ac:dyDescent="0.35">
      <c r="A15" s="540" t="s">
        <v>210</v>
      </c>
      <c r="B15" s="463" t="s">
        <v>633</v>
      </c>
      <c r="C15" s="464" t="s">
        <v>633</v>
      </c>
      <c r="D15" s="464" t="s">
        <v>633</v>
      </c>
      <c r="E15" s="464" t="s">
        <v>633</v>
      </c>
      <c r="F15" s="464" t="s">
        <v>633</v>
      </c>
      <c r="G15" s="464" t="s">
        <v>633</v>
      </c>
      <c r="H15" s="464" t="s">
        <v>633</v>
      </c>
      <c r="I15" s="464" t="s">
        <v>633</v>
      </c>
      <c r="J15" s="464" t="s">
        <v>633</v>
      </c>
      <c r="K15" s="464" t="s">
        <v>633</v>
      </c>
      <c r="L15" s="464" t="s">
        <v>633</v>
      </c>
      <c r="M15" s="464" t="s">
        <v>633</v>
      </c>
      <c r="N15" s="463" t="s">
        <v>633</v>
      </c>
      <c r="O15" s="464" t="s">
        <v>633</v>
      </c>
      <c r="P15" s="465" t="s">
        <v>633</v>
      </c>
    </row>
    <row r="16" spans="1:16" s="100" customFormat="1" ht="15" thickBot="1" x14ac:dyDescent="0.4">
      <c r="A16" s="540" t="s">
        <v>211</v>
      </c>
      <c r="B16" s="699" t="s">
        <v>633</v>
      </c>
      <c r="C16" s="700" t="s">
        <v>633</v>
      </c>
      <c r="D16" s="700" t="s">
        <v>633</v>
      </c>
      <c r="E16" s="700" t="s">
        <v>633</v>
      </c>
      <c r="F16" s="700" t="s">
        <v>633</v>
      </c>
      <c r="G16" s="700" t="s">
        <v>633</v>
      </c>
      <c r="H16" s="700" t="s">
        <v>633</v>
      </c>
      <c r="I16" s="700" t="s">
        <v>633</v>
      </c>
      <c r="J16" s="700" t="s">
        <v>633</v>
      </c>
      <c r="K16" s="700" t="s">
        <v>633</v>
      </c>
      <c r="L16" s="700" t="s">
        <v>633</v>
      </c>
      <c r="M16" s="700" t="s">
        <v>633</v>
      </c>
      <c r="N16" s="466" t="s">
        <v>633</v>
      </c>
      <c r="O16" s="467" t="s">
        <v>633</v>
      </c>
      <c r="P16" s="468" t="s">
        <v>633</v>
      </c>
    </row>
    <row r="17" spans="1:16" s="100" customFormat="1" ht="15" thickTop="1" x14ac:dyDescent="0.35">
      <c r="A17" s="542" t="s">
        <v>156</v>
      </c>
      <c r="B17" s="473">
        <v>243.96751032664577</v>
      </c>
      <c r="C17" s="473">
        <v>399.48449988427075</v>
      </c>
      <c r="D17" s="473">
        <v>470.35989050322911</v>
      </c>
      <c r="E17" s="473">
        <v>476.18554230239573</v>
      </c>
      <c r="F17" s="473">
        <v>447.30458209812497</v>
      </c>
      <c r="G17" s="473">
        <v>26871.412436213846</v>
      </c>
      <c r="H17" s="473">
        <v>32541.873166190202</v>
      </c>
      <c r="I17" s="473">
        <v>33999.023764071964</v>
      </c>
      <c r="J17" s="473">
        <v>33515.582019909161</v>
      </c>
      <c r="K17" s="473">
        <v>25140.925607993529</v>
      </c>
      <c r="L17" s="473">
        <v>311.55993943945833</v>
      </c>
      <c r="M17" s="473">
        <v>201.04471722379162</v>
      </c>
      <c r="N17" s="211">
        <v>154618.72367615663</v>
      </c>
      <c r="O17" s="211">
        <v>133990.25787077498</v>
      </c>
      <c r="P17" s="211">
        <v>20628.465805381653</v>
      </c>
    </row>
    <row r="18" spans="1:16" s="100" customFormat="1" ht="15" thickBot="1" x14ac:dyDescent="0.4">
      <c r="A18" s="543" t="s">
        <v>212</v>
      </c>
      <c r="B18" s="212">
        <v>3061.9082510066883</v>
      </c>
      <c r="C18" s="212">
        <v>2906.3912614490632</v>
      </c>
      <c r="D18" s="212">
        <v>2835.5158708301051</v>
      </c>
      <c r="E18" s="212">
        <v>2829.6902190309384</v>
      </c>
      <c r="F18" s="212">
        <v>2858.571179235209</v>
      </c>
      <c r="G18" s="212">
        <v>170028.91542378755</v>
      </c>
      <c r="H18" s="212">
        <v>164358.45469381119</v>
      </c>
      <c r="I18" s="212">
        <v>162901.30409592943</v>
      </c>
      <c r="J18" s="212">
        <v>163384.74584009222</v>
      </c>
      <c r="K18" s="212">
        <v>171759.40225200786</v>
      </c>
      <c r="L18" s="212">
        <v>2994.3158218938756</v>
      </c>
      <c r="M18" s="212">
        <v>3104.8310441095427</v>
      </c>
      <c r="N18" s="213">
        <v>853024.04595318378</v>
      </c>
      <c r="O18" s="213">
        <v>887196.26271380018</v>
      </c>
      <c r="P18" s="213">
        <v>-34172.2167606164</v>
      </c>
    </row>
    <row r="19" spans="1:16" s="100" customFormat="1" ht="6.75" customHeight="1" thickTop="1" x14ac:dyDescent="0.3">
      <c r="A19" s="158"/>
      <c r="B19" s="158"/>
      <c r="C19" s="158"/>
      <c r="D19" s="141"/>
      <c r="E19" s="141"/>
      <c r="F19" s="141"/>
    </row>
    <row r="20" spans="1:16" s="100" customFormat="1" ht="18.75" customHeight="1" x14ac:dyDescent="0.3">
      <c r="A20" s="474" t="s">
        <v>279</v>
      </c>
      <c r="B20" s="158"/>
      <c r="C20" s="158"/>
      <c r="D20" s="141"/>
      <c r="E20" s="141"/>
      <c r="F20" s="141"/>
    </row>
    <row r="21" spans="1:16" s="100" customFormat="1" x14ac:dyDescent="0.3"/>
    <row r="22" spans="1:16" s="100" customFormat="1" ht="39" x14ac:dyDescent="0.3">
      <c r="A22" s="214"/>
      <c r="B22" s="475" t="s">
        <v>213</v>
      </c>
      <c r="C22" s="476" t="s">
        <v>214</v>
      </c>
      <c r="D22" s="475" t="s">
        <v>614</v>
      </c>
      <c r="E22" s="475" t="s">
        <v>215</v>
      </c>
      <c r="F22" s="475" t="s">
        <v>216</v>
      </c>
      <c r="G22" s="475" t="s">
        <v>217</v>
      </c>
      <c r="H22" s="475" t="s">
        <v>218</v>
      </c>
      <c r="I22" s="475" t="s">
        <v>219</v>
      </c>
      <c r="J22" s="475" t="s">
        <v>220</v>
      </c>
      <c r="K22" s="475" t="s">
        <v>221</v>
      </c>
      <c r="L22" s="477" t="s">
        <v>222</v>
      </c>
    </row>
    <row r="23" spans="1:16" s="100" customFormat="1" ht="13.5" thickBot="1" x14ac:dyDescent="0.35">
      <c r="A23" s="215"/>
      <c r="B23" s="478" t="s">
        <v>223</v>
      </c>
      <c r="C23" s="479" t="s">
        <v>224</v>
      </c>
      <c r="D23" s="480" t="s">
        <v>225</v>
      </c>
      <c r="E23" s="480" t="s">
        <v>226</v>
      </c>
      <c r="F23" s="481" t="s">
        <v>227</v>
      </c>
      <c r="G23" s="481" t="s">
        <v>228</v>
      </c>
      <c r="H23" s="481" t="s">
        <v>226</v>
      </c>
      <c r="I23" s="481" t="s">
        <v>226</v>
      </c>
      <c r="J23" s="481" t="s">
        <v>229</v>
      </c>
      <c r="K23" s="482" t="s">
        <v>225</v>
      </c>
      <c r="L23" s="483" t="s">
        <v>229</v>
      </c>
    </row>
    <row r="24" spans="1:16" s="100" customFormat="1" ht="14" thickTop="1" thickBot="1" x14ac:dyDescent="0.35">
      <c r="A24" s="216" t="s">
        <v>209</v>
      </c>
      <c r="B24" s="217">
        <v>2</v>
      </c>
      <c r="C24" s="484" t="s">
        <v>633</v>
      </c>
      <c r="D24" s="485" t="s">
        <v>633</v>
      </c>
      <c r="E24" s="484" t="s">
        <v>633</v>
      </c>
      <c r="F24" s="486">
        <v>140000</v>
      </c>
      <c r="G24" s="217">
        <v>211</v>
      </c>
      <c r="H24" s="484" t="s">
        <v>633</v>
      </c>
      <c r="I24" s="484" t="s">
        <v>633</v>
      </c>
      <c r="J24" s="484" t="s">
        <v>633</v>
      </c>
      <c r="K24" s="485" t="s">
        <v>633</v>
      </c>
      <c r="L24" s="487">
        <v>39670.509136000008</v>
      </c>
    </row>
    <row r="25" spans="1:16" s="100" customFormat="1" ht="7.5" customHeight="1" thickTop="1" x14ac:dyDescent="0.3"/>
    <row r="26" spans="1:16" s="100" customFormat="1" ht="24" customHeight="1" x14ac:dyDescent="0.3">
      <c r="A26" s="474" t="s">
        <v>230</v>
      </c>
    </row>
    <row r="27" spans="1:16" s="100" customFormat="1" x14ac:dyDescent="0.3"/>
    <row r="28" spans="1:16" s="100" customFormat="1" ht="29" customHeight="1" x14ac:dyDescent="0.3">
      <c r="A28" s="488"/>
      <c r="B28" s="475" t="s">
        <v>213</v>
      </c>
      <c r="C28" s="476" t="s">
        <v>231</v>
      </c>
      <c r="D28" s="475" t="s">
        <v>614</v>
      </c>
      <c r="E28" s="475" t="s">
        <v>215</v>
      </c>
      <c r="F28" s="475" t="s">
        <v>216</v>
      </c>
      <c r="G28" s="475" t="s">
        <v>232</v>
      </c>
      <c r="H28" s="475" t="s">
        <v>218</v>
      </c>
      <c r="I28" s="477" t="s">
        <v>222</v>
      </c>
      <c r="J28" s="489"/>
    </row>
    <row r="29" spans="1:16" s="100" customFormat="1" ht="17" customHeight="1" thickBot="1" x14ac:dyDescent="0.35">
      <c r="A29" s="490"/>
      <c r="B29" s="478" t="s">
        <v>223</v>
      </c>
      <c r="C29" s="479" t="s">
        <v>224</v>
      </c>
      <c r="D29" s="480" t="s">
        <v>225</v>
      </c>
      <c r="E29" s="481" t="s">
        <v>226</v>
      </c>
      <c r="F29" s="481" t="s">
        <v>227</v>
      </c>
      <c r="G29" s="481" t="s">
        <v>233</v>
      </c>
      <c r="H29" s="481" t="s">
        <v>226</v>
      </c>
      <c r="I29" s="483" t="s">
        <v>229</v>
      </c>
      <c r="J29" s="480"/>
    </row>
    <row r="30" spans="1:16" s="100" customFormat="1" ht="13.5" thickTop="1" x14ac:dyDescent="0.3">
      <c r="A30" s="491" t="s">
        <v>38</v>
      </c>
      <c r="B30" s="492">
        <v>148</v>
      </c>
      <c r="C30" s="493" t="s">
        <v>633</v>
      </c>
      <c r="D30" s="494" t="s">
        <v>633</v>
      </c>
      <c r="E30" s="493" t="s">
        <v>633</v>
      </c>
      <c r="F30" s="495">
        <v>140000</v>
      </c>
      <c r="G30" s="492">
        <v>5</v>
      </c>
      <c r="H30" s="493" t="s">
        <v>633</v>
      </c>
      <c r="I30" s="496">
        <v>159135.65712757967</v>
      </c>
      <c r="J30" s="497"/>
    </row>
    <row r="31" spans="1:16" s="100" customFormat="1" x14ac:dyDescent="0.3">
      <c r="A31" s="490" t="s">
        <v>39</v>
      </c>
      <c r="B31" s="492">
        <v>208</v>
      </c>
      <c r="C31" s="498" t="s">
        <v>633</v>
      </c>
      <c r="D31" s="499" t="s">
        <v>633</v>
      </c>
      <c r="E31" s="498" t="s">
        <v>633</v>
      </c>
      <c r="F31" s="495">
        <v>140000</v>
      </c>
      <c r="G31" s="492">
        <v>5</v>
      </c>
      <c r="H31" s="498" t="s">
        <v>633</v>
      </c>
      <c r="I31" s="500">
        <v>249503.93390990479</v>
      </c>
      <c r="J31" s="497"/>
      <c r="K31" s="218"/>
      <c r="L31" s="219"/>
      <c r="M31" s="219"/>
      <c r="N31" s="219"/>
    </row>
    <row r="32" spans="1:16" s="100" customFormat="1" x14ac:dyDescent="0.3">
      <c r="A32" s="490" t="s">
        <v>40</v>
      </c>
      <c r="B32" s="492">
        <v>108</v>
      </c>
      <c r="C32" s="498" t="s">
        <v>633</v>
      </c>
      <c r="D32" s="499" t="s">
        <v>633</v>
      </c>
      <c r="E32" s="498" t="s">
        <v>633</v>
      </c>
      <c r="F32" s="495">
        <v>140000</v>
      </c>
      <c r="G32" s="492">
        <v>5</v>
      </c>
      <c r="H32" s="498" t="s">
        <v>633</v>
      </c>
      <c r="I32" s="500">
        <v>113108.45003915683</v>
      </c>
      <c r="J32" s="497"/>
      <c r="K32" s="218"/>
      <c r="L32" s="219"/>
      <c r="M32" s="219"/>
    </row>
    <row r="33" spans="1:13" s="100" customFormat="1" x14ac:dyDescent="0.3">
      <c r="A33" s="490" t="s">
        <v>19</v>
      </c>
      <c r="B33" s="492">
        <v>271</v>
      </c>
      <c r="C33" s="498" t="s">
        <v>633</v>
      </c>
      <c r="D33" s="499" t="s">
        <v>633</v>
      </c>
      <c r="E33" s="498" t="s">
        <v>633</v>
      </c>
      <c r="F33" s="495">
        <v>140000</v>
      </c>
      <c r="G33" s="492">
        <v>5</v>
      </c>
      <c r="H33" s="498" t="s">
        <v>633</v>
      </c>
      <c r="I33" s="500">
        <v>240760.27862942856</v>
      </c>
      <c r="J33" s="497"/>
      <c r="K33" s="218"/>
      <c r="L33" s="219"/>
      <c r="M33" s="219"/>
    </row>
    <row r="34" spans="1:13" s="100" customFormat="1" x14ac:dyDescent="0.3">
      <c r="A34" s="490" t="s">
        <v>41</v>
      </c>
      <c r="B34" s="492">
        <v>148</v>
      </c>
      <c r="C34" s="498" t="s">
        <v>633</v>
      </c>
      <c r="D34" s="499" t="s">
        <v>633</v>
      </c>
      <c r="E34" s="498" t="s">
        <v>633</v>
      </c>
      <c r="F34" s="495">
        <v>140000</v>
      </c>
      <c r="G34" s="492">
        <v>5</v>
      </c>
      <c r="H34" s="498" t="s">
        <v>633</v>
      </c>
      <c r="I34" s="500">
        <v>155450.00521193942</v>
      </c>
      <c r="J34" s="497"/>
      <c r="K34" s="218"/>
      <c r="L34" s="219"/>
      <c r="M34" s="219"/>
    </row>
    <row r="35" spans="1:13" s="100" customFormat="1" ht="13.5" thickBot="1" x14ac:dyDescent="0.35">
      <c r="A35" s="501" t="s">
        <v>14</v>
      </c>
      <c r="B35" s="492">
        <v>166</v>
      </c>
      <c r="C35" s="502" t="s">
        <v>633</v>
      </c>
      <c r="D35" s="503" t="s">
        <v>633</v>
      </c>
      <c r="E35" s="502" t="s">
        <v>633</v>
      </c>
      <c r="F35" s="495">
        <v>140000</v>
      </c>
      <c r="G35" s="492">
        <v>5</v>
      </c>
      <c r="H35" s="502" t="s">
        <v>633</v>
      </c>
      <c r="I35" s="500">
        <v>50013.935575330957</v>
      </c>
      <c r="J35" s="497"/>
      <c r="K35" s="218"/>
      <c r="L35" s="219"/>
      <c r="M35" s="219"/>
    </row>
    <row r="36" spans="1:13" s="100" customFormat="1" ht="14" thickTop="1" thickBot="1" x14ac:dyDescent="0.35">
      <c r="A36" s="504" t="s">
        <v>6</v>
      </c>
      <c r="B36" s="505"/>
      <c r="C36" s="506"/>
      <c r="D36" s="506"/>
      <c r="E36" s="507"/>
      <c r="F36" s="507"/>
      <c r="G36" s="507"/>
      <c r="H36" s="507"/>
      <c r="I36" s="487">
        <v>967972.26049334032</v>
      </c>
      <c r="J36" s="508"/>
      <c r="K36" s="218"/>
      <c r="L36" s="219"/>
      <c r="M36" s="219"/>
    </row>
    <row r="37" spans="1:13" s="100" customFormat="1" ht="13.5" thickTop="1" x14ac:dyDescent="0.3">
      <c r="A37" s="509" t="s">
        <v>234</v>
      </c>
    </row>
    <row r="38" spans="1:13" s="100" customFormat="1" ht="6" customHeight="1" x14ac:dyDescent="0.3">
      <c r="A38" s="510"/>
    </row>
    <row r="39" spans="1:13" s="100" customFormat="1" ht="21.75" customHeight="1" x14ac:dyDescent="0.3">
      <c r="A39" s="474" t="s">
        <v>235</v>
      </c>
      <c r="B39" s="474"/>
      <c r="C39" s="474"/>
      <c r="D39" s="474"/>
      <c r="E39" s="474"/>
    </row>
    <row r="40" spans="1:13" s="100" customFormat="1" x14ac:dyDescent="0.3">
      <c r="A40" s="510"/>
    </row>
    <row r="41" spans="1:13" s="100" customFormat="1" ht="50.75" customHeight="1" x14ac:dyDescent="0.3">
      <c r="A41" s="511"/>
      <c r="B41" s="475" t="s">
        <v>213</v>
      </c>
      <c r="C41" s="475" t="s">
        <v>214</v>
      </c>
      <c r="D41" s="475" t="s">
        <v>614</v>
      </c>
      <c r="E41" s="475" t="s">
        <v>215</v>
      </c>
      <c r="F41" s="475" t="s">
        <v>216</v>
      </c>
      <c r="G41" s="475" t="s">
        <v>236</v>
      </c>
      <c r="H41" s="475" t="s">
        <v>237</v>
      </c>
      <c r="I41" s="475" t="s">
        <v>238</v>
      </c>
      <c r="J41" s="475" t="s">
        <v>239</v>
      </c>
      <c r="K41" s="475" t="s">
        <v>219</v>
      </c>
      <c r="L41" s="475" t="s">
        <v>220</v>
      </c>
      <c r="M41" s="477" t="s">
        <v>221</v>
      </c>
    </row>
    <row r="42" spans="1:13" s="100" customFormat="1" ht="26" customHeight="1" thickBot="1" x14ac:dyDescent="0.35">
      <c r="A42" s="512"/>
      <c r="B42" s="513" t="s">
        <v>223</v>
      </c>
      <c r="C42" s="513" t="s">
        <v>224</v>
      </c>
      <c r="D42" s="513" t="s">
        <v>225</v>
      </c>
      <c r="E42" s="513" t="s">
        <v>226</v>
      </c>
      <c r="F42" s="513" t="s">
        <v>240</v>
      </c>
      <c r="G42" s="513" t="s">
        <v>233</v>
      </c>
      <c r="H42" s="513" t="s">
        <v>226</v>
      </c>
      <c r="I42" s="513" t="s">
        <v>226</v>
      </c>
      <c r="J42" s="514" t="s">
        <v>241</v>
      </c>
      <c r="K42" s="513" t="s">
        <v>226</v>
      </c>
      <c r="L42" s="482" t="s">
        <v>229</v>
      </c>
      <c r="M42" s="515" t="s">
        <v>225</v>
      </c>
    </row>
    <row r="43" spans="1:13" s="100" customFormat="1" ht="13.5" thickTop="1" x14ac:dyDescent="0.3">
      <c r="A43" s="490" t="s">
        <v>38</v>
      </c>
      <c r="B43" s="492">
        <v>148</v>
      </c>
      <c r="C43" s="493" t="s">
        <v>633</v>
      </c>
      <c r="D43" s="494" t="s">
        <v>633</v>
      </c>
      <c r="E43" s="493" t="s">
        <v>633</v>
      </c>
      <c r="F43" s="495">
        <v>140000</v>
      </c>
      <c r="G43" s="492">
        <v>48</v>
      </c>
      <c r="H43" s="493" t="s">
        <v>633</v>
      </c>
      <c r="I43" s="492">
        <v>83202</v>
      </c>
      <c r="J43" s="516" t="s">
        <v>635</v>
      </c>
      <c r="K43" s="492">
        <v>-53352</v>
      </c>
      <c r="L43" s="517">
        <v>119135.016</v>
      </c>
      <c r="M43" s="494" t="s">
        <v>633</v>
      </c>
    </row>
    <row r="44" spans="1:13" s="100" customFormat="1" x14ac:dyDescent="0.3">
      <c r="A44" s="490" t="s">
        <v>39</v>
      </c>
      <c r="B44" s="492">
        <v>208</v>
      </c>
      <c r="C44" s="498" t="s">
        <v>633</v>
      </c>
      <c r="D44" s="499" t="s">
        <v>633</v>
      </c>
      <c r="E44" s="498" t="s">
        <v>633</v>
      </c>
      <c r="F44" s="495">
        <v>140000</v>
      </c>
      <c r="G44" s="492">
        <v>48</v>
      </c>
      <c r="H44" s="498" t="s">
        <v>633</v>
      </c>
      <c r="I44" s="492">
        <v>147588</v>
      </c>
      <c r="J44" s="516" t="s">
        <v>635</v>
      </c>
      <c r="K44" s="492">
        <v>-137479</v>
      </c>
      <c r="L44" s="497">
        <v>306990.60700000002</v>
      </c>
      <c r="M44" s="499" t="s">
        <v>633</v>
      </c>
    </row>
    <row r="45" spans="1:13" s="100" customFormat="1" x14ac:dyDescent="0.3">
      <c r="A45" s="490" t="s">
        <v>40</v>
      </c>
      <c r="B45" s="492">
        <v>108</v>
      </c>
      <c r="C45" s="498" t="s">
        <v>633</v>
      </c>
      <c r="D45" s="499" t="s">
        <v>633</v>
      </c>
      <c r="E45" s="498" t="s">
        <v>633</v>
      </c>
      <c r="F45" s="495">
        <v>140000</v>
      </c>
      <c r="G45" s="492">
        <v>48</v>
      </c>
      <c r="H45" s="498" t="s">
        <v>633</v>
      </c>
      <c r="I45" s="492">
        <v>147588</v>
      </c>
      <c r="J45" s="516" t="s">
        <v>635</v>
      </c>
      <c r="K45" s="492">
        <v>-137479</v>
      </c>
      <c r="L45" s="497">
        <v>306990.60700000002</v>
      </c>
      <c r="M45" s="499" t="s">
        <v>633</v>
      </c>
    </row>
    <row r="46" spans="1:13" s="100" customFormat="1" x14ac:dyDescent="0.3">
      <c r="A46" s="490" t="s">
        <v>19</v>
      </c>
      <c r="B46" s="492">
        <v>245</v>
      </c>
      <c r="C46" s="498" t="s">
        <v>633</v>
      </c>
      <c r="D46" s="499" t="s">
        <v>633</v>
      </c>
      <c r="E46" s="498" t="s">
        <v>633</v>
      </c>
      <c r="F46" s="495">
        <v>140000</v>
      </c>
      <c r="G46" s="492">
        <v>48</v>
      </c>
      <c r="H46" s="498" t="s">
        <v>633</v>
      </c>
      <c r="I46" s="492">
        <v>60000</v>
      </c>
      <c r="J46" s="516" t="s">
        <v>636</v>
      </c>
      <c r="K46" s="492">
        <v>0</v>
      </c>
      <c r="L46" s="497">
        <v>0</v>
      </c>
      <c r="M46" s="499" t="s">
        <v>633</v>
      </c>
    </row>
    <row r="47" spans="1:13" s="100" customFormat="1" x14ac:dyDescent="0.3">
      <c r="A47" s="490" t="s">
        <v>41</v>
      </c>
      <c r="B47" s="492">
        <v>148</v>
      </c>
      <c r="C47" s="498" t="s">
        <v>633</v>
      </c>
      <c r="D47" s="499" t="s">
        <v>633</v>
      </c>
      <c r="E47" s="498" t="s">
        <v>633</v>
      </c>
      <c r="F47" s="495">
        <v>140000</v>
      </c>
      <c r="G47" s="492">
        <v>48</v>
      </c>
      <c r="H47" s="498" t="s">
        <v>633</v>
      </c>
      <c r="I47" s="492">
        <v>23184</v>
      </c>
      <c r="J47" s="516" t="s">
        <v>636</v>
      </c>
      <c r="K47" s="492">
        <v>-22641</v>
      </c>
      <c r="L47" s="497">
        <v>50557.353000000003</v>
      </c>
      <c r="M47" s="499" t="s">
        <v>633</v>
      </c>
    </row>
    <row r="48" spans="1:13" s="100" customFormat="1" ht="13.5" thickBot="1" x14ac:dyDescent="0.35">
      <c r="A48" s="501" t="s">
        <v>14</v>
      </c>
      <c r="B48" s="492">
        <v>165</v>
      </c>
      <c r="C48" s="502" t="s">
        <v>633</v>
      </c>
      <c r="D48" s="499" t="s">
        <v>633</v>
      </c>
      <c r="E48" s="502" t="s">
        <v>633</v>
      </c>
      <c r="F48" s="495">
        <v>140000</v>
      </c>
      <c r="G48" s="492">
        <v>48</v>
      </c>
      <c r="H48" s="502" t="s">
        <v>633</v>
      </c>
      <c r="I48" s="492">
        <v>18774</v>
      </c>
      <c r="J48" s="518" t="s">
        <v>635</v>
      </c>
      <c r="K48" s="492">
        <v>-139116.25</v>
      </c>
      <c r="L48" s="497">
        <v>310646.58624999999</v>
      </c>
      <c r="M48" s="503" t="s">
        <v>633</v>
      </c>
    </row>
    <row r="49" spans="1:13" s="100" customFormat="1" ht="14" thickTop="1" thickBot="1" x14ac:dyDescent="0.35">
      <c r="A49" s="504" t="s">
        <v>6</v>
      </c>
      <c r="B49" s="519"/>
      <c r="C49" s="505"/>
      <c r="D49" s="505"/>
      <c r="E49" s="507"/>
      <c r="F49" s="507"/>
      <c r="G49" s="507"/>
      <c r="H49" s="507"/>
      <c r="I49" s="507"/>
      <c r="J49" s="520"/>
      <c r="K49" s="507"/>
      <c r="L49" s="521"/>
      <c r="M49" s="522"/>
    </row>
    <row r="50" spans="1:13" s="100" customFormat="1" ht="13.5" thickTop="1" x14ac:dyDescent="0.3">
      <c r="A50" s="220" t="s">
        <v>242</v>
      </c>
    </row>
    <row r="51" spans="1:13" s="100" customFormat="1" x14ac:dyDescent="0.3"/>
    <row r="52" spans="1:13" s="100" customFormat="1" x14ac:dyDescent="0.3">
      <c r="A52" s="1101" t="s">
        <v>243</v>
      </c>
      <c r="B52" s="1101"/>
      <c r="C52" s="1101"/>
      <c r="D52" s="1101"/>
      <c r="E52" s="1101"/>
    </row>
    <row r="53" spans="1:13" s="100" customFormat="1" x14ac:dyDescent="0.3">
      <c r="A53" s="996">
        <v>44104</v>
      </c>
      <c r="B53" s="995"/>
      <c r="C53" s="995"/>
      <c r="D53" s="995"/>
      <c r="E53" s="995"/>
    </row>
    <row r="54" spans="1:13" s="100" customFormat="1" ht="13.5" thickBot="1" x14ac:dyDescent="0.35">
      <c r="A54" s="523"/>
      <c r="B54" s="469" t="s">
        <v>244</v>
      </c>
      <c r="C54" s="470" t="s">
        <v>245</v>
      </c>
      <c r="D54" s="470" t="s">
        <v>246</v>
      </c>
      <c r="E54" s="471" t="s">
        <v>303</v>
      </c>
      <c r="F54" s="104"/>
      <c r="G54" s="104"/>
    </row>
    <row r="55" spans="1:13" s="100" customFormat="1" ht="13.5" thickTop="1" x14ac:dyDescent="0.3">
      <c r="A55" s="490" t="s">
        <v>58</v>
      </c>
      <c r="B55" s="493" t="s">
        <v>633</v>
      </c>
      <c r="C55" s="494" t="s">
        <v>633</v>
      </c>
      <c r="D55" s="524" t="s">
        <v>633</v>
      </c>
      <c r="E55" s="525">
        <v>15100061</v>
      </c>
      <c r="F55" s="104"/>
      <c r="G55" s="104"/>
    </row>
    <row r="56" spans="1:13" s="100" customFormat="1" x14ac:dyDescent="0.3">
      <c r="A56" s="490" t="s">
        <v>14</v>
      </c>
      <c r="B56" s="498" t="s">
        <v>633</v>
      </c>
      <c r="C56" s="499" t="s">
        <v>633</v>
      </c>
      <c r="D56" s="526" t="s">
        <v>633</v>
      </c>
      <c r="E56" s="525">
        <v>15111001</v>
      </c>
      <c r="F56" s="104"/>
      <c r="G56" s="104"/>
    </row>
    <row r="57" spans="1:13" s="100" customFormat="1" x14ac:dyDescent="0.3">
      <c r="A57" s="490" t="s">
        <v>19</v>
      </c>
      <c r="B57" s="498" t="s">
        <v>633</v>
      </c>
      <c r="C57" s="499" t="s">
        <v>633</v>
      </c>
      <c r="D57" s="526" t="s">
        <v>633</v>
      </c>
      <c r="E57" s="525">
        <v>15100271</v>
      </c>
      <c r="F57" s="104"/>
      <c r="G57" s="104"/>
    </row>
    <row r="58" spans="1:13" s="100" customFormat="1" x14ac:dyDescent="0.3">
      <c r="A58" s="490" t="s">
        <v>247</v>
      </c>
      <c r="B58" s="498" t="s">
        <v>633</v>
      </c>
      <c r="C58" s="499" t="s">
        <v>633</v>
      </c>
      <c r="D58" s="526" t="s">
        <v>633</v>
      </c>
      <c r="E58" s="525">
        <v>15100091</v>
      </c>
      <c r="F58" s="104"/>
      <c r="G58" s="104"/>
    </row>
    <row r="59" spans="1:13" s="100" customFormat="1" x14ac:dyDescent="0.3">
      <c r="A59" s="490" t="s">
        <v>142</v>
      </c>
      <c r="B59" s="498" t="s">
        <v>633</v>
      </c>
      <c r="C59" s="499" t="s">
        <v>633</v>
      </c>
      <c r="D59" s="526" t="s">
        <v>633</v>
      </c>
      <c r="E59" s="525">
        <v>15100101</v>
      </c>
      <c r="F59" s="104"/>
      <c r="G59" s="104"/>
    </row>
    <row r="60" spans="1:13" s="100" customFormat="1" x14ac:dyDescent="0.3">
      <c r="A60" s="501" t="s">
        <v>143</v>
      </c>
      <c r="B60" s="498" t="s">
        <v>633</v>
      </c>
      <c r="C60" s="499" t="s">
        <v>633</v>
      </c>
      <c r="D60" s="526" t="s">
        <v>633</v>
      </c>
      <c r="E60" s="525">
        <v>15100081</v>
      </c>
      <c r="F60" s="104"/>
      <c r="G60" s="104"/>
    </row>
    <row r="61" spans="1:13" s="100" customFormat="1" ht="13.5" thickBot="1" x14ac:dyDescent="0.35">
      <c r="A61" s="504" t="s">
        <v>248</v>
      </c>
      <c r="B61" s="527" t="s">
        <v>633</v>
      </c>
      <c r="C61" s="528" t="s">
        <v>633</v>
      </c>
      <c r="D61" s="529" t="s">
        <v>633</v>
      </c>
      <c r="E61" s="530"/>
      <c r="F61" s="104"/>
      <c r="G61" s="104"/>
      <c r="H61" s="531"/>
      <c r="I61" s="531"/>
      <c r="J61" s="531"/>
    </row>
    <row r="62" spans="1:13" s="100" customFormat="1" ht="27.75" customHeight="1" thickTop="1" thickBot="1" x14ac:dyDescent="0.35">
      <c r="A62" s="68"/>
      <c r="B62" s="532"/>
      <c r="C62" s="532"/>
      <c r="D62" s="533"/>
      <c r="E62" s="532"/>
    </row>
    <row r="63" spans="1:13" s="100" customFormat="1" ht="13.5" thickTop="1" x14ac:dyDescent="0.3">
      <c r="A63" s="1102" t="s">
        <v>249</v>
      </c>
      <c r="B63" s="1102"/>
      <c r="C63" s="1102"/>
      <c r="D63" s="534" t="s">
        <v>633</v>
      </c>
      <c r="E63" s="532"/>
    </row>
    <row r="64" spans="1:13" s="100" customFormat="1" ht="13.5" thickBot="1" x14ac:dyDescent="0.35">
      <c r="A64" s="535" t="s">
        <v>250</v>
      </c>
      <c r="B64" s="536"/>
      <c r="C64" s="536"/>
      <c r="D64" s="537" t="s">
        <v>633</v>
      </c>
      <c r="E64" s="538"/>
    </row>
    <row r="65" spans="1:4" s="100" customFormat="1" ht="13.5" thickTop="1" x14ac:dyDescent="0.3">
      <c r="A65" s="68"/>
      <c r="B65" s="532"/>
      <c r="C65" s="532"/>
      <c r="D65" s="532"/>
    </row>
    <row r="67" spans="1:4" x14ac:dyDescent="0.3">
      <c r="A67" s="56" t="s">
        <v>437</v>
      </c>
    </row>
    <row r="68" spans="1:4" x14ac:dyDescent="0.3">
      <c r="A68" s="61" t="s">
        <v>615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>
    <oddFooter>&amp;R&amp;"Times New Roman,Regular"&amp;12Exh. PKW-21C
Page &amp;P of 2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zoomScale="50" zoomScaleNormal="50" zoomScalePageLayoutView="60" workbookViewId="0">
      <selection activeCell="O36" sqref="O36"/>
    </sheetView>
  </sheetViews>
  <sheetFormatPr defaultColWidth="8.81640625" defaultRowHeight="14.5" x14ac:dyDescent="0.35"/>
  <cols>
    <col min="1" max="1" width="55.81640625" style="49" bestFit="1" customWidth="1"/>
    <col min="2" max="13" width="11.1796875" style="49" bestFit="1" customWidth="1"/>
    <col min="14" max="14" width="13.453125" style="49" bestFit="1" customWidth="1"/>
    <col min="15" max="15" width="15.453125" style="49" customWidth="1"/>
    <col min="16" max="16" width="13.81640625" style="49" customWidth="1"/>
    <col min="17" max="17" width="12.1796875" style="49" bestFit="1" customWidth="1"/>
    <col min="18" max="16384" width="8.81640625" style="49"/>
  </cols>
  <sheetData>
    <row r="1" spans="1:17" ht="26" x14ac:dyDescent="0.6">
      <c r="A1" s="257" t="s">
        <v>267</v>
      </c>
      <c r="F1" s="1079" t="s">
        <v>632</v>
      </c>
    </row>
    <row r="2" spans="1:17" s="51" customFormat="1" ht="21" x14ac:dyDescent="0.5">
      <c r="A2" s="227" t="s">
        <v>275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5" x14ac:dyDescent="0.35">
      <c r="A3" s="259" t="s">
        <v>435</v>
      </c>
    </row>
    <row r="4" spans="1:17" ht="15.5" x14ac:dyDescent="0.35">
      <c r="A4" s="29"/>
    </row>
    <row r="5" spans="1:17" s="25" customFormat="1" x14ac:dyDescent="0.35">
      <c r="A5" s="11"/>
      <c r="B5" s="113">
        <v>30</v>
      </c>
      <c r="C5" s="113">
        <v>31</v>
      </c>
      <c r="D5" s="113">
        <v>30</v>
      </c>
      <c r="E5" s="113">
        <v>31</v>
      </c>
      <c r="F5" s="113">
        <v>31</v>
      </c>
      <c r="G5" s="113">
        <v>30</v>
      </c>
      <c r="H5" s="113">
        <v>31</v>
      </c>
      <c r="I5" s="113">
        <v>31</v>
      </c>
      <c r="J5" s="113">
        <v>28</v>
      </c>
      <c r="K5" s="113">
        <v>31</v>
      </c>
      <c r="L5" s="113">
        <v>30</v>
      </c>
      <c r="M5" s="113">
        <v>31</v>
      </c>
      <c r="N5" s="1099" t="s">
        <v>435</v>
      </c>
      <c r="O5" s="1099" t="s">
        <v>577</v>
      </c>
      <c r="P5" s="1099" t="s">
        <v>268</v>
      </c>
      <c r="Q5" s="49"/>
    </row>
    <row r="6" spans="1:17" ht="15" thickBot="1" x14ac:dyDescent="0.4">
      <c r="B6" s="114">
        <v>44348</v>
      </c>
      <c r="C6" s="114">
        <v>44378</v>
      </c>
      <c r="D6" s="114">
        <v>44409</v>
      </c>
      <c r="E6" s="114">
        <v>44440</v>
      </c>
      <c r="F6" s="114">
        <v>44470</v>
      </c>
      <c r="G6" s="114">
        <v>44501</v>
      </c>
      <c r="H6" s="114">
        <v>44531</v>
      </c>
      <c r="I6" s="114">
        <v>44562</v>
      </c>
      <c r="J6" s="114">
        <v>44593</v>
      </c>
      <c r="K6" s="114">
        <v>44621</v>
      </c>
      <c r="L6" s="114">
        <v>44652</v>
      </c>
      <c r="M6" s="114">
        <v>44682</v>
      </c>
      <c r="N6" s="1100"/>
      <c r="O6" s="1100"/>
      <c r="P6" s="1100"/>
    </row>
    <row r="7" spans="1:17" ht="15" thickBot="1" x14ac:dyDescent="0.4">
      <c r="A7" s="20" t="s">
        <v>124</v>
      </c>
      <c r="N7" s="108"/>
      <c r="O7" s="108"/>
      <c r="P7" s="108"/>
    </row>
    <row r="8" spans="1:17" ht="15" thickTop="1" x14ac:dyDescent="0.35">
      <c r="A8" s="25" t="s">
        <v>115</v>
      </c>
      <c r="B8" s="1018" t="s">
        <v>633</v>
      </c>
      <c r="C8" s="1019" t="s">
        <v>633</v>
      </c>
      <c r="D8" s="1019" t="s">
        <v>633</v>
      </c>
      <c r="E8" s="1019" t="s">
        <v>633</v>
      </c>
      <c r="F8" s="1019" t="s">
        <v>633</v>
      </c>
      <c r="G8" s="1019" t="s">
        <v>633</v>
      </c>
      <c r="H8" s="1019" t="s">
        <v>633</v>
      </c>
      <c r="I8" s="1019" t="s">
        <v>633</v>
      </c>
      <c r="J8" s="1019" t="s">
        <v>633</v>
      </c>
      <c r="K8" s="1019" t="s">
        <v>633</v>
      </c>
      <c r="L8" s="1019" t="s">
        <v>633</v>
      </c>
      <c r="M8" s="1020" t="s">
        <v>633</v>
      </c>
      <c r="N8" s="1021" t="s">
        <v>633</v>
      </c>
      <c r="O8" s="1022" t="s">
        <v>633</v>
      </c>
      <c r="P8" s="1023" t="s">
        <v>633</v>
      </c>
    </row>
    <row r="9" spans="1:17" x14ac:dyDescent="0.35">
      <c r="A9" s="25" t="s">
        <v>477</v>
      </c>
      <c r="B9" s="1024" t="s">
        <v>633</v>
      </c>
      <c r="C9" s="1025" t="s">
        <v>633</v>
      </c>
      <c r="D9" s="1025" t="s">
        <v>633</v>
      </c>
      <c r="E9" s="1025" t="s">
        <v>633</v>
      </c>
      <c r="F9" s="1025" t="s">
        <v>633</v>
      </c>
      <c r="G9" s="1025" t="s">
        <v>633</v>
      </c>
      <c r="H9" s="1025" t="s">
        <v>633</v>
      </c>
      <c r="I9" s="1025" t="s">
        <v>633</v>
      </c>
      <c r="J9" s="1025" t="s">
        <v>633</v>
      </c>
      <c r="K9" s="1025" t="s">
        <v>633</v>
      </c>
      <c r="L9" s="1025" t="s">
        <v>633</v>
      </c>
      <c r="M9" s="1026" t="s">
        <v>633</v>
      </c>
      <c r="N9" s="1027" t="s">
        <v>633</v>
      </c>
      <c r="O9" s="1028" t="s">
        <v>633</v>
      </c>
      <c r="P9" s="1029" t="s">
        <v>633</v>
      </c>
    </row>
    <row r="10" spans="1:17" x14ac:dyDescent="0.35">
      <c r="A10" s="25" t="s">
        <v>579</v>
      </c>
      <c r="B10" s="1024" t="s">
        <v>633</v>
      </c>
      <c r="C10" s="1025" t="s">
        <v>633</v>
      </c>
      <c r="D10" s="1025" t="s">
        <v>633</v>
      </c>
      <c r="E10" s="1025" t="s">
        <v>633</v>
      </c>
      <c r="F10" s="1025" t="s">
        <v>633</v>
      </c>
      <c r="G10" s="1025" t="s">
        <v>633</v>
      </c>
      <c r="H10" s="1025" t="s">
        <v>633</v>
      </c>
      <c r="I10" s="1025" t="s">
        <v>633</v>
      </c>
      <c r="J10" s="1025" t="s">
        <v>633</v>
      </c>
      <c r="K10" s="1025" t="s">
        <v>633</v>
      </c>
      <c r="L10" s="1025" t="s">
        <v>633</v>
      </c>
      <c r="M10" s="1026" t="s">
        <v>633</v>
      </c>
      <c r="N10" s="1027" t="s">
        <v>633</v>
      </c>
      <c r="O10" s="1028" t="s">
        <v>633</v>
      </c>
      <c r="P10" s="1029" t="s">
        <v>633</v>
      </c>
    </row>
    <row r="11" spans="1:17" ht="15" thickBot="1" x14ac:dyDescent="0.4">
      <c r="A11" s="26" t="s">
        <v>125</v>
      </c>
      <c r="B11" s="1030" t="s">
        <v>633</v>
      </c>
      <c r="C11" s="1031" t="s">
        <v>633</v>
      </c>
      <c r="D11" s="1031" t="s">
        <v>633</v>
      </c>
      <c r="E11" s="1031" t="s">
        <v>633</v>
      </c>
      <c r="F11" s="1031" t="s">
        <v>633</v>
      </c>
      <c r="G11" s="1031" t="s">
        <v>633</v>
      </c>
      <c r="H11" s="1031" t="s">
        <v>633</v>
      </c>
      <c r="I11" s="1031" t="s">
        <v>633</v>
      </c>
      <c r="J11" s="1031" t="s">
        <v>633</v>
      </c>
      <c r="K11" s="1031" t="s">
        <v>633</v>
      </c>
      <c r="L11" s="1031" t="s">
        <v>633</v>
      </c>
      <c r="M11" s="1032" t="s">
        <v>633</v>
      </c>
      <c r="N11" s="1033" t="s">
        <v>633</v>
      </c>
      <c r="O11" s="1034" t="s">
        <v>633</v>
      </c>
      <c r="P11" s="1035" t="s">
        <v>633</v>
      </c>
    </row>
    <row r="12" spans="1:17" ht="15.5" thickTop="1" thickBot="1" x14ac:dyDescent="0.4">
      <c r="A12" s="20" t="s">
        <v>126</v>
      </c>
      <c r="B12" s="1036"/>
      <c r="C12" s="1036"/>
      <c r="D12" s="1036"/>
      <c r="E12" s="1036"/>
      <c r="F12" s="1036"/>
      <c r="G12" s="1036"/>
      <c r="H12" s="1036"/>
      <c r="I12" s="1036"/>
      <c r="J12" s="1036"/>
      <c r="K12" s="1036"/>
      <c r="L12" s="1036"/>
      <c r="M12" s="1036"/>
      <c r="N12" s="1037"/>
      <c r="O12" s="1037"/>
      <c r="P12" s="1037"/>
    </row>
    <row r="13" spans="1:17" ht="15" thickTop="1" x14ac:dyDescent="0.35">
      <c r="A13" s="25" t="s">
        <v>115</v>
      </c>
      <c r="B13" s="1018" t="s">
        <v>633</v>
      </c>
      <c r="C13" s="1019" t="s">
        <v>633</v>
      </c>
      <c r="D13" s="1019" t="s">
        <v>633</v>
      </c>
      <c r="E13" s="1019" t="s">
        <v>633</v>
      </c>
      <c r="F13" s="1019" t="s">
        <v>633</v>
      </c>
      <c r="G13" s="1019" t="s">
        <v>633</v>
      </c>
      <c r="H13" s="1019" t="s">
        <v>633</v>
      </c>
      <c r="I13" s="1019" t="s">
        <v>633</v>
      </c>
      <c r="J13" s="1019" t="s">
        <v>633</v>
      </c>
      <c r="K13" s="1019" t="s">
        <v>633</v>
      </c>
      <c r="L13" s="1019" t="s">
        <v>633</v>
      </c>
      <c r="M13" s="1020" t="s">
        <v>633</v>
      </c>
      <c r="N13" s="1021" t="s">
        <v>633</v>
      </c>
      <c r="O13" s="1022" t="s">
        <v>633</v>
      </c>
      <c r="P13" s="1023" t="s">
        <v>633</v>
      </c>
    </row>
    <row r="14" spans="1:17" x14ac:dyDescent="0.35">
      <c r="A14" s="25" t="s">
        <v>477</v>
      </c>
      <c r="B14" s="1024" t="s">
        <v>633</v>
      </c>
      <c r="C14" s="1025" t="s">
        <v>633</v>
      </c>
      <c r="D14" s="1025" t="s">
        <v>633</v>
      </c>
      <c r="E14" s="1025" t="s">
        <v>633</v>
      </c>
      <c r="F14" s="1025" t="s">
        <v>633</v>
      </c>
      <c r="G14" s="1025" t="s">
        <v>633</v>
      </c>
      <c r="H14" s="1025" t="s">
        <v>633</v>
      </c>
      <c r="I14" s="1025" t="s">
        <v>633</v>
      </c>
      <c r="J14" s="1025" t="s">
        <v>633</v>
      </c>
      <c r="K14" s="1025" t="s">
        <v>633</v>
      </c>
      <c r="L14" s="1025" t="s">
        <v>633</v>
      </c>
      <c r="M14" s="1026" t="s">
        <v>633</v>
      </c>
      <c r="N14" s="1027" t="s">
        <v>633</v>
      </c>
      <c r="O14" s="1028" t="s">
        <v>633</v>
      </c>
      <c r="P14" s="1029" t="s">
        <v>633</v>
      </c>
    </row>
    <row r="15" spans="1:17" x14ac:dyDescent="0.35">
      <c r="A15" s="25" t="s">
        <v>579</v>
      </c>
      <c r="B15" s="1024" t="s">
        <v>633</v>
      </c>
      <c r="C15" s="1025" t="s">
        <v>633</v>
      </c>
      <c r="D15" s="1025" t="s">
        <v>633</v>
      </c>
      <c r="E15" s="1025" t="s">
        <v>633</v>
      </c>
      <c r="F15" s="1025" t="s">
        <v>633</v>
      </c>
      <c r="G15" s="1025" t="s">
        <v>633</v>
      </c>
      <c r="H15" s="1025" t="s">
        <v>633</v>
      </c>
      <c r="I15" s="1025" t="s">
        <v>633</v>
      </c>
      <c r="J15" s="1025" t="s">
        <v>633</v>
      </c>
      <c r="K15" s="1025" t="s">
        <v>633</v>
      </c>
      <c r="L15" s="1025" t="s">
        <v>633</v>
      </c>
      <c r="M15" s="1026" t="s">
        <v>633</v>
      </c>
      <c r="N15" s="1027" t="s">
        <v>633</v>
      </c>
      <c r="O15" s="1028" t="s">
        <v>633</v>
      </c>
      <c r="P15" s="1029" t="s">
        <v>633</v>
      </c>
    </row>
    <row r="16" spans="1:17" ht="15" thickBot="1" x14ac:dyDescent="0.4">
      <c r="A16" s="26" t="s">
        <v>127</v>
      </c>
      <c r="B16" s="1030" t="s">
        <v>633</v>
      </c>
      <c r="C16" s="1031" t="s">
        <v>633</v>
      </c>
      <c r="D16" s="1031" t="s">
        <v>633</v>
      </c>
      <c r="E16" s="1031" t="s">
        <v>633</v>
      </c>
      <c r="F16" s="1031" t="s">
        <v>633</v>
      </c>
      <c r="G16" s="1031" t="s">
        <v>633</v>
      </c>
      <c r="H16" s="1031" t="s">
        <v>633</v>
      </c>
      <c r="I16" s="1031" t="s">
        <v>633</v>
      </c>
      <c r="J16" s="1031" t="s">
        <v>633</v>
      </c>
      <c r="K16" s="1031" t="s">
        <v>633</v>
      </c>
      <c r="L16" s="1031" t="s">
        <v>633</v>
      </c>
      <c r="M16" s="1032" t="s">
        <v>633</v>
      </c>
      <c r="N16" s="1033" t="s">
        <v>633</v>
      </c>
      <c r="O16" s="1034" t="s">
        <v>633</v>
      </c>
      <c r="P16" s="1035" t="s">
        <v>633</v>
      </c>
    </row>
    <row r="17" spans="1:16" ht="15" thickTop="1" x14ac:dyDescent="0.35">
      <c r="A17" s="11"/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7"/>
      <c r="O17" s="1037"/>
      <c r="P17" s="1037"/>
    </row>
    <row r="18" spans="1:16" ht="15" thickBot="1" x14ac:dyDescent="0.4">
      <c r="A18" s="20" t="s">
        <v>116</v>
      </c>
      <c r="B18" s="1036"/>
      <c r="C18" s="1036"/>
      <c r="D18" s="1036"/>
      <c r="E18" s="1036"/>
      <c r="F18" s="1036"/>
      <c r="G18" s="1036"/>
      <c r="H18" s="1036"/>
      <c r="I18" s="1036"/>
      <c r="J18" s="1036"/>
      <c r="K18" s="1036"/>
      <c r="L18" s="1036"/>
      <c r="M18" s="1036"/>
      <c r="N18" s="1037"/>
      <c r="O18" s="1037"/>
      <c r="P18" s="1037"/>
    </row>
    <row r="19" spans="1:16" ht="15" thickTop="1" x14ac:dyDescent="0.35">
      <c r="A19" s="49" t="s">
        <v>117</v>
      </c>
      <c r="B19" s="1018" t="s">
        <v>633</v>
      </c>
      <c r="C19" s="1019" t="s">
        <v>633</v>
      </c>
      <c r="D19" s="1019" t="s">
        <v>633</v>
      </c>
      <c r="E19" s="1019" t="s">
        <v>633</v>
      </c>
      <c r="F19" s="1019" t="s">
        <v>633</v>
      </c>
      <c r="G19" s="1019" t="s">
        <v>633</v>
      </c>
      <c r="H19" s="1019" t="s">
        <v>633</v>
      </c>
      <c r="I19" s="1019" t="s">
        <v>633</v>
      </c>
      <c r="J19" s="1019" t="s">
        <v>633</v>
      </c>
      <c r="K19" s="1019" t="s">
        <v>633</v>
      </c>
      <c r="L19" s="1019" t="s">
        <v>633</v>
      </c>
      <c r="M19" s="1020" t="s">
        <v>633</v>
      </c>
      <c r="N19" s="1021" t="s">
        <v>633</v>
      </c>
      <c r="O19" s="1022" t="s">
        <v>633</v>
      </c>
      <c r="P19" s="1023" t="s">
        <v>633</v>
      </c>
    </row>
    <row r="20" spans="1:16" x14ac:dyDescent="0.35">
      <c r="A20" s="49" t="s">
        <v>118</v>
      </c>
      <c r="B20" s="1024" t="s">
        <v>633</v>
      </c>
      <c r="C20" s="1025" t="s">
        <v>633</v>
      </c>
      <c r="D20" s="1025" t="s">
        <v>633</v>
      </c>
      <c r="E20" s="1025" t="s">
        <v>633</v>
      </c>
      <c r="F20" s="1025" t="s">
        <v>633</v>
      </c>
      <c r="G20" s="1025" t="s">
        <v>633</v>
      </c>
      <c r="H20" s="1025" t="s">
        <v>633</v>
      </c>
      <c r="I20" s="1025" t="s">
        <v>633</v>
      </c>
      <c r="J20" s="1025" t="s">
        <v>633</v>
      </c>
      <c r="K20" s="1025" t="s">
        <v>633</v>
      </c>
      <c r="L20" s="1025" t="s">
        <v>633</v>
      </c>
      <c r="M20" s="1026" t="s">
        <v>633</v>
      </c>
      <c r="N20" s="1027" t="s">
        <v>633</v>
      </c>
      <c r="O20" s="1028" t="s">
        <v>633</v>
      </c>
      <c r="P20" s="1029" t="s">
        <v>633</v>
      </c>
    </row>
    <row r="21" spans="1:16" x14ac:dyDescent="0.35">
      <c r="A21" s="994" t="s">
        <v>478</v>
      </c>
      <c r="B21" s="1039" t="s">
        <v>633</v>
      </c>
      <c r="C21" s="1040" t="s">
        <v>633</v>
      </c>
      <c r="D21" s="1040" t="s">
        <v>633</v>
      </c>
      <c r="E21" s="1040" t="s">
        <v>633</v>
      </c>
      <c r="F21" s="1040" t="s">
        <v>633</v>
      </c>
      <c r="G21" s="1040" t="s">
        <v>633</v>
      </c>
      <c r="H21" s="1040" t="s">
        <v>633</v>
      </c>
      <c r="I21" s="1040" t="s">
        <v>633</v>
      </c>
      <c r="J21" s="1040" t="s">
        <v>633</v>
      </c>
      <c r="K21" s="1040" t="s">
        <v>633</v>
      </c>
      <c r="L21" s="1040" t="s">
        <v>633</v>
      </c>
      <c r="M21" s="1041" t="s">
        <v>633</v>
      </c>
      <c r="N21" s="1042" t="s">
        <v>633</v>
      </c>
      <c r="O21" s="1043" t="s">
        <v>633</v>
      </c>
      <c r="P21" s="1044" t="s">
        <v>633</v>
      </c>
    </row>
    <row r="22" spans="1:16" x14ac:dyDescent="0.35">
      <c r="A22" s="49" t="s">
        <v>119</v>
      </c>
      <c r="B22" s="1024" t="s">
        <v>633</v>
      </c>
      <c r="C22" s="1025" t="s">
        <v>633</v>
      </c>
      <c r="D22" s="1025" t="s">
        <v>633</v>
      </c>
      <c r="E22" s="1025" t="s">
        <v>633</v>
      </c>
      <c r="F22" s="1025" t="s">
        <v>633</v>
      </c>
      <c r="G22" s="1025" t="s">
        <v>633</v>
      </c>
      <c r="H22" s="1025" t="s">
        <v>633</v>
      </c>
      <c r="I22" s="1025" t="s">
        <v>633</v>
      </c>
      <c r="J22" s="1025" t="s">
        <v>633</v>
      </c>
      <c r="K22" s="1025" t="s">
        <v>633</v>
      </c>
      <c r="L22" s="1025" t="s">
        <v>633</v>
      </c>
      <c r="M22" s="1026" t="s">
        <v>633</v>
      </c>
      <c r="N22" s="1027" t="s">
        <v>633</v>
      </c>
      <c r="O22" s="1028" t="s">
        <v>633</v>
      </c>
      <c r="P22" s="1029" t="s">
        <v>633</v>
      </c>
    </row>
    <row r="23" spans="1:16" ht="10.25" customHeight="1" x14ac:dyDescent="0.35">
      <c r="B23" s="1024" t="s">
        <v>633</v>
      </c>
      <c r="C23" s="1025" t="s">
        <v>633</v>
      </c>
      <c r="D23" s="1025" t="s">
        <v>633</v>
      </c>
      <c r="E23" s="1025" t="s">
        <v>633</v>
      </c>
      <c r="F23" s="1025" t="s">
        <v>633</v>
      </c>
      <c r="G23" s="1025" t="s">
        <v>633</v>
      </c>
      <c r="H23" s="1025" t="s">
        <v>633</v>
      </c>
      <c r="I23" s="1025" t="s">
        <v>633</v>
      </c>
      <c r="J23" s="1025" t="s">
        <v>633</v>
      </c>
      <c r="K23" s="1025" t="s">
        <v>633</v>
      </c>
      <c r="L23" s="1025" t="s">
        <v>633</v>
      </c>
      <c r="M23" s="1026" t="s">
        <v>633</v>
      </c>
      <c r="N23" s="1027" t="s">
        <v>633</v>
      </c>
      <c r="O23" s="1028" t="s">
        <v>633</v>
      </c>
      <c r="P23" s="1029" t="s">
        <v>633</v>
      </c>
    </row>
    <row r="24" spans="1:16" x14ac:dyDescent="0.35">
      <c r="A24" s="109" t="s">
        <v>120</v>
      </c>
      <c r="B24" s="1024" t="s">
        <v>633</v>
      </c>
      <c r="C24" s="1025" t="s">
        <v>633</v>
      </c>
      <c r="D24" s="1025" t="s">
        <v>633</v>
      </c>
      <c r="E24" s="1025" t="s">
        <v>633</v>
      </c>
      <c r="F24" s="1025" t="s">
        <v>633</v>
      </c>
      <c r="G24" s="1025" t="s">
        <v>633</v>
      </c>
      <c r="H24" s="1025" t="s">
        <v>633</v>
      </c>
      <c r="I24" s="1025" t="s">
        <v>633</v>
      </c>
      <c r="J24" s="1025" t="s">
        <v>633</v>
      </c>
      <c r="K24" s="1025" t="s">
        <v>633</v>
      </c>
      <c r="L24" s="1025" t="s">
        <v>633</v>
      </c>
      <c r="M24" s="1026" t="s">
        <v>633</v>
      </c>
      <c r="N24" s="1027" t="s">
        <v>633</v>
      </c>
      <c r="O24" s="1028" t="s">
        <v>633</v>
      </c>
      <c r="P24" s="1029" t="s">
        <v>633</v>
      </c>
    </row>
    <row r="25" spans="1:16" ht="15" thickBot="1" x14ac:dyDescent="0.4">
      <c r="A25" s="27" t="s">
        <v>128</v>
      </c>
      <c r="B25" s="1030" t="s">
        <v>633</v>
      </c>
      <c r="C25" s="1031" t="s">
        <v>633</v>
      </c>
      <c r="D25" s="1031" t="s">
        <v>633</v>
      </c>
      <c r="E25" s="1031" t="s">
        <v>633</v>
      </c>
      <c r="F25" s="1031" t="s">
        <v>633</v>
      </c>
      <c r="G25" s="1031" t="s">
        <v>633</v>
      </c>
      <c r="H25" s="1031" t="s">
        <v>633</v>
      </c>
      <c r="I25" s="1031" t="s">
        <v>633</v>
      </c>
      <c r="J25" s="1031" t="s">
        <v>633</v>
      </c>
      <c r="K25" s="1031" t="s">
        <v>633</v>
      </c>
      <c r="L25" s="1031" t="s">
        <v>633</v>
      </c>
      <c r="M25" s="1032" t="s">
        <v>633</v>
      </c>
      <c r="N25" s="1033" t="s">
        <v>633</v>
      </c>
      <c r="O25" s="1034" t="s">
        <v>633</v>
      </c>
      <c r="P25" s="1035" t="s">
        <v>633</v>
      </c>
    </row>
    <row r="26" spans="1:16" ht="15" thickTop="1" x14ac:dyDescent="0.35">
      <c r="A26" s="9"/>
      <c r="B26" s="1045"/>
      <c r="C26" s="1045"/>
      <c r="D26" s="1045"/>
      <c r="E26" s="1045"/>
      <c r="F26" s="1045"/>
      <c r="G26" s="1045"/>
      <c r="H26" s="1045"/>
      <c r="I26" s="1045"/>
      <c r="J26" s="1045"/>
      <c r="K26" s="1045"/>
      <c r="L26" s="1045"/>
      <c r="M26" s="1045"/>
      <c r="N26" s="1037"/>
      <c r="O26" s="1037"/>
      <c r="P26" s="1037"/>
    </row>
    <row r="27" spans="1:16" ht="15" thickBot="1" x14ac:dyDescent="0.4">
      <c r="A27" s="20" t="s">
        <v>121</v>
      </c>
      <c r="B27" s="1036"/>
      <c r="C27" s="1036"/>
      <c r="D27" s="1036"/>
      <c r="E27" s="1036"/>
      <c r="F27" s="1036"/>
      <c r="G27" s="1036"/>
      <c r="H27" s="1036"/>
      <c r="I27" s="1036"/>
      <c r="J27" s="1036"/>
      <c r="K27" s="1036"/>
      <c r="L27" s="1036"/>
      <c r="M27" s="1046"/>
      <c r="N27" s="1037"/>
      <c r="O27" s="1037"/>
      <c r="P27" s="1037"/>
    </row>
    <row r="28" spans="1:16" ht="15" thickTop="1" x14ac:dyDescent="0.35">
      <c r="A28" s="25" t="s">
        <v>122</v>
      </c>
      <c r="B28" s="1018" t="s">
        <v>633</v>
      </c>
      <c r="C28" s="1019" t="s">
        <v>633</v>
      </c>
      <c r="D28" s="1019" t="s">
        <v>633</v>
      </c>
      <c r="E28" s="1019" t="s">
        <v>633</v>
      </c>
      <c r="F28" s="1019" t="s">
        <v>633</v>
      </c>
      <c r="G28" s="1019" t="s">
        <v>633</v>
      </c>
      <c r="H28" s="1019" t="s">
        <v>633</v>
      </c>
      <c r="I28" s="1019" t="s">
        <v>633</v>
      </c>
      <c r="J28" s="1019" t="s">
        <v>633</v>
      </c>
      <c r="K28" s="1019" t="s">
        <v>633</v>
      </c>
      <c r="L28" s="1019" t="s">
        <v>633</v>
      </c>
      <c r="M28" s="1019" t="s">
        <v>633</v>
      </c>
      <c r="N28" s="1021" t="s">
        <v>633</v>
      </c>
      <c r="O28" s="1022" t="s">
        <v>633</v>
      </c>
      <c r="P28" s="1023" t="s">
        <v>633</v>
      </c>
    </row>
    <row r="29" spans="1:16" x14ac:dyDescent="0.35">
      <c r="A29" s="109" t="s">
        <v>123</v>
      </c>
      <c r="B29" s="1024" t="s">
        <v>633</v>
      </c>
      <c r="C29" s="1025" t="s">
        <v>633</v>
      </c>
      <c r="D29" s="1025" t="s">
        <v>633</v>
      </c>
      <c r="E29" s="1025" t="s">
        <v>633</v>
      </c>
      <c r="F29" s="1025" t="s">
        <v>633</v>
      </c>
      <c r="G29" s="1025" t="s">
        <v>633</v>
      </c>
      <c r="H29" s="1025" t="s">
        <v>633</v>
      </c>
      <c r="I29" s="1025" t="s">
        <v>633</v>
      </c>
      <c r="J29" s="1025" t="s">
        <v>633</v>
      </c>
      <c r="K29" s="1025" t="s">
        <v>633</v>
      </c>
      <c r="L29" s="1025" t="s">
        <v>633</v>
      </c>
      <c r="M29" s="1025" t="s">
        <v>633</v>
      </c>
      <c r="N29" s="1027" t="s">
        <v>633</v>
      </c>
      <c r="O29" s="1028" t="s">
        <v>633</v>
      </c>
      <c r="P29" s="1029" t="s">
        <v>633</v>
      </c>
    </row>
    <row r="30" spans="1:16" x14ac:dyDescent="0.35">
      <c r="A30" s="49" t="s">
        <v>47</v>
      </c>
      <c r="B30" s="1024" t="s">
        <v>633</v>
      </c>
      <c r="C30" s="1025" t="s">
        <v>633</v>
      </c>
      <c r="D30" s="1025" t="s">
        <v>633</v>
      </c>
      <c r="E30" s="1025" t="s">
        <v>633</v>
      </c>
      <c r="F30" s="1025" t="s">
        <v>633</v>
      </c>
      <c r="G30" s="1025" t="s">
        <v>633</v>
      </c>
      <c r="H30" s="1025" t="s">
        <v>633</v>
      </c>
      <c r="I30" s="1025" t="s">
        <v>633</v>
      </c>
      <c r="J30" s="1025" t="s">
        <v>633</v>
      </c>
      <c r="K30" s="1025" t="s">
        <v>633</v>
      </c>
      <c r="L30" s="1025" t="s">
        <v>633</v>
      </c>
      <c r="M30" s="1025" t="s">
        <v>633</v>
      </c>
      <c r="N30" s="1027" t="s">
        <v>633</v>
      </c>
      <c r="O30" s="1028" t="s">
        <v>633</v>
      </c>
      <c r="P30" s="1029" t="s">
        <v>633</v>
      </c>
    </row>
    <row r="31" spans="1:16" x14ac:dyDescent="0.35">
      <c r="A31" s="49" t="s">
        <v>48</v>
      </c>
      <c r="B31" s="1024" t="s">
        <v>633</v>
      </c>
      <c r="C31" s="1025" t="s">
        <v>633</v>
      </c>
      <c r="D31" s="1025" t="s">
        <v>633</v>
      </c>
      <c r="E31" s="1025" t="s">
        <v>633</v>
      </c>
      <c r="F31" s="1025" t="s">
        <v>633</v>
      </c>
      <c r="G31" s="1025" t="s">
        <v>633</v>
      </c>
      <c r="H31" s="1025" t="s">
        <v>633</v>
      </c>
      <c r="I31" s="1025" t="s">
        <v>633</v>
      </c>
      <c r="J31" s="1025" t="s">
        <v>633</v>
      </c>
      <c r="K31" s="1025" t="s">
        <v>633</v>
      </c>
      <c r="L31" s="1025" t="s">
        <v>633</v>
      </c>
      <c r="M31" s="1025" t="s">
        <v>633</v>
      </c>
      <c r="N31" s="1027" t="s">
        <v>633</v>
      </c>
      <c r="O31" s="1028" t="s">
        <v>633</v>
      </c>
      <c r="P31" s="1029" t="s">
        <v>633</v>
      </c>
    </row>
    <row r="32" spans="1:16" x14ac:dyDescent="0.35">
      <c r="A32" s="25" t="s">
        <v>416</v>
      </c>
      <c r="B32" s="1024" t="s">
        <v>633</v>
      </c>
      <c r="C32" s="1025" t="s">
        <v>633</v>
      </c>
      <c r="D32" s="1025" t="s">
        <v>633</v>
      </c>
      <c r="E32" s="1025" t="s">
        <v>633</v>
      </c>
      <c r="F32" s="1025" t="s">
        <v>633</v>
      </c>
      <c r="G32" s="1025" t="s">
        <v>633</v>
      </c>
      <c r="H32" s="1025" t="s">
        <v>633</v>
      </c>
      <c r="I32" s="1025" t="s">
        <v>633</v>
      </c>
      <c r="J32" s="1025" t="s">
        <v>633</v>
      </c>
      <c r="K32" s="1025" t="s">
        <v>633</v>
      </c>
      <c r="L32" s="1025" t="s">
        <v>633</v>
      </c>
      <c r="M32" s="1025" t="s">
        <v>633</v>
      </c>
      <c r="N32" s="1027" t="s">
        <v>633</v>
      </c>
      <c r="O32" s="1028" t="s">
        <v>633</v>
      </c>
      <c r="P32" s="1029" t="s">
        <v>633</v>
      </c>
    </row>
    <row r="33" spans="1:17" s="9" customFormat="1" ht="15" thickBot="1" x14ac:dyDescent="0.4">
      <c r="A33" s="28" t="s">
        <v>129</v>
      </c>
      <c r="B33" s="1030" t="s">
        <v>633</v>
      </c>
      <c r="C33" s="1031" t="s">
        <v>633</v>
      </c>
      <c r="D33" s="1031" t="s">
        <v>633</v>
      </c>
      <c r="E33" s="1031" t="s">
        <v>633</v>
      </c>
      <c r="F33" s="1031" t="s">
        <v>633</v>
      </c>
      <c r="G33" s="1031" t="s">
        <v>633</v>
      </c>
      <c r="H33" s="1031" t="s">
        <v>633</v>
      </c>
      <c r="I33" s="1031" t="s">
        <v>633</v>
      </c>
      <c r="J33" s="1031" t="s">
        <v>633</v>
      </c>
      <c r="K33" s="1031" t="s">
        <v>633</v>
      </c>
      <c r="L33" s="1031" t="s">
        <v>633</v>
      </c>
      <c r="M33" s="1031" t="s">
        <v>633</v>
      </c>
      <c r="N33" s="1047" t="s">
        <v>633</v>
      </c>
      <c r="O33" s="1048" t="s">
        <v>633</v>
      </c>
      <c r="P33" s="1049" t="s">
        <v>633</v>
      </c>
      <c r="Q33" s="49"/>
    </row>
    <row r="34" spans="1:17" ht="15.5" thickTop="1" thickBot="1" x14ac:dyDescent="0.4">
      <c r="A34" s="21"/>
      <c r="B34" s="1045"/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50" t="s">
        <v>633</v>
      </c>
      <c r="O34" s="1051" t="s">
        <v>633</v>
      </c>
      <c r="P34" s="1052" t="s">
        <v>633</v>
      </c>
    </row>
    <row r="35" spans="1:17" ht="15.5" thickTop="1" thickBot="1" x14ac:dyDescent="0.4">
      <c r="B35" s="1036"/>
      <c r="C35" s="1036"/>
      <c r="D35" s="1036"/>
      <c r="E35" s="1036"/>
      <c r="F35" s="1036"/>
      <c r="G35" s="1036"/>
      <c r="H35" s="1036"/>
      <c r="I35" s="1036"/>
      <c r="J35" s="1036"/>
      <c r="K35" s="1036"/>
      <c r="L35" s="1036"/>
      <c r="M35" s="1036"/>
      <c r="N35" s="1036"/>
      <c r="O35" s="1036"/>
      <c r="P35" s="1036"/>
    </row>
    <row r="36" spans="1:17" ht="15.5" thickTop="1" thickBot="1" x14ac:dyDescent="0.4">
      <c r="A36" s="26" t="s">
        <v>479</v>
      </c>
      <c r="B36" s="1053" t="s">
        <v>633</v>
      </c>
      <c r="C36" s="1054" t="s">
        <v>633</v>
      </c>
      <c r="D36" s="1054" t="s">
        <v>633</v>
      </c>
      <c r="E36" s="1054" t="s">
        <v>633</v>
      </c>
      <c r="F36" s="1054" t="s">
        <v>633</v>
      </c>
      <c r="G36" s="1054" t="s">
        <v>633</v>
      </c>
      <c r="H36" s="1054" t="s">
        <v>633</v>
      </c>
      <c r="I36" s="1054" t="s">
        <v>633</v>
      </c>
      <c r="J36" s="1054" t="s">
        <v>633</v>
      </c>
      <c r="K36" s="1054" t="s">
        <v>633</v>
      </c>
      <c r="L36" s="1054" t="s">
        <v>633</v>
      </c>
      <c r="M36" s="1055" t="s">
        <v>633</v>
      </c>
      <c r="N36" s="1053" t="s">
        <v>633</v>
      </c>
      <c r="O36" s="1056" t="s">
        <v>633</v>
      </c>
      <c r="P36" s="1055" t="s">
        <v>633</v>
      </c>
    </row>
    <row r="37" spans="1:17" ht="15" thickTop="1" x14ac:dyDescent="0.35">
      <c r="B37" s="19"/>
    </row>
    <row r="38" spans="1:17" ht="17" customHeight="1" x14ac:dyDescent="0.35">
      <c r="A38" s="56" t="s">
        <v>437</v>
      </c>
    </row>
    <row r="39" spans="1:17" x14ac:dyDescent="0.35">
      <c r="A39" s="61"/>
    </row>
  </sheetData>
  <mergeCells count="3">
    <mergeCell ref="N5:N6"/>
    <mergeCell ref="O5:O6"/>
    <mergeCell ref="P5:P6"/>
  </mergeCells>
  <pageMargins left="0.7" right="0.7" top="0.75" bottom="0.75" header="0.3" footer="0.3"/>
  <pageSetup scale="52" orientation="landscape" r:id="rId1"/>
  <headerFooter>
    <oddFooter>&amp;R&amp;"Times New Roman,Regular"&amp;12Exh. PKW-20C
Page &amp;P of 1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2"/>
  <sheetViews>
    <sheetView topLeftCell="A193" zoomScale="60" zoomScaleNormal="60" zoomScalePageLayoutView="50" workbookViewId="0">
      <selection activeCell="H162" sqref="H162"/>
    </sheetView>
  </sheetViews>
  <sheetFormatPr defaultColWidth="8.81640625" defaultRowHeight="14.5" x14ac:dyDescent="0.35"/>
  <cols>
    <col min="1" max="1" width="6.1796875" style="766" customWidth="1"/>
    <col min="2" max="2" width="51.453125" style="720" bestFit="1" customWidth="1"/>
    <col min="3" max="3" width="19" style="14" bestFit="1" customWidth="1"/>
    <col min="4" max="9" width="13.1796875" style="14" bestFit="1" customWidth="1"/>
    <col min="10" max="10" width="13.1796875" style="181" bestFit="1" customWidth="1"/>
    <col min="11" max="11" width="13.1796875" style="726" bestFit="1" customWidth="1"/>
    <col min="12" max="17" width="13.1796875" style="181" bestFit="1" customWidth="1"/>
    <col min="18" max="18" width="9.54296875" style="181" bestFit="1" customWidth="1"/>
    <col min="19" max="16384" width="8.81640625" style="181"/>
  </cols>
  <sheetData>
    <row r="1" spans="1:17" ht="18.5" x14ac:dyDescent="0.45">
      <c r="A1" s="719" t="s">
        <v>267</v>
      </c>
      <c r="C1" s="727"/>
      <c r="E1" s="721"/>
      <c r="H1" s="722"/>
      <c r="I1" s="722"/>
      <c r="J1" s="723"/>
      <c r="K1" s="724"/>
    </row>
    <row r="2" spans="1:17" ht="26" x14ac:dyDescent="0.6">
      <c r="A2" s="728" t="s">
        <v>480</v>
      </c>
      <c r="B2" s="726"/>
      <c r="C2" s="721"/>
      <c r="D2" s="720"/>
      <c r="E2" s="727"/>
      <c r="F2" s="727"/>
      <c r="G2" s="1076"/>
      <c r="H2" s="1076" t="s">
        <v>632</v>
      </c>
      <c r="I2" s="720"/>
    </row>
    <row r="3" spans="1:17" ht="15.5" x14ac:dyDescent="0.35">
      <c r="A3" s="725" t="s">
        <v>435</v>
      </c>
      <c r="C3" s="720"/>
      <c r="D3" s="372"/>
      <c r="E3" s="726"/>
      <c r="F3" s="726"/>
      <c r="H3" s="372"/>
      <c r="I3" s="372"/>
      <c r="J3" s="726"/>
      <c r="L3" s="726"/>
      <c r="M3" s="729"/>
      <c r="N3" s="726"/>
      <c r="O3" s="726"/>
      <c r="P3" s="726"/>
      <c r="Q3" s="726"/>
    </row>
    <row r="4" spans="1:17" s="76" customFormat="1" ht="29.4" customHeight="1" thickBot="1" x14ac:dyDescent="0.35">
      <c r="B4" s="510"/>
      <c r="C4" s="60"/>
      <c r="D4" s="510"/>
      <c r="E4" s="138"/>
      <c r="F4" s="138"/>
      <c r="G4" s="138"/>
      <c r="H4" s="510"/>
      <c r="I4" s="510"/>
      <c r="J4" s="138"/>
      <c r="K4" s="138"/>
      <c r="L4" s="138"/>
      <c r="M4" s="138"/>
      <c r="N4" s="138"/>
      <c r="O4" s="138"/>
      <c r="P4" s="138"/>
      <c r="Q4" s="138"/>
    </row>
    <row r="5" spans="1:17" s="827" customFormat="1" ht="26" x14ac:dyDescent="0.3">
      <c r="A5" s="826"/>
      <c r="B5" s="826"/>
      <c r="C5" s="730">
        <v>44348</v>
      </c>
      <c r="D5" s="730">
        <v>44378</v>
      </c>
      <c r="E5" s="730">
        <v>44409</v>
      </c>
      <c r="F5" s="730">
        <v>44440</v>
      </c>
      <c r="G5" s="730">
        <v>44470</v>
      </c>
      <c r="H5" s="730">
        <v>44501</v>
      </c>
      <c r="I5" s="730">
        <v>44531</v>
      </c>
      <c r="J5" s="730">
        <v>44562</v>
      </c>
      <c r="K5" s="730">
        <v>44593</v>
      </c>
      <c r="L5" s="730">
        <v>44621</v>
      </c>
      <c r="M5" s="730">
        <v>44652</v>
      </c>
      <c r="N5" s="730">
        <v>44682</v>
      </c>
      <c r="O5" s="843" t="s">
        <v>435</v>
      </c>
      <c r="P5" s="865" t="s">
        <v>577</v>
      </c>
      <c r="Q5" s="865" t="s">
        <v>268</v>
      </c>
    </row>
    <row r="6" spans="1:17" s="495" customFormat="1" ht="13" x14ac:dyDescent="0.3">
      <c r="A6" s="743" t="s">
        <v>276</v>
      </c>
      <c r="B6" s="538"/>
      <c r="C6" s="736"/>
      <c r="D6" s="736"/>
      <c r="E6" s="736"/>
      <c r="F6" s="736"/>
      <c r="G6" s="736"/>
      <c r="H6" s="736"/>
      <c r="I6" s="736"/>
      <c r="J6" s="696"/>
      <c r="K6" s="696"/>
      <c r="L6" s="696"/>
      <c r="M6" s="696"/>
      <c r="N6" s="696"/>
      <c r="O6" s="844"/>
      <c r="P6" s="844"/>
      <c r="Q6" s="844"/>
    </row>
    <row r="7" spans="1:17" s="57" customFormat="1" ht="13" x14ac:dyDescent="0.3">
      <c r="A7" s="731"/>
      <c r="B7" s="89" t="s">
        <v>309</v>
      </c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845"/>
      <c r="P7" s="845"/>
      <c r="Q7" s="845"/>
    </row>
    <row r="8" spans="1:17" s="57" customFormat="1" ht="13" x14ac:dyDescent="0.3">
      <c r="A8" s="731"/>
      <c r="B8" s="599" t="s">
        <v>312</v>
      </c>
      <c r="C8" s="538">
        <v>5</v>
      </c>
      <c r="D8" s="538">
        <v>5</v>
      </c>
      <c r="E8" s="538">
        <v>5</v>
      </c>
      <c r="F8" s="538">
        <v>5</v>
      </c>
      <c r="G8" s="538">
        <v>5</v>
      </c>
      <c r="H8" s="538">
        <v>5</v>
      </c>
      <c r="I8" s="538">
        <v>5</v>
      </c>
      <c r="J8" s="538">
        <v>5</v>
      </c>
      <c r="K8" s="538">
        <v>5</v>
      </c>
      <c r="L8" s="538">
        <v>5</v>
      </c>
      <c r="M8" s="538">
        <v>5</v>
      </c>
      <c r="N8" s="538">
        <v>5</v>
      </c>
      <c r="O8" s="845">
        <v>5</v>
      </c>
      <c r="P8" s="845">
        <v>5</v>
      </c>
      <c r="Q8" s="845">
        <v>0</v>
      </c>
    </row>
    <row r="9" spans="1:17" s="57" customFormat="1" ht="13" x14ac:dyDescent="0.3">
      <c r="A9" s="731"/>
      <c r="B9" s="599" t="s">
        <v>312</v>
      </c>
      <c r="C9" s="538">
        <v>100</v>
      </c>
      <c r="D9" s="538">
        <v>100</v>
      </c>
      <c r="E9" s="538">
        <v>100</v>
      </c>
      <c r="F9" s="538">
        <v>100</v>
      </c>
      <c r="G9" s="538">
        <v>100</v>
      </c>
      <c r="H9" s="538">
        <v>100</v>
      </c>
      <c r="I9" s="538">
        <v>100</v>
      </c>
      <c r="J9" s="538">
        <v>100</v>
      </c>
      <c r="K9" s="538">
        <v>100</v>
      </c>
      <c r="L9" s="538">
        <v>100</v>
      </c>
      <c r="M9" s="538">
        <v>100</v>
      </c>
      <c r="N9" s="538">
        <v>100</v>
      </c>
      <c r="O9" s="845">
        <v>100</v>
      </c>
      <c r="P9" s="845">
        <v>100</v>
      </c>
      <c r="Q9" s="845">
        <v>0</v>
      </c>
    </row>
    <row r="10" spans="1:17" s="57" customFormat="1" ht="13" x14ac:dyDescent="0.3">
      <c r="A10" s="731"/>
      <c r="B10" s="599" t="s">
        <v>312</v>
      </c>
      <c r="C10" s="538">
        <v>150</v>
      </c>
      <c r="D10" s="538">
        <v>150</v>
      </c>
      <c r="E10" s="538">
        <v>150</v>
      </c>
      <c r="F10" s="538">
        <v>150</v>
      </c>
      <c r="G10" s="538">
        <v>150</v>
      </c>
      <c r="H10" s="538">
        <v>150</v>
      </c>
      <c r="I10" s="538">
        <v>150</v>
      </c>
      <c r="J10" s="538">
        <v>150</v>
      </c>
      <c r="K10" s="538">
        <v>150</v>
      </c>
      <c r="L10" s="538">
        <v>150</v>
      </c>
      <c r="M10" s="538">
        <v>150</v>
      </c>
      <c r="N10" s="538">
        <v>150</v>
      </c>
      <c r="O10" s="845">
        <v>150</v>
      </c>
      <c r="P10" s="845">
        <v>150</v>
      </c>
      <c r="Q10" s="845">
        <v>0</v>
      </c>
    </row>
    <row r="11" spans="1:17" s="57" customFormat="1" ht="13" x14ac:dyDescent="0.3">
      <c r="A11" s="731"/>
      <c r="B11" s="599" t="s">
        <v>310</v>
      </c>
      <c r="C11" s="538">
        <v>400</v>
      </c>
      <c r="D11" s="538">
        <v>400</v>
      </c>
      <c r="E11" s="538">
        <v>400</v>
      </c>
      <c r="F11" s="538">
        <v>400</v>
      </c>
      <c r="G11" s="538">
        <v>400</v>
      </c>
      <c r="H11" s="538">
        <v>400</v>
      </c>
      <c r="I11" s="538">
        <v>400</v>
      </c>
      <c r="J11" s="538">
        <v>400</v>
      </c>
      <c r="K11" s="538">
        <v>400</v>
      </c>
      <c r="L11" s="538">
        <v>400</v>
      </c>
      <c r="M11" s="538">
        <v>400</v>
      </c>
      <c r="N11" s="538">
        <v>400</v>
      </c>
      <c r="O11" s="845">
        <v>400</v>
      </c>
      <c r="P11" s="845">
        <v>400</v>
      </c>
      <c r="Q11" s="845">
        <v>0</v>
      </c>
    </row>
    <row r="12" spans="1:17" s="57" customFormat="1" ht="13" x14ac:dyDescent="0.3">
      <c r="A12" s="731"/>
      <c r="B12" s="599" t="s">
        <v>314</v>
      </c>
      <c r="C12" s="538">
        <v>160</v>
      </c>
      <c r="D12" s="538">
        <v>160</v>
      </c>
      <c r="E12" s="538">
        <v>160</v>
      </c>
      <c r="F12" s="538">
        <v>160</v>
      </c>
      <c r="G12" s="538">
        <v>160</v>
      </c>
      <c r="H12" s="538">
        <v>160</v>
      </c>
      <c r="I12" s="538">
        <v>160</v>
      </c>
      <c r="J12" s="538">
        <v>160</v>
      </c>
      <c r="K12" s="538">
        <v>160</v>
      </c>
      <c r="L12" s="538">
        <v>160</v>
      </c>
      <c r="M12" s="538">
        <v>160</v>
      </c>
      <c r="N12" s="538">
        <v>160</v>
      </c>
      <c r="O12" s="845">
        <v>160</v>
      </c>
      <c r="P12" s="845">
        <v>160</v>
      </c>
      <c r="Q12" s="845">
        <v>0</v>
      </c>
    </row>
    <row r="13" spans="1:17" s="57" customFormat="1" ht="13" x14ac:dyDescent="0.3">
      <c r="A13" s="731"/>
      <c r="B13" s="599" t="s">
        <v>314</v>
      </c>
      <c r="C13" s="538">
        <v>200</v>
      </c>
      <c r="D13" s="538">
        <v>200</v>
      </c>
      <c r="E13" s="538">
        <v>200</v>
      </c>
      <c r="F13" s="538">
        <v>200</v>
      </c>
      <c r="G13" s="538">
        <v>200</v>
      </c>
      <c r="H13" s="538">
        <v>200</v>
      </c>
      <c r="I13" s="538">
        <v>200</v>
      </c>
      <c r="J13" s="538">
        <v>200</v>
      </c>
      <c r="K13" s="538">
        <v>200</v>
      </c>
      <c r="L13" s="538">
        <v>200</v>
      </c>
      <c r="M13" s="538">
        <v>200</v>
      </c>
      <c r="N13" s="538">
        <v>200</v>
      </c>
      <c r="O13" s="845">
        <v>200</v>
      </c>
      <c r="P13" s="845">
        <v>200</v>
      </c>
      <c r="Q13" s="845">
        <v>0</v>
      </c>
    </row>
    <row r="14" spans="1:17" s="57" customFormat="1" ht="13" x14ac:dyDescent="0.3">
      <c r="A14" s="731"/>
      <c r="B14" s="599" t="s">
        <v>638</v>
      </c>
      <c r="C14" s="538">
        <v>180</v>
      </c>
      <c r="D14" s="538">
        <v>180</v>
      </c>
      <c r="E14" s="538">
        <v>180</v>
      </c>
      <c r="F14" s="538">
        <v>180</v>
      </c>
      <c r="G14" s="538">
        <v>180</v>
      </c>
      <c r="H14" s="538">
        <v>180</v>
      </c>
      <c r="I14" s="538">
        <v>180</v>
      </c>
      <c r="J14" s="538">
        <v>180</v>
      </c>
      <c r="K14" s="538">
        <v>180</v>
      </c>
      <c r="L14" s="538">
        <v>180</v>
      </c>
      <c r="M14" s="538">
        <v>180</v>
      </c>
      <c r="N14" s="538">
        <v>180</v>
      </c>
      <c r="O14" s="845">
        <v>180</v>
      </c>
      <c r="P14" s="845">
        <v>0</v>
      </c>
      <c r="Q14" s="845">
        <v>180</v>
      </c>
    </row>
    <row r="15" spans="1:17" s="57" customFormat="1" ht="13" x14ac:dyDescent="0.3">
      <c r="A15" s="731"/>
      <c r="B15" s="599" t="s">
        <v>311</v>
      </c>
      <c r="C15" s="538">
        <v>120</v>
      </c>
      <c r="D15" s="538">
        <v>120</v>
      </c>
      <c r="E15" s="538">
        <v>120</v>
      </c>
      <c r="F15" s="538">
        <v>120</v>
      </c>
      <c r="G15" s="538">
        <v>120</v>
      </c>
      <c r="H15" s="538">
        <v>120</v>
      </c>
      <c r="I15" s="538">
        <v>120</v>
      </c>
      <c r="J15" s="538">
        <v>120</v>
      </c>
      <c r="K15" s="538">
        <v>120</v>
      </c>
      <c r="L15" s="538">
        <v>120</v>
      </c>
      <c r="M15" s="538">
        <v>120</v>
      </c>
      <c r="N15" s="538">
        <v>120</v>
      </c>
      <c r="O15" s="845">
        <v>120</v>
      </c>
      <c r="P15" s="845">
        <v>120</v>
      </c>
      <c r="Q15" s="845">
        <v>0</v>
      </c>
    </row>
    <row r="16" spans="1:17" s="57" customFormat="1" ht="13" x14ac:dyDescent="0.3">
      <c r="A16" s="731"/>
      <c r="B16" s="599" t="s">
        <v>311</v>
      </c>
      <c r="C16" s="538">
        <v>5</v>
      </c>
      <c r="D16" s="538">
        <v>5</v>
      </c>
      <c r="E16" s="538">
        <v>5</v>
      </c>
      <c r="F16" s="538">
        <v>5</v>
      </c>
      <c r="G16" s="538">
        <v>5</v>
      </c>
      <c r="H16" s="538">
        <v>5</v>
      </c>
      <c r="I16" s="538">
        <v>5</v>
      </c>
      <c r="J16" s="538">
        <v>5</v>
      </c>
      <c r="K16" s="538">
        <v>5</v>
      </c>
      <c r="L16" s="538">
        <v>5</v>
      </c>
      <c r="M16" s="538">
        <v>5</v>
      </c>
      <c r="N16" s="538">
        <v>5</v>
      </c>
      <c r="O16" s="845">
        <v>5</v>
      </c>
      <c r="P16" s="845">
        <v>5</v>
      </c>
      <c r="Q16" s="845">
        <v>0</v>
      </c>
    </row>
    <row r="17" spans="1:17" s="57" customFormat="1" ht="13" x14ac:dyDescent="0.3">
      <c r="A17" s="731"/>
      <c r="B17" s="599" t="s">
        <v>311</v>
      </c>
      <c r="C17" s="538">
        <v>100</v>
      </c>
      <c r="D17" s="538">
        <v>100</v>
      </c>
      <c r="E17" s="538">
        <v>100</v>
      </c>
      <c r="F17" s="538">
        <v>100</v>
      </c>
      <c r="G17" s="538">
        <v>100</v>
      </c>
      <c r="H17" s="538">
        <v>100</v>
      </c>
      <c r="I17" s="538">
        <v>100</v>
      </c>
      <c r="J17" s="538">
        <v>100</v>
      </c>
      <c r="K17" s="538">
        <v>100</v>
      </c>
      <c r="L17" s="538">
        <v>100</v>
      </c>
      <c r="M17" s="538">
        <v>100</v>
      </c>
      <c r="N17" s="538">
        <v>100</v>
      </c>
      <c r="O17" s="845">
        <v>100</v>
      </c>
      <c r="P17" s="845">
        <v>100</v>
      </c>
      <c r="Q17" s="845">
        <v>0</v>
      </c>
    </row>
    <row r="18" spans="1:17" s="57" customFormat="1" ht="13" x14ac:dyDescent="0.3">
      <c r="A18" s="731"/>
      <c r="B18" s="599" t="s">
        <v>311</v>
      </c>
      <c r="C18" s="538">
        <v>169</v>
      </c>
      <c r="D18" s="538">
        <v>169</v>
      </c>
      <c r="E18" s="538">
        <v>169</v>
      </c>
      <c r="F18" s="538">
        <v>169</v>
      </c>
      <c r="G18" s="538">
        <v>169</v>
      </c>
      <c r="H18" s="538">
        <v>169</v>
      </c>
      <c r="I18" s="538">
        <v>169</v>
      </c>
      <c r="J18" s="538">
        <v>169</v>
      </c>
      <c r="K18" s="538">
        <v>169</v>
      </c>
      <c r="L18" s="538">
        <v>169</v>
      </c>
      <c r="M18" s="538">
        <v>169</v>
      </c>
      <c r="N18" s="538">
        <v>169</v>
      </c>
      <c r="O18" s="845">
        <v>169</v>
      </c>
      <c r="P18" s="845">
        <v>169</v>
      </c>
      <c r="Q18" s="845">
        <v>0</v>
      </c>
    </row>
    <row r="19" spans="1:17" s="57" customFormat="1" ht="13" x14ac:dyDescent="0.3">
      <c r="A19" s="731"/>
      <c r="B19" s="599" t="s">
        <v>315</v>
      </c>
      <c r="C19" s="538">
        <v>23</v>
      </c>
      <c r="D19" s="538">
        <v>23</v>
      </c>
      <c r="E19" s="538">
        <v>23</v>
      </c>
      <c r="F19" s="538">
        <v>23</v>
      </c>
      <c r="G19" s="538">
        <v>23</v>
      </c>
      <c r="H19" s="538">
        <v>23</v>
      </c>
      <c r="I19" s="538">
        <v>23</v>
      </c>
      <c r="J19" s="538">
        <v>23</v>
      </c>
      <c r="K19" s="538">
        <v>23</v>
      </c>
      <c r="L19" s="538">
        <v>23</v>
      </c>
      <c r="M19" s="538">
        <v>23</v>
      </c>
      <c r="N19" s="538">
        <v>23</v>
      </c>
      <c r="O19" s="845">
        <v>23</v>
      </c>
      <c r="P19" s="845">
        <v>23</v>
      </c>
      <c r="Q19" s="845">
        <v>0</v>
      </c>
    </row>
    <row r="20" spans="1:17" s="57" customFormat="1" ht="13" x14ac:dyDescent="0.3">
      <c r="A20" s="731"/>
      <c r="B20" s="599" t="s">
        <v>316</v>
      </c>
      <c r="C20" s="538">
        <v>3</v>
      </c>
      <c r="D20" s="538">
        <v>3</v>
      </c>
      <c r="E20" s="538">
        <v>3</v>
      </c>
      <c r="F20" s="538">
        <v>3</v>
      </c>
      <c r="G20" s="538">
        <v>3</v>
      </c>
      <c r="H20" s="538">
        <v>3</v>
      </c>
      <c r="I20" s="538">
        <v>3</v>
      </c>
      <c r="J20" s="538">
        <v>3</v>
      </c>
      <c r="K20" s="538">
        <v>3</v>
      </c>
      <c r="L20" s="538">
        <v>3</v>
      </c>
      <c r="M20" s="538">
        <v>3</v>
      </c>
      <c r="N20" s="538">
        <v>3</v>
      </c>
      <c r="O20" s="845">
        <v>3</v>
      </c>
      <c r="P20" s="845">
        <v>3</v>
      </c>
      <c r="Q20" s="845">
        <v>0</v>
      </c>
    </row>
    <row r="21" spans="1:17" s="57" customFormat="1" ht="13" x14ac:dyDescent="0.3">
      <c r="A21" s="731"/>
      <c r="B21" s="599" t="s">
        <v>321</v>
      </c>
      <c r="C21" s="538">
        <v>50</v>
      </c>
      <c r="D21" s="538">
        <v>50</v>
      </c>
      <c r="E21" s="538">
        <v>50</v>
      </c>
      <c r="F21" s="538">
        <v>50</v>
      </c>
      <c r="G21" s="538">
        <v>50</v>
      </c>
      <c r="H21" s="538">
        <v>50</v>
      </c>
      <c r="I21" s="538">
        <v>50</v>
      </c>
      <c r="J21" s="538">
        <v>50</v>
      </c>
      <c r="K21" s="538">
        <v>50</v>
      </c>
      <c r="L21" s="538">
        <v>50</v>
      </c>
      <c r="M21" s="538">
        <v>50</v>
      </c>
      <c r="N21" s="538">
        <v>50</v>
      </c>
      <c r="O21" s="845">
        <v>50</v>
      </c>
      <c r="P21" s="845">
        <v>50</v>
      </c>
      <c r="Q21" s="845">
        <v>0</v>
      </c>
    </row>
    <row r="22" spans="1:17" s="57" customFormat="1" ht="13" x14ac:dyDescent="0.3">
      <c r="A22" s="731"/>
      <c r="B22" s="599" t="s">
        <v>322</v>
      </c>
      <c r="C22" s="538">
        <v>50</v>
      </c>
      <c r="D22" s="538">
        <v>50</v>
      </c>
      <c r="E22" s="538">
        <v>50</v>
      </c>
      <c r="F22" s="538">
        <v>50</v>
      </c>
      <c r="G22" s="538">
        <v>50</v>
      </c>
      <c r="H22" s="538">
        <v>50</v>
      </c>
      <c r="I22" s="538">
        <v>50</v>
      </c>
      <c r="J22" s="538">
        <v>50</v>
      </c>
      <c r="K22" s="538">
        <v>50</v>
      </c>
      <c r="L22" s="538">
        <v>50</v>
      </c>
      <c r="M22" s="538">
        <v>50</v>
      </c>
      <c r="N22" s="538">
        <v>50</v>
      </c>
      <c r="O22" s="845">
        <v>50</v>
      </c>
      <c r="P22" s="845">
        <v>50</v>
      </c>
      <c r="Q22" s="845">
        <v>0</v>
      </c>
    </row>
    <row r="23" spans="1:17" s="57" customFormat="1" ht="13" x14ac:dyDescent="0.3">
      <c r="A23" s="731"/>
      <c r="B23" s="599" t="s">
        <v>313</v>
      </c>
      <c r="C23" s="538">
        <v>266</v>
      </c>
      <c r="D23" s="538">
        <v>266</v>
      </c>
      <c r="E23" s="538">
        <v>266</v>
      </c>
      <c r="F23" s="538">
        <v>266</v>
      </c>
      <c r="G23" s="538">
        <v>266</v>
      </c>
      <c r="H23" s="538">
        <v>266</v>
      </c>
      <c r="I23" s="538">
        <v>266</v>
      </c>
      <c r="J23" s="538">
        <v>266</v>
      </c>
      <c r="K23" s="538">
        <v>266</v>
      </c>
      <c r="L23" s="538">
        <v>266</v>
      </c>
      <c r="M23" s="538">
        <v>266</v>
      </c>
      <c r="N23" s="538">
        <v>266</v>
      </c>
      <c r="O23" s="845">
        <v>266</v>
      </c>
      <c r="P23" s="845">
        <v>266</v>
      </c>
      <c r="Q23" s="845">
        <v>0</v>
      </c>
    </row>
    <row r="24" spans="1:17" s="57" customFormat="1" ht="13" x14ac:dyDescent="0.3">
      <c r="A24" s="731"/>
      <c r="B24" s="599" t="s">
        <v>320</v>
      </c>
      <c r="C24" s="538">
        <v>50</v>
      </c>
      <c r="D24" s="538">
        <v>50</v>
      </c>
      <c r="E24" s="538">
        <v>50</v>
      </c>
      <c r="F24" s="538">
        <v>50</v>
      </c>
      <c r="G24" s="538">
        <v>50</v>
      </c>
      <c r="H24" s="538">
        <v>50</v>
      </c>
      <c r="I24" s="538">
        <v>50</v>
      </c>
      <c r="J24" s="538">
        <v>50</v>
      </c>
      <c r="K24" s="538">
        <v>50</v>
      </c>
      <c r="L24" s="538">
        <v>50</v>
      </c>
      <c r="M24" s="538">
        <v>50</v>
      </c>
      <c r="N24" s="538">
        <v>50</v>
      </c>
      <c r="O24" s="845">
        <v>50</v>
      </c>
      <c r="P24" s="845">
        <v>50</v>
      </c>
      <c r="Q24" s="845">
        <v>0</v>
      </c>
    </row>
    <row r="25" spans="1:17" s="57" customFormat="1" ht="13" x14ac:dyDescent="0.3">
      <c r="A25" s="731"/>
      <c r="B25" s="599" t="s">
        <v>317</v>
      </c>
      <c r="C25" s="538">
        <v>30</v>
      </c>
      <c r="D25" s="538">
        <v>30</v>
      </c>
      <c r="E25" s="538">
        <v>30</v>
      </c>
      <c r="F25" s="538">
        <v>30</v>
      </c>
      <c r="G25" s="538">
        <v>30</v>
      </c>
      <c r="H25" s="538">
        <v>30</v>
      </c>
      <c r="I25" s="538">
        <v>30</v>
      </c>
      <c r="J25" s="538">
        <v>30</v>
      </c>
      <c r="K25" s="538">
        <v>30</v>
      </c>
      <c r="L25" s="538">
        <v>30</v>
      </c>
      <c r="M25" s="538">
        <v>30</v>
      </c>
      <c r="N25" s="538">
        <v>30</v>
      </c>
      <c r="O25" s="845">
        <v>30</v>
      </c>
      <c r="P25" s="845">
        <v>30</v>
      </c>
      <c r="Q25" s="845">
        <v>0</v>
      </c>
    </row>
    <row r="26" spans="1:17" s="57" customFormat="1" ht="13" x14ac:dyDescent="0.3">
      <c r="A26" s="731"/>
      <c r="B26" s="599" t="s">
        <v>481</v>
      </c>
      <c r="C26" s="538">
        <v>50</v>
      </c>
      <c r="D26" s="538">
        <v>50</v>
      </c>
      <c r="E26" s="538">
        <v>50</v>
      </c>
      <c r="F26" s="538">
        <v>50</v>
      </c>
      <c r="G26" s="538">
        <v>50</v>
      </c>
      <c r="H26" s="538">
        <v>50</v>
      </c>
      <c r="I26" s="538">
        <v>50</v>
      </c>
      <c r="J26" s="538">
        <v>50</v>
      </c>
      <c r="K26" s="538">
        <v>50</v>
      </c>
      <c r="L26" s="538">
        <v>50</v>
      </c>
      <c r="M26" s="538">
        <v>50</v>
      </c>
      <c r="N26" s="538">
        <v>50</v>
      </c>
      <c r="O26" s="845">
        <v>50</v>
      </c>
      <c r="P26" s="845"/>
      <c r="Q26" s="845">
        <v>50</v>
      </c>
    </row>
    <row r="27" spans="1:17" s="57" customFormat="1" ht="13" x14ac:dyDescent="0.3">
      <c r="A27" s="731"/>
      <c r="B27" s="599" t="s">
        <v>318</v>
      </c>
      <c r="C27" s="538">
        <v>94</v>
      </c>
      <c r="D27" s="538">
        <v>94</v>
      </c>
      <c r="E27" s="538">
        <v>94</v>
      </c>
      <c r="F27" s="538">
        <v>94</v>
      </c>
      <c r="G27" s="538">
        <v>94</v>
      </c>
      <c r="H27" s="538">
        <v>94</v>
      </c>
      <c r="I27" s="538">
        <v>94</v>
      </c>
      <c r="J27" s="538">
        <v>94</v>
      </c>
      <c r="K27" s="538">
        <v>94</v>
      </c>
      <c r="L27" s="538">
        <v>94</v>
      </c>
      <c r="M27" s="538">
        <v>94</v>
      </c>
      <c r="N27" s="538">
        <v>94</v>
      </c>
      <c r="O27" s="845">
        <v>94</v>
      </c>
      <c r="P27" s="845">
        <v>94</v>
      </c>
      <c r="Q27" s="845">
        <v>0</v>
      </c>
    </row>
    <row r="28" spans="1:17" s="57" customFormat="1" ht="13" x14ac:dyDescent="0.3">
      <c r="A28" s="731"/>
      <c r="B28" s="599" t="s">
        <v>319</v>
      </c>
      <c r="C28" s="538">
        <v>5</v>
      </c>
      <c r="D28" s="538">
        <v>5</v>
      </c>
      <c r="E28" s="538">
        <v>5</v>
      </c>
      <c r="F28" s="538">
        <v>5</v>
      </c>
      <c r="G28" s="538">
        <v>5</v>
      </c>
      <c r="H28" s="538">
        <v>5</v>
      </c>
      <c r="I28" s="538">
        <v>5</v>
      </c>
      <c r="J28" s="538">
        <v>5</v>
      </c>
      <c r="K28" s="538">
        <v>5</v>
      </c>
      <c r="L28" s="538">
        <v>5</v>
      </c>
      <c r="M28" s="538">
        <v>5</v>
      </c>
      <c r="N28" s="538">
        <v>5</v>
      </c>
      <c r="O28" s="845">
        <v>5</v>
      </c>
      <c r="P28" s="845">
        <v>5</v>
      </c>
      <c r="Q28" s="845">
        <v>0</v>
      </c>
    </row>
    <row r="29" spans="1:17" s="57" customFormat="1" ht="13" x14ac:dyDescent="0.3">
      <c r="A29" s="731"/>
      <c r="B29" s="599" t="s">
        <v>346</v>
      </c>
      <c r="C29" s="538">
        <v>100</v>
      </c>
      <c r="D29" s="538">
        <v>100</v>
      </c>
      <c r="E29" s="538">
        <v>100</v>
      </c>
      <c r="F29" s="538">
        <v>100</v>
      </c>
      <c r="G29" s="538">
        <v>100</v>
      </c>
      <c r="H29" s="538">
        <v>100</v>
      </c>
      <c r="I29" s="538">
        <v>100</v>
      </c>
      <c r="J29" s="538">
        <v>100</v>
      </c>
      <c r="K29" s="538">
        <v>100</v>
      </c>
      <c r="L29" s="538">
        <v>100</v>
      </c>
      <c r="M29" s="538">
        <v>100</v>
      </c>
      <c r="N29" s="538">
        <v>100</v>
      </c>
      <c r="O29" s="845">
        <v>100</v>
      </c>
      <c r="P29" s="845">
        <v>100</v>
      </c>
      <c r="Q29" s="845">
        <v>0</v>
      </c>
    </row>
    <row r="30" spans="1:17" s="57" customFormat="1" ht="13" x14ac:dyDescent="0.3">
      <c r="A30" s="731"/>
      <c r="B30" s="599" t="s">
        <v>331</v>
      </c>
      <c r="C30" s="538">
        <v>137</v>
      </c>
      <c r="D30" s="538">
        <v>137</v>
      </c>
      <c r="E30" s="538">
        <v>137</v>
      </c>
      <c r="F30" s="538">
        <v>137</v>
      </c>
      <c r="G30" s="538">
        <v>137</v>
      </c>
      <c r="H30" s="538">
        <v>137</v>
      </c>
      <c r="I30" s="538">
        <v>137</v>
      </c>
      <c r="J30" s="538">
        <v>137</v>
      </c>
      <c r="K30" s="538">
        <v>137</v>
      </c>
      <c r="L30" s="538">
        <v>137</v>
      </c>
      <c r="M30" s="538">
        <v>137</v>
      </c>
      <c r="N30" s="538">
        <v>137</v>
      </c>
      <c r="O30" s="845">
        <v>137</v>
      </c>
      <c r="P30" s="845">
        <v>137</v>
      </c>
      <c r="Q30" s="845">
        <v>0</v>
      </c>
    </row>
    <row r="31" spans="1:17" s="57" customFormat="1" ht="13" x14ac:dyDescent="0.3">
      <c r="A31" s="731"/>
      <c r="B31" s="599" t="s">
        <v>330</v>
      </c>
      <c r="C31" s="538">
        <v>154</v>
      </c>
      <c r="D31" s="538">
        <v>154</v>
      </c>
      <c r="E31" s="538">
        <v>154</v>
      </c>
      <c r="F31" s="538">
        <v>154</v>
      </c>
      <c r="G31" s="538">
        <v>154</v>
      </c>
      <c r="H31" s="538">
        <v>154</v>
      </c>
      <c r="I31" s="538">
        <v>154</v>
      </c>
      <c r="J31" s="538">
        <v>154</v>
      </c>
      <c r="K31" s="538">
        <v>154</v>
      </c>
      <c r="L31" s="538">
        <v>154</v>
      </c>
      <c r="M31" s="538">
        <v>154</v>
      </c>
      <c r="N31" s="538">
        <v>154</v>
      </c>
      <c r="O31" s="845">
        <v>154</v>
      </c>
      <c r="P31" s="845">
        <v>154</v>
      </c>
      <c r="Q31" s="845">
        <v>0</v>
      </c>
    </row>
    <row r="32" spans="1:17" s="57" customFormat="1" ht="13" x14ac:dyDescent="0.3">
      <c r="A32" s="731"/>
      <c r="B32" s="599" t="s">
        <v>327</v>
      </c>
      <c r="C32" s="538">
        <v>200</v>
      </c>
      <c r="D32" s="538">
        <v>200</v>
      </c>
      <c r="E32" s="538">
        <v>200</v>
      </c>
      <c r="F32" s="538">
        <v>200</v>
      </c>
      <c r="G32" s="538">
        <v>200</v>
      </c>
      <c r="H32" s="538">
        <v>200</v>
      </c>
      <c r="I32" s="538">
        <v>200</v>
      </c>
      <c r="J32" s="538">
        <v>200</v>
      </c>
      <c r="K32" s="538">
        <v>200</v>
      </c>
      <c r="L32" s="538">
        <v>200</v>
      </c>
      <c r="M32" s="538">
        <v>200</v>
      </c>
      <c r="N32" s="538">
        <v>200</v>
      </c>
      <c r="O32" s="845">
        <v>200</v>
      </c>
      <c r="P32" s="845">
        <v>200</v>
      </c>
      <c r="Q32" s="845">
        <v>0</v>
      </c>
    </row>
    <row r="33" spans="1:17" s="57" customFormat="1" ht="13" x14ac:dyDescent="0.3">
      <c r="A33" s="731"/>
      <c r="B33" s="599" t="s">
        <v>328</v>
      </c>
      <c r="C33" s="538">
        <v>50</v>
      </c>
      <c r="D33" s="538">
        <v>50</v>
      </c>
      <c r="E33" s="538">
        <v>50</v>
      </c>
      <c r="F33" s="538">
        <v>50</v>
      </c>
      <c r="G33" s="538">
        <v>50</v>
      </c>
      <c r="H33" s="538">
        <v>50</v>
      </c>
      <c r="I33" s="538">
        <v>50</v>
      </c>
      <c r="J33" s="538">
        <v>50</v>
      </c>
      <c r="K33" s="538">
        <v>50</v>
      </c>
      <c r="L33" s="538">
        <v>50</v>
      </c>
      <c r="M33" s="538">
        <v>50</v>
      </c>
      <c r="N33" s="538">
        <v>50</v>
      </c>
      <c r="O33" s="845">
        <v>50</v>
      </c>
      <c r="P33" s="845">
        <v>50</v>
      </c>
      <c r="Q33" s="845">
        <v>0</v>
      </c>
    </row>
    <row r="34" spans="1:17" s="57" customFormat="1" ht="13" x14ac:dyDescent="0.3">
      <c r="A34" s="731"/>
      <c r="B34" s="599" t="s">
        <v>329</v>
      </c>
      <c r="C34" s="538">
        <v>90</v>
      </c>
      <c r="D34" s="538">
        <v>90</v>
      </c>
      <c r="E34" s="538">
        <v>90</v>
      </c>
      <c r="F34" s="538">
        <v>90</v>
      </c>
      <c r="G34" s="538">
        <v>90</v>
      </c>
      <c r="H34" s="538">
        <v>90</v>
      </c>
      <c r="I34" s="538">
        <v>90</v>
      </c>
      <c r="J34" s="538">
        <v>90</v>
      </c>
      <c r="K34" s="538">
        <v>90</v>
      </c>
      <c r="L34" s="538">
        <v>90</v>
      </c>
      <c r="M34" s="538">
        <v>90</v>
      </c>
      <c r="N34" s="538">
        <v>90</v>
      </c>
      <c r="O34" s="845">
        <v>90</v>
      </c>
      <c r="P34" s="845">
        <v>90</v>
      </c>
      <c r="Q34" s="845">
        <v>0</v>
      </c>
    </row>
    <row r="35" spans="1:17" s="57" customFormat="1" ht="13" x14ac:dyDescent="0.3">
      <c r="A35" s="731"/>
      <c r="B35" s="599" t="s">
        <v>326</v>
      </c>
      <c r="C35" s="538">
        <v>50</v>
      </c>
      <c r="D35" s="538">
        <v>50</v>
      </c>
      <c r="E35" s="538">
        <v>50</v>
      </c>
      <c r="F35" s="538">
        <v>50</v>
      </c>
      <c r="G35" s="538">
        <v>50</v>
      </c>
      <c r="H35" s="538">
        <v>50</v>
      </c>
      <c r="I35" s="538">
        <v>50</v>
      </c>
      <c r="J35" s="538">
        <v>50</v>
      </c>
      <c r="K35" s="538">
        <v>50</v>
      </c>
      <c r="L35" s="538">
        <v>50</v>
      </c>
      <c r="M35" s="538">
        <v>50</v>
      </c>
      <c r="N35" s="538">
        <v>50</v>
      </c>
      <c r="O35" s="845">
        <v>50</v>
      </c>
      <c r="P35" s="845">
        <v>50</v>
      </c>
      <c r="Q35" s="845">
        <v>0</v>
      </c>
    </row>
    <row r="36" spans="1:17" s="57" customFormat="1" ht="13" x14ac:dyDescent="0.3">
      <c r="A36" s="731"/>
      <c r="B36" s="599" t="s">
        <v>325</v>
      </c>
      <c r="C36" s="538">
        <v>250</v>
      </c>
      <c r="D36" s="538">
        <v>250</v>
      </c>
      <c r="E36" s="538">
        <v>250</v>
      </c>
      <c r="F36" s="538">
        <v>250</v>
      </c>
      <c r="G36" s="538">
        <v>250</v>
      </c>
      <c r="H36" s="538">
        <v>250</v>
      </c>
      <c r="I36" s="538">
        <v>250</v>
      </c>
      <c r="J36" s="538">
        <v>250</v>
      </c>
      <c r="K36" s="538">
        <v>250</v>
      </c>
      <c r="L36" s="538">
        <v>250</v>
      </c>
      <c r="M36" s="538">
        <v>250</v>
      </c>
      <c r="N36" s="538">
        <v>250</v>
      </c>
      <c r="O36" s="845">
        <v>250</v>
      </c>
      <c r="P36" s="845">
        <v>250</v>
      </c>
      <c r="Q36" s="845">
        <v>0</v>
      </c>
    </row>
    <row r="37" spans="1:17" s="57" customFormat="1" ht="13" x14ac:dyDescent="0.3">
      <c r="A37" s="731"/>
      <c r="B37" s="599" t="s">
        <v>325</v>
      </c>
      <c r="C37" s="538">
        <v>20</v>
      </c>
      <c r="D37" s="538">
        <v>20</v>
      </c>
      <c r="E37" s="538">
        <v>20</v>
      </c>
      <c r="F37" s="538">
        <v>20</v>
      </c>
      <c r="G37" s="538">
        <v>20</v>
      </c>
      <c r="H37" s="538">
        <v>20</v>
      </c>
      <c r="I37" s="538">
        <v>20</v>
      </c>
      <c r="J37" s="538">
        <v>20</v>
      </c>
      <c r="K37" s="538">
        <v>20</v>
      </c>
      <c r="L37" s="538">
        <v>20</v>
      </c>
      <c r="M37" s="538">
        <v>20</v>
      </c>
      <c r="N37" s="538">
        <v>20</v>
      </c>
      <c r="O37" s="845">
        <v>20</v>
      </c>
      <c r="P37" s="845">
        <v>20</v>
      </c>
      <c r="Q37" s="845">
        <v>0</v>
      </c>
    </row>
    <row r="38" spans="1:17" s="57" customFormat="1" ht="13" x14ac:dyDescent="0.3">
      <c r="A38" s="731"/>
      <c r="B38" s="599" t="s">
        <v>325</v>
      </c>
      <c r="C38" s="538">
        <v>27</v>
      </c>
      <c r="D38" s="538">
        <v>27</v>
      </c>
      <c r="E38" s="538">
        <v>27</v>
      </c>
      <c r="F38" s="538">
        <v>27</v>
      </c>
      <c r="G38" s="538">
        <v>27</v>
      </c>
      <c r="H38" s="538">
        <v>27</v>
      </c>
      <c r="I38" s="538">
        <v>27</v>
      </c>
      <c r="J38" s="538">
        <v>27</v>
      </c>
      <c r="K38" s="538">
        <v>27</v>
      </c>
      <c r="L38" s="538">
        <v>27</v>
      </c>
      <c r="M38" s="538">
        <v>27</v>
      </c>
      <c r="N38" s="538">
        <v>27</v>
      </c>
      <c r="O38" s="845">
        <v>27</v>
      </c>
      <c r="P38" s="845">
        <v>27</v>
      </c>
      <c r="Q38" s="845">
        <v>0</v>
      </c>
    </row>
    <row r="39" spans="1:17" s="57" customFormat="1" ht="13" x14ac:dyDescent="0.3">
      <c r="A39" s="731"/>
      <c r="B39" s="599" t="s">
        <v>639</v>
      </c>
      <c r="C39" s="538">
        <v>18</v>
      </c>
      <c r="D39" s="538">
        <v>18</v>
      </c>
      <c r="E39" s="538">
        <v>18</v>
      </c>
      <c r="F39" s="538">
        <v>18</v>
      </c>
      <c r="G39" s="538">
        <v>18</v>
      </c>
      <c r="H39" s="538">
        <v>18</v>
      </c>
      <c r="I39" s="538">
        <v>18</v>
      </c>
      <c r="J39" s="538">
        <v>18</v>
      </c>
      <c r="K39" s="538">
        <v>18</v>
      </c>
      <c r="L39" s="538">
        <v>18</v>
      </c>
      <c r="M39" s="538">
        <v>18</v>
      </c>
      <c r="N39" s="538">
        <v>18</v>
      </c>
      <c r="O39" s="845">
        <v>18</v>
      </c>
      <c r="P39" s="845"/>
      <c r="Q39" s="845">
        <v>18</v>
      </c>
    </row>
    <row r="40" spans="1:17" s="57" customFormat="1" ht="13" x14ac:dyDescent="0.3">
      <c r="A40" s="731"/>
      <c r="B40" s="599" t="s">
        <v>324</v>
      </c>
      <c r="C40" s="538">
        <v>293</v>
      </c>
      <c r="D40" s="538">
        <v>293</v>
      </c>
      <c r="E40" s="538">
        <v>293</v>
      </c>
      <c r="F40" s="538">
        <v>293</v>
      </c>
      <c r="G40" s="538">
        <v>293</v>
      </c>
      <c r="H40" s="538">
        <v>293</v>
      </c>
      <c r="I40" s="538">
        <v>293</v>
      </c>
      <c r="J40" s="538">
        <v>293</v>
      </c>
      <c r="K40" s="538">
        <v>293</v>
      </c>
      <c r="L40" s="538">
        <v>293</v>
      </c>
      <c r="M40" s="538">
        <v>293</v>
      </c>
      <c r="N40" s="538">
        <v>293</v>
      </c>
      <c r="O40" s="845">
        <v>293</v>
      </c>
      <c r="P40" s="845">
        <v>293</v>
      </c>
      <c r="Q40" s="845">
        <v>0</v>
      </c>
    </row>
    <row r="41" spans="1:17" s="57" customFormat="1" ht="13" x14ac:dyDescent="0.3">
      <c r="A41" s="731"/>
      <c r="B41" s="599" t="s">
        <v>324</v>
      </c>
      <c r="C41" s="538">
        <v>27</v>
      </c>
      <c r="D41" s="538">
        <v>27</v>
      </c>
      <c r="E41" s="538">
        <v>27</v>
      </c>
      <c r="F41" s="538">
        <v>27</v>
      </c>
      <c r="G41" s="538">
        <v>27</v>
      </c>
      <c r="H41" s="538">
        <v>27</v>
      </c>
      <c r="I41" s="538">
        <v>27</v>
      </c>
      <c r="J41" s="538">
        <v>27</v>
      </c>
      <c r="K41" s="538">
        <v>27</v>
      </c>
      <c r="L41" s="538">
        <v>27</v>
      </c>
      <c r="M41" s="538">
        <v>27</v>
      </c>
      <c r="N41" s="538">
        <v>27</v>
      </c>
      <c r="O41" s="845">
        <v>27</v>
      </c>
      <c r="P41" s="845">
        <v>27</v>
      </c>
      <c r="Q41" s="845">
        <v>0</v>
      </c>
    </row>
    <row r="42" spans="1:17" s="57" customFormat="1" ht="13" x14ac:dyDescent="0.3">
      <c r="A42" s="731"/>
      <c r="B42" s="599" t="s">
        <v>323</v>
      </c>
      <c r="C42" s="538">
        <v>8</v>
      </c>
      <c r="D42" s="538">
        <v>8</v>
      </c>
      <c r="E42" s="538">
        <v>8</v>
      </c>
      <c r="F42" s="538">
        <v>8</v>
      </c>
      <c r="G42" s="538">
        <v>8</v>
      </c>
      <c r="H42" s="538">
        <v>8</v>
      </c>
      <c r="I42" s="538">
        <v>8</v>
      </c>
      <c r="J42" s="538">
        <v>8</v>
      </c>
      <c r="K42" s="538">
        <v>8</v>
      </c>
      <c r="L42" s="538">
        <v>8</v>
      </c>
      <c r="M42" s="538">
        <v>8</v>
      </c>
      <c r="N42" s="538">
        <v>8</v>
      </c>
      <c r="O42" s="845">
        <v>8</v>
      </c>
      <c r="P42" s="845">
        <v>8</v>
      </c>
      <c r="Q42" s="845">
        <v>0</v>
      </c>
    </row>
    <row r="43" spans="1:17" s="57" customFormat="1" ht="13" x14ac:dyDescent="0.3">
      <c r="A43" s="731"/>
      <c r="B43" s="599" t="s">
        <v>482</v>
      </c>
      <c r="C43" s="538">
        <v>300</v>
      </c>
      <c r="D43" s="538">
        <v>300</v>
      </c>
      <c r="E43" s="538">
        <v>300</v>
      </c>
      <c r="F43" s="538">
        <v>300</v>
      </c>
      <c r="G43" s="538">
        <v>300</v>
      </c>
      <c r="H43" s="538">
        <v>300</v>
      </c>
      <c r="I43" s="538">
        <v>300</v>
      </c>
      <c r="J43" s="538">
        <v>300</v>
      </c>
      <c r="K43" s="538">
        <v>300</v>
      </c>
      <c r="L43" s="538">
        <v>300</v>
      </c>
      <c r="M43" s="538">
        <v>300</v>
      </c>
      <c r="N43" s="538">
        <v>300</v>
      </c>
      <c r="O43" s="845">
        <v>300</v>
      </c>
      <c r="P43" s="845">
        <v>300</v>
      </c>
      <c r="Q43" s="845">
        <v>0</v>
      </c>
    </row>
    <row r="44" spans="1:17" s="57" customFormat="1" ht="13" x14ac:dyDescent="0.3">
      <c r="A44" s="731"/>
      <c r="B44" s="599" t="s">
        <v>483</v>
      </c>
      <c r="C44" s="538">
        <v>300</v>
      </c>
      <c r="D44" s="538">
        <v>300</v>
      </c>
      <c r="E44" s="538">
        <v>300</v>
      </c>
      <c r="F44" s="538">
        <v>300</v>
      </c>
      <c r="G44" s="538">
        <v>300</v>
      </c>
      <c r="H44" s="538">
        <v>300</v>
      </c>
      <c r="I44" s="538">
        <v>300</v>
      </c>
      <c r="J44" s="538">
        <v>300</v>
      </c>
      <c r="K44" s="538">
        <v>300</v>
      </c>
      <c r="L44" s="538">
        <v>300</v>
      </c>
      <c r="M44" s="538">
        <v>300</v>
      </c>
      <c r="N44" s="538">
        <v>300</v>
      </c>
      <c r="O44" s="845">
        <v>300</v>
      </c>
      <c r="P44" s="845">
        <v>300</v>
      </c>
      <c r="Q44" s="845">
        <v>0</v>
      </c>
    </row>
    <row r="45" spans="1:17" s="57" customFormat="1" ht="13" x14ac:dyDescent="0.3">
      <c r="A45" s="731"/>
      <c r="B45" s="599" t="s">
        <v>354</v>
      </c>
      <c r="C45" s="538">
        <v>663</v>
      </c>
      <c r="D45" s="538">
        <v>663</v>
      </c>
      <c r="E45" s="538">
        <v>663</v>
      </c>
      <c r="F45" s="538">
        <v>663</v>
      </c>
      <c r="G45" s="538">
        <v>663</v>
      </c>
      <c r="H45" s="538">
        <v>663</v>
      </c>
      <c r="I45" s="538">
        <v>663</v>
      </c>
      <c r="J45" s="538">
        <v>663</v>
      </c>
      <c r="K45" s="538">
        <v>663</v>
      </c>
      <c r="L45" s="538">
        <v>663</v>
      </c>
      <c r="M45" s="538">
        <v>663</v>
      </c>
      <c r="N45" s="538">
        <v>663</v>
      </c>
      <c r="O45" s="845">
        <v>663</v>
      </c>
      <c r="P45" s="845">
        <v>663</v>
      </c>
      <c r="Q45" s="845">
        <v>0</v>
      </c>
    </row>
    <row r="46" spans="1:17" s="734" customFormat="1" ht="13.5" thickBot="1" x14ac:dyDescent="0.35">
      <c r="A46" s="731"/>
      <c r="B46" s="828" t="s">
        <v>411</v>
      </c>
      <c r="C46" s="732">
        <v>4897</v>
      </c>
      <c r="D46" s="732">
        <v>4897</v>
      </c>
      <c r="E46" s="732">
        <v>4897</v>
      </c>
      <c r="F46" s="732">
        <v>4897</v>
      </c>
      <c r="G46" s="732">
        <v>4897</v>
      </c>
      <c r="H46" s="732">
        <v>4897</v>
      </c>
      <c r="I46" s="732">
        <v>4897</v>
      </c>
      <c r="J46" s="732">
        <v>4897</v>
      </c>
      <c r="K46" s="732">
        <v>4897</v>
      </c>
      <c r="L46" s="732">
        <v>4897</v>
      </c>
      <c r="M46" s="732">
        <v>4897</v>
      </c>
      <c r="N46" s="732">
        <v>4897</v>
      </c>
      <c r="O46" s="846">
        <v>4897</v>
      </c>
      <c r="P46" s="846">
        <v>4649</v>
      </c>
      <c r="Q46" s="846">
        <v>248</v>
      </c>
    </row>
    <row r="47" spans="1:17" s="734" customFormat="1" ht="13.5" thickTop="1" x14ac:dyDescent="0.3">
      <c r="A47" s="731"/>
      <c r="B47" s="89"/>
      <c r="C47" s="733"/>
      <c r="D47" s="733"/>
      <c r="E47" s="733"/>
      <c r="F47" s="733"/>
      <c r="G47" s="733"/>
      <c r="H47" s="733"/>
      <c r="I47" s="733"/>
      <c r="J47" s="735"/>
      <c r="K47" s="735"/>
      <c r="L47" s="735"/>
      <c r="M47" s="735"/>
      <c r="N47" s="735"/>
      <c r="O47" s="847"/>
      <c r="P47" s="847"/>
      <c r="Q47" s="847"/>
    </row>
    <row r="48" spans="1:17" s="734" customFormat="1" ht="13" x14ac:dyDescent="0.3">
      <c r="A48" s="829" t="s">
        <v>52</v>
      </c>
      <c r="B48" s="538"/>
      <c r="C48" s="736"/>
      <c r="D48" s="736"/>
      <c r="E48" s="736"/>
      <c r="F48" s="736"/>
      <c r="G48" s="736"/>
      <c r="H48" s="736"/>
      <c r="I48" s="736"/>
      <c r="J48" s="735"/>
      <c r="K48" s="735"/>
      <c r="L48" s="735"/>
      <c r="M48" s="735"/>
      <c r="N48" s="735"/>
      <c r="O48" s="847"/>
      <c r="P48" s="847"/>
      <c r="Q48" s="847"/>
    </row>
    <row r="49" spans="1:17" s="57" customFormat="1" ht="14" customHeight="1" x14ac:dyDescent="0.3">
      <c r="A49" s="731"/>
      <c r="B49" s="737" t="s">
        <v>304</v>
      </c>
      <c r="C49" s="738">
        <v>1.5329999999999999</v>
      </c>
      <c r="D49" s="738">
        <v>1.5329999999999999</v>
      </c>
      <c r="E49" s="738">
        <v>1.5329999999999999</v>
      </c>
      <c r="F49" s="738">
        <v>1.5329999999999999</v>
      </c>
      <c r="G49" s="738">
        <v>1.579</v>
      </c>
      <c r="H49" s="738">
        <v>1.579</v>
      </c>
      <c r="I49" s="738">
        <v>1.579</v>
      </c>
      <c r="J49" s="738">
        <v>1.579</v>
      </c>
      <c r="K49" s="738">
        <v>1.579</v>
      </c>
      <c r="L49" s="738">
        <v>1.579</v>
      </c>
      <c r="M49" s="738">
        <v>1.579</v>
      </c>
      <c r="N49" s="738">
        <v>1.579</v>
      </c>
      <c r="O49" s="848">
        <v>1.563666666666667</v>
      </c>
      <c r="P49" s="848">
        <v>1.5329999999999997</v>
      </c>
      <c r="Q49" s="848">
        <v>3.0666666666667286E-2</v>
      </c>
    </row>
    <row r="50" spans="1:17" s="57" customFormat="1" ht="13" x14ac:dyDescent="0.3">
      <c r="A50" s="731"/>
      <c r="B50" s="598" t="s">
        <v>305</v>
      </c>
      <c r="C50" s="739">
        <v>0.317</v>
      </c>
      <c r="D50" s="739">
        <v>0.317</v>
      </c>
      <c r="E50" s="739">
        <v>0.317</v>
      </c>
      <c r="F50" s="739">
        <v>0.317</v>
      </c>
      <c r="G50" s="739">
        <v>0.32</v>
      </c>
      <c r="H50" s="739">
        <v>0.32</v>
      </c>
      <c r="I50" s="739">
        <v>0.32</v>
      </c>
      <c r="J50" s="739">
        <v>0.32</v>
      </c>
      <c r="K50" s="739">
        <v>0.32</v>
      </c>
      <c r="L50" s="739">
        <v>0.32</v>
      </c>
      <c r="M50" s="739">
        <v>0.32</v>
      </c>
      <c r="N50" s="739">
        <v>0.32</v>
      </c>
      <c r="O50" s="849">
        <v>0.31899999999999995</v>
      </c>
      <c r="P50" s="849">
        <v>0.31700000000000006</v>
      </c>
      <c r="Q50" s="849">
        <v>1.9999999999998908E-3</v>
      </c>
    </row>
    <row r="51" spans="1:17" s="57" customFormat="1" ht="13" x14ac:dyDescent="0.3">
      <c r="A51" s="731"/>
      <c r="B51" s="598" t="s">
        <v>585</v>
      </c>
      <c r="C51" s="739">
        <v>9.5299999999999994</v>
      </c>
      <c r="D51" s="739">
        <v>9.5299999999999994</v>
      </c>
      <c r="E51" s="739">
        <v>9.5299999999999994</v>
      </c>
      <c r="F51" s="739">
        <v>9.5299999999999994</v>
      </c>
      <c r="G51" s="739">
        <v>8.9700000000000006</v>
      </c>
      <c r="H51" s="739">
        <v>8.9700000000000006</v>
      </c>
      <c r="I51" s="739">
        <v>8.9700000000000006</v>
      </c>
      <c r="J51" s="739">
        <v>8.9700000000000006</v>
      </c>
      <c r="K51" s="739">
        <v>8.9700000000000006</v>
      </c>
      <c r="L51" s="739">
        <v>8.9700000000000006</v>
      </c>
      <c r="M51" s="739">
        <v>8.9700000000000006</v>
      </c>
      <c r="N51" s="739">
        <v>8.9700000000000006</v>
      </c>
      <c r="O51" s="849">
        <v>9.1566666666666663</v>
      </c>
      <c r="P51" s="849">
        <v>9.5299999999999994</v>
      </c>
      <c r="Q51" s="849">
        <v>-0.37333333333333307</v>
      </c>
    </row>
    <row r="52" spans="1:17" s="57" customFormat="1" ht="13" x14ac:dyDescent="0.3">
      <c r="A52" s="731"/>
      <c r="B52" s="598" t="s">
        <v>586</v>
      </c>
      <c r="C52" s="739">
        <v>8.32</v>
      </c>
      <c r="D52" s="739">
        <v>8.32</v>
      </c>
      <c r="E52" s="739">
        <v>8.32</v>
      </c>
      <c r="F52" s="739">
        <v>8.32</v>
      </c>
      <c r="G52" s="739">
        <v>7.95</v>
      </c>
      <c r="H52" s="739">
        <v>7.95</v>
      </c>
      <c r="I52" s="739">
        <v>7.95</v>
      </c>
      <c r="J52" s="739">
        <v>7.95</v>
      </c>
      <c r="K52" s="739">
        <v>7.95</v>
      </c>
      <c r="L52" s="739">
        <v>7.95</v>
      </c>
      <c r="M52" s="739">
        <v>7.95</v>
      </c>
      <c r="N52" s="739">
        <v>7.95</v>
      </c>
      <c r="O52" s="849">
        <v>8.0733333333333359</v>
      </c>
      <c r="P52" s="849">
        <v>8.3199999999999985</v>
      </c>
      <c r="Q52" s="849">
        <v>-0.24666666666666259</v>
      </c>
    </row>
    <row r="53" spans="1:17" s="57" customFormat="1" ht="14.75" customHeight="1" x14ac:dyDescent="0.3">
      <c r="A53" s="731"/>
      <c r="B53" s="598" t="s">
        <v>306</v>
      </c>
      <c r="C53" s="739">
        <v>0.1</v>
      </c>
      <c r="D53" s="739">
        <v>0.1</v>
      </c>
      <c r="E53" s="739">
        <v>0.1</v>
      </c>
      <c r="F53" s="739">
        <v>0.1</v>
      </c>
      <c r="G53" s="739">
        <v>0.93</v>
      </c>
      <c r="H53" s="739">
        <v>0.93</v>
      </c>
      <c r="I53" s="739">
        <v>0.93</v>
      </c>
      <c r="J53" s="739">
        <v>0.93</v>
      </c>
      <c r="K53" s="739">
        <v>0.93</v>
      </c>
      <c r="L53" s="739">
        <v>0.93</v>
      </c>
      <c r="M53" s="739">
        <v>0.93</v>
      </c>
      <c r="N53" s="739">
        <v>0.93</v>
      </c>
      <c r="O53" s="849">
        <v>0.65333333333333321</v>
      </c>
      <c r="P53" s="849">
        <v>9.9999999999999992E-2</v>
      </c>
      <c r="Q53" s="849">
        <v>0.55333333333333323</v>
      </c>
    </row>
    <row r="54" spans="1:17" s="57" customFormat="1" ht="13" x14ac:dyDescent="0.3">
      <c r="A54" s="731"/>
      <c r="B54" s="598" t="s">
        <v>307</v>
      </c>
      <c r="C54" s="739">
        <v>0.4</v>
      </c>
      <c r="D54" s="739">
        <v>0.4</v>
      </c>
      <c r="E54" s="739">
        <v>0.4</v>
      </c>
      <c r="F54" s="739">
        <v>0.4</v>
      </c>
      <c r="G54" s="739"/>
      <c r="H54" s="739"/>
      <c r="I54" s="739"/>
      <c r="J54" s="739"/>
      <c r="K54" s="739"/>
      <c r="L54" s="739"/>
      <c r="M54" s="739"/>
      <c r="N54" s="739"/>
      <c r="O54" s="849">
        <v>0.4</v>
      </c>
      <c r="P54" s="849">
        <v>0.39999999999999997</v>
      </c>
      <c r="Q54" s="849">
        <v>0</v>
      </c>
    </row>
    <row r="55" spans="1:17" s="57" customFormat="1" ht="13" x14ac:dyDescent="0.3">
      <c r="A55" s="731"/>
      <c r="B55" s="598" t="s">
        <v>308</v>
      </c>
      <c r="C55" s="739">
        <v>0.43</v>
      </c>
      <c r="D55" s="739">
        <v>0.43</v>
      </c>
      <c r="E55" s="739">
        <v>0.43</v>
      </c>
      <c r="F55" s="739">
        <v>0.43</v>
      </c>
      <c r="G55" s="739"/>
      <c r="H55" s="739"/>
      <c r="I55" s="739"/>
      <c r="J55" s="739"/>
      <c r="K55" s="739"/>
      <c r="L55" s="739"/>
      <c r="M55" s="739"/>
      <c r="N55" s="739"/>
      <c r="O55" s="849">
        <v>0.43</v>
      </c>
      <c r="P55" s="850">
        <v>0.43</v>
      </c>
      <c r="Q55" s="849">
        <v>0</v>
      </c>
    </row>
    <row r="56" spans="1:17" s="57" customFormat="1" ht="13" x14ac:dyDescent="0.3">
      <c r="A56" s="731"/>
      <c r="B56" s="598" t="s">
        <v>484</v>
      </c>
      <c r="C56" s="718">
        <v>0.26779999999999998</v>
      </c>
      <c r="D56" s="718">
        <v>0.26779999999999998</v>
      </c>
      <c r="E56" s="718">
        <v>0.26779999999999998</v>
      </c>
      <c r="F56" s="718">
        <v>0.26779999999999998</v>
      </c>
      <c r="G56" s="718">
        <v>0.26779999999999998</v>
      </c>
      <c r="H56" s="718">
        <v>0.26779999999999998</v>
      </c>
      <c r="I56" s="718">
        <v>0.26779999999999998</v>
      </c>
      <c r="J56" s="718">
        <v>0.26779999999999998</v>
      </c>
      <c r="K56" s="718">
        <v>0.26779999999999998</v>
      </c>
      <c r="L56" s="718">
        <v>0.26779999999999998</v>
      </c>
      <c r="M56" s="718">
        <v>0.26779999999999998</v>
      </c>
      <c r="N56" s="718">
        <v>0.26779999999999998</v>
      </c>
      <c r="O56" s="850">
        <v>0.26779999999999993</v>
      </c>
      <c r="Q56" s="850">
        <v>0.26779999999999993</v>
      </c>
    </row>
    <row r="57" spans="1:17" s="57" customFormat="1" ht="13" x14ac:dyDescent="0.3">
      <c r="A57" s="731"/>
      <c r="B57" s="598" t="s">
        <v>485</v>
      </c>
      <c r="C57" s="739">
        <v>1.1499999999999999</v>
      </c>
      <c r="D57" s="739">
        <v>1.1499999999999999</v>
      </c>
      <c r="E57" s="739">
        <v>1.1499999999999999</v>
      </c>
      <c r="F57" s="739">
        <v>1.1499999999999999</v>
      </c>
      <c r="G57" s="739">
        <v>1.1499999999999999</v>
      </c>
      <c r="H57" s="739">
        <v>1.1499999999999999</v>
      </c>
      <c r="I57" s="739">
        <v>1.1499999999999999</v>
      </c>
      <c r="J57" s="739">
        <v>1.1499999999999999</v>
      </c>
      <c r="K57" s="739">
        <v>1.1499999999999999</v>
      </c>
      <c r="L57" s="739">
        <v>1.1499999999999999</v>
      </c>
      <c r="M57" s="739">
        <v>1.1499999999999999</v>
      </c>
      <c r="N57" s="739">
        <v>1.1499999999999999</v>
      </c>
      <c r="O57" s="849">
        <v>1.1500000000000001</v>
      </c>
      <c r="P57" s="849">
        <v>1.0900000000000001</v>
      </c>
      <c r="Q57" s="849">
        <v>6.0000000000000053E-2</v>
      </c>
    </row>
    <row r="58" spans="1:17" s="57" customFormat="1" ht="13" x14ac:dyDescent="0.3">
      <c r="A58" s="731"/>
      <c r="B58" s="598" t="s">
        <v>593</v>
      </c>
      <c r="C58" s="739">
        <v>0.32849999999999996</v>
      </c>
      <c r="D58" s="739">
        <v>0.32849999999999996</v>
      </c>
      <c r="E58" s="739">
        <v>0.32849999999999996</v>
      </c>
      <c r="F58" s="739">
        <v>0.32849999999999996</v>
      </c>
      <c r="G58" s="739">
        <v>0.32849999999999996</v>
      </c>
      <c r="H58" s="739">
        <v>0.32849999999999996</v>
      </c>
      <c r="I58" s="739">
        <v>0.32849999999999996</v>
      </c>
      <c r="J58" s="739">
        <v>0.32849999999999996</v>
      </c>
      <c r="K58" s="739">
        <v>0.32849999999999996</v>
      </c>
      <c r="L58" s="739">
        <v>0.32849999999999996</v>
      </c>
      <c r="M58" s="739">
        <v>0.32849999999999996</v>
      </c>
      <c r="N58" s="739">
        <v>0.32849999999999996</v>
      </c>
      <c r="O58" s="849">
        <v>0.32849999999999996</v>
      </c>
      <c r="P58" s="849"/>
      <c r="Q58" s="849">
        <v>0.32849999999999996</v>
      </c>
    </row>
    <row r="59" spans="1:17" s="57" customFormat="1" ht="13" x14ac:dyDescent="0.3">
      <c r="A59" s="731"/>
      <c r="B59" s="740" t="s">
        <v>587</v>
      </c>
      <c r="C59" s="739">
        <v>0.20958056623370777</v>
      </c>
      <c r="D59" s="739">
        <v>0.24765969543153896</v>
      </c>
      <c r="E59" s="739">
        <v>0.51262420602410597</v>
      </c>
      <c r="F59" s="739">
        <v>0.65844766107971497</v>
      </c>
      <c r="G59" s="739">
        <v>0.51082979022664943</v>
      </c>
      <c r="H59" s="739">
        <v>0.49058842208642472</v>
      </c>
      <c r="I59" s="739">
        <v>0.41923293741636547</v>
      </c>
      <c r="J59" s="739">
        <v>0.50184729887895618</v>
      </c>
      <c r="K59" s="739">
        <v>0.46859309601982191</v>
      </c>
      <c r="L59" s="739">
        <v>0.44181850973896819</v>
      </c>
      <c r="M59" s="739">
        <v>0.38644811072807816</v>
      </c>
      <c r="N59" s="739">
        <v>0.25287790821848388</v>
      </c>
      <c r="O59" s="849">
        <v>0.42504568350690125</v>
      </c>
      <c r="P59" s="849">
        <v>0.39722888581586696</v>
      </c>
      <c r="Q59" s="849">
        <v>2.781679769103429E-2</v>
      </c>
    </row>
    <row r="60" spans="1:17" s="57" customFormat="1" ht="13" x14ac:dyDescent="0.3">
      <c r="A60" s="731"/>
      <c r="B60" s="741" t="s">
        <v>588</v>
      </c>
      <c r="C60" s="742">
        <v>0.20990967073039937</v>
      </c>
      <c r="D60" s="742">
        <v>0.23788263914020483</v>
      </c>
      <c r="E60" s="742">
        <v>0.41239905847141495</v>
      </c>
      <c r="F60" s="742">
        <v>0.61918700524384396</v>
      </c>
      <c r="G60" s="742">
        <v>0.88824708727898405</v>
      </c>
      <c r="H60" s="742">
        <v>1.0969486757407871</v>
      </c>
      <c r="I60" s="742">
        <v>0.68288570832135298</v>
      </c>
      <c r="J60" s="742">
        <v>0.96217220634904765</v>
      </c>
      <c r="K60" s="742">
        <v>0.64153577554495722</v>
      </c>
      <c r="L60" s="742">
        <v>0.72335729259248316</v>
      </c>
      <c r="M60" s="742">
        <v>0.65914602901112385</v>
      </c>
      <c r="N60" s="742">
        <v>0.46500796748739892</v>
      </c>
      <c r="O60" s="851">
        <v>0.63322325965933324</v>
      </c>
      <c r="P60" s="851">
        <v>0.39722888581586696</v>
      </c>
      <c r="Q60" s="851">
        <v>0.23599437384346628</v>
      </c>
    </row>
    <row r="61" spans="1:17" s="144" customFormat="1" ht="13" x14ac:dyDescent="0.3">
      <c r="A61" s="510"/>
      <c r="B61" s="510"/>
      <c r="C61" s="510"/>
      <c r="D61" s="510"/>
      <c r="E61" s="510"/>
      <c r="F61" s="510"/>
      <c r="G61" s="510"/>
      <c r="H61" s="510"/>
      <c r="I61" s="510"/>
      <c r="J61" s="105"/>
      <c r="K61" s="105"/>
      <c r="L61" s="105"/>
      <c r="M61" s="105"/>
      <c r="N61" s="105"/>
      <c r="O61" s="852"/>
      <c r="P61" s="852"/>
      <c r="Q61" s="852"/>
    </row>
    <row r="62" spans="1:17" s="734" customFormat="1" ht="13" x14ac:dyDescent="0.3">
      <c r="A62" s="829" t="s">
        <v>277</v>
      </c>
      <c r="B62" s="538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/>
      <c r="N62" s="736"/>
      <c r="O62" s="853"/>
      <c r="P62" s="853"/>
      <c r="Q62" s="853"/>
    </row>
    <row r="63" spans="1:17" s="495" customFormat="1" ht="13" x14ac:dyDescent="0.3">
      <c r="A63" s="743"/>
      <c r="B63" s="538"/>
      <c r="C63" s="479"/>
      <c r="D63" s="479"/>
      <c r="E63" s="479"/>
      <c r="F63" s="479"/>
      <c r="G63" s="479"/>
      <c r="H63" s="479"/>
      <c r="I63" s="479"/>
      <c r="J63" s="696"/>
      <c r="K63" s="696"/>
      <c r="L63" s="696"/>
      <c r="M63" s="696"/>
      <c r="N63" s="696"/>
      <c r="O63" s="844"/>
      <c r="P63" s="844"/>
      <c r="Q63" s="844"/>
    </row>
    <row r="64" spans="1:17" s="495" customFormat="1" ht="13" x14ac:dyDescent="0.3">
      <c r="A64" s="760">
        <v>12195</v>
      </c>
      <c r="B64" s="737" t="s">
        <v>333</v>
      </c>
      <c r="C64" s="717">
        <v>255</v>
      </c>
      <c r="D64" s="717">
        <v>255</v>
      </c>
      <c r="E64" s="717">
        <v>255</v>
      </c>
      <c r="F64" s="717">
        <v>255</v>
      </c>
      <c r="G64" s="717">
        <v>255</v>
      </c>
      <c r="H64" s="717">
        <v>255</v>
      </c>
      <c r="I64" s="717">
        <v>255</v>
      </c>
      <c r="J64" s="717">
        <v>255</v>
      </c>
      <c r="K64" s="717">
        <v>255</v>
      </c>
      <c r="L64" s="717">
        <v>255</v>
      </c>
      <c r="M64" s="717">
        <v>255</v>
      </c>
      <c r="N64" s="717">
        <v>255</v>
      </c>
      <c r="O64" s="854">
        <v>255</v>
      </c>
      <c r="P64" s="854">
        <v>255</v>
      </c>
      <c r="Q64" s="854">
        <v>0</v>
      </c>
    </row>
    <row r="65" spans="1:17" s="145" customFormat="1" ht="13" x14ac:dyDescent="0.3">
      <c r="A65" s="760"/>
      <c r="B65" s="744" t="s">
        <v>337</v>
      </c>
      <c r="C65" s="105">
        <v>390914.99999999994</v>
      </c>
      <c r="D65" s="105">
        <v>390914.99999999994</v>
      </c>
      <c r="E65" s="105">
        <v>390914.99999999994</v>
      </c>
      <c r="F65" s="105">
        <v>390914.99999999994</v>
      </c>
      <c r="G65" s="105">
        <v>402645</v>
      </c>
      <c r="H65" s="105">
        <v>402645</v>
      </c>
      <c r="I65" s="105">
        <v>402645</v>
      </c>
      <c r="J65" s="105">
        <v>402645</v>
      </c>
      <c r="K65" s="105">
        <v>402645</v>
      </c>
      <c r="L65" s="105">
        <v>402645</v>
      </c>
      <c r="M65" s="105">
        <v>402645</v>
      </c>
      <c r="N65" s="105">
        <v>402645</v>
      </c>
      <c r="O65" s="852">
        <v>4784820</v>
      </c>
      <c r="P65" s="852">
        <v>4690979.9999999991</v>
      </c>
      <c r="Q65" s="852">
        <v>93840.000000000931</v>
      </c>
    </row>
    <row r="66" spans="1:17" s="145" customFormat="1" ht="13" x14ac:dyDescent="0.3">
      <c r="A66" s="760"/>
      <c r="B66" s="744" t="s">
        <v>334</v>
      </c>
      <c r="C66" s="745">
        <v>80835.000000000015</v>
      </c>
      <c r="D66" s="745">
        <v>80835.000000000015</v>
      </c>
      <c r="E66" s="745">
        <v>80835.000000000015</v>
      </c>
      <c r="F66" s="745">
        <v>80835.000000000015</v>
      </c>
      <c r="G66" s="745">
        <v>81600.000000000015</v>
      </c>
      <c r="H66" s="745">
        <v>81600.000000000015</v>
      </c>
      <c r="I66" s="745">
        <v>81600.000000000015</v>
      </c>
      <c r="J66" s="745">
        <v>81600.000000000015</v>
      </c>
      <c r="K66" s="745">
        <v>81600.000000000015</v>
      </c>
      <c r="L66" s="745">
        <v>81600.000000000015</v>
      </c>
      <c r="M66" s="745">
        <v>81600.000000000015</v>
      </c>
      <c r="N66" s="745">
        <v>81600.000000000015</v>
      </c>
      <c r="O66" s="855">
        <v>976140.00000000012</v>
      </c>
      <c r="P66" s="855">
        <v>970020.00000000012</v>
      </c>
      <c r="Q66" s="855">
        <v>6120</v>
      </c>
    </row>
    <row r="67" spans="1:17" s="145" customFormat="1" ht="13" x14ac:dyDescent="0.3">
      <c r="A67" s="760"/>
      <c r="B67" s="746" t="s">
        <v>335</v>
      </c>
      <c r="C67" s="137">
        <v>471749.99999999994</v>
      </c>
      <c r="D67" s="137">
        <v>471749.99999999994</v>
      </c>
      <c r="E67" s="137">
        <v>471749.99999999994</v>
      </c>
      <c r="F67" s="137">
        <v>471749.99999999994</v>
      </c>
      <c r="G67" s="137">
        <v>484245</v>
      </c>
      <c r="H67" s="137">
        <v>484245</v>
      </c>
      <c r="I67" s="137">
        <v>484245</v>
      </c>
      <c r="J67" s="137">
        <v>484245</v>
      </c>
      <c r="K67" s="137">
        <v>484245</v>
      </c>
      <c r="L67" s="137">
        <v>484245</v>
      </c>
      <c r="M67" s="137">
        <v>484245</v>
      </c>
      <c r="N67" s="137">
        <v>484245</v>
      </c>
      <c r="O67" s="856">
        <v>5760960</v>
      </c>
      <c r="P67" s="856">
        <v>5660999.9999999991</v>
      </c>
      <c r="Q67" s="856">
        <v>99960.000000000931</v>
      </c>
    </row>
    <row r="68" spans="1:17" s="495" customFormat="1" ht="13" x14ac:dyDescent="0.3">
      <c r="A68" s="760"/>
      <c r="B68" s="747"/>
      <c r="C68" s="538"/>
      <c r="D68" s="538"/>
      <c r="E68" s="538"/>
      <c r="F68" s="538"/>
      <c r="G68" s="538"/>
      <c r="H68" s="538"/>
      <c r="I68" s="538"/>
      <c r="J68" s="696"/>
      <c r="K68" s="696"/>
      <c r="L68" s="696"/>
      <c r="M68" s="696"/>
      <c r="N68" s="696"/>
      <c r="O68" s="844"/>
      <c r="P68" s="844"/>
      <c r="Q68" s="844"/>
    </row>
    <row r="69" spans="1:17" s="495" customFormat="1" ht="13" x14ac:dyDescent="0.3">
      <c r="A69" s="760">
        <v>12195</v>
      </c>
      <c r="B69" s="598" t="s">
        <v>310</v>
      </c>
      <c r="C69" s="538">
        <v>400</v>
      </c>
      <c r="D69" s="538">
        <v>400</v>
      </c>
      <c r="E69" s="538">
        <v>400</v>
      </c>
      <c r="F69" s="538">
        <v>400</v>
      </c>
      <c r="G69" s="538">
        <v>400</v>
      </c>
      <c r="H69" s="538">
        <v>400</v>
      </c>
      <c r="I69" s="538">
        <v>400</v>
      </c>
      <c r="J69" s="538">
        <v>400</v>
      </c>
      <c r="K69" s="538">
        <v>400</v>
      </c>
      <c r="L69" s="538">
        <v>400</v>
      </c>
      <c r="M69" s="538">
        <v>400</v>
      </c>
      <c r="N69" s="538">
        <v>400</v>
      </c>
      <c r="O69" s="845">
        <v>400</v>
      </c>
      <c r="P69" s="845">
        <v>400</v>
      </c>
      <c r="Q69" s="845">
        <v>0</v>
      </c>
    </row>
    <row r="70" spans="1:17" s="145" customFormat="1" ht="13" x14ac:dyDescent="0.3">
      <c r="A70" s="760"/>
      <c r="B70" s="744" t="s">
        <v>337</v>
      </c>
      <c r="C70" s="105">
        <v>613199.99999999988</v>
      </c>
      <c r="D70" s="105">
        <v>613199.99999999988</v>
      </c>
      <c r="E70" s="105">
        <v>613199.99999999988</v>
      </c>
      <c r="F70" s="105">
        <v>613199.99999999988</v>
      </c>
      <c r="G70" s="105">
        <v>631600</v>
      </c>
      <c r="H70" s="105">
        <v>631600</v>
      </c>
      <c r="I70" s="105">
        <v>631600</v>
      </c>
      <c r="J70" s="105">
        <v>631600</v>
      </c>
      <c r="K70" s="105">
        <v>631600</v>
      </c>
      <c r="L70" s="105">
        <v>631600</v>
      </c>
      <c r="M70" s="105">
        <v>631600</v>
      </c>
      <c r="N70" s="105">
        <v>631600</v>
      </c>
      <c r="O70" s="852">
        <v>7505600</v>
      </c>
      <c r="P70" s="852">
        <v>7358399.9999999991</v>
      </c>
      <c r="Q70" s="852">
        <v>147200.00000000093</v>
      </c>
    </row>
    <row r="71" spans="1:17" s="145" customFormat="1" ht="13" x14ac:dyDescent="0.3">
      <c r="A71" s="760"/>
      <c r="B71" s="744" t="s">
        <v>334</v>
      </c>
      <c r="C71" s="745">
        <v>126800</v>
      </c>
      <c r="D71" s="745">
        <v>126800</v>
      </c>
      <c r="E71" s="745">
        <v>126800</v>
      </c>
      <c r="F71" s="745">
        <v>126800</v>
      </c>
      <c r="G71" s="745">
        <v>128000</v>
      </c>
      <c r="H71" s="745">
        <v>128000</v>
      </c>
      <c r="I71" s="745">
        <v>128000</v>
      </c>
      <c r="J71" s="745">
        <v>128000</v>
      </c>
      <c r="K71" s="745">
        <v>128000</v>
      </c>
      <c r="L71" s="745">
        <v>128000</v>
      </c>
      <c r="M71" s="745">
        <v>128000</v>
      </c>
      <c r="N71" s="745">
        <v>128000</v>
      </c>
      <c r="O71" s="855">
        <v>1531200</v>
      </c>
      <c r="P71" s="855">
        <v>1521600</v>
      </c>
      <c r="Q71" s="855">
        <v>9600</v>
      </c>
    </row>
    <row r="72" spans="1:17" s="145" customFormat="1" ht="13" x14ac:dyDescent="0.3">
      <c r="A72" s="760"/>
      <c r="B72" s="746" t="s">
        <v>336</v>
      </c>
      <c r="C72" s="137">
        <v>739999.99999999988</v>
      </c>
      <c r="D72" s="137">
        <v>739999.99999999988</v>
      </c>
      <c r="E72" s="137">
        <v>739999.99999999988</v>
      </c>
      <c r="F72" s="137">
        <v>739999.99999999988</v>
      </c>
      <c r="G72" s="137">
        <v>759600</v>
      </c>
      <c r="H72" s="137">
        <v>759600</v>
      </c>
      <c r="I72" s="137">
        <v>759600</v>
      </c>
      <c r="J72" s="137">
        <v>759600</v>
      </c>
      <c r="K72" s="137">
        <v>759600</v>
      </c>
      <c r="L72" s="137">
        <v>759600</v>
      </c>
      <c r="M72" s="137">
        <v>759600</v>
      </c>
      <c r="N72" s="137">
        <v>759600</v>
      </c>
      <c r="O72" s="856">
        <v>9036800</v>
      </c>
      <c r="P72" s="856">
        <v>8879999.9999999981</v>
      </c>
      <c r="Q72" s="856">
        <v>156800.00000000186</v>
      </c>
    </row>
    <row r="73" spans="1:17" s="495" customFormat="1" ht="13" x14ac:dyDescent="0.3">
      <c r="A73" s="760"/>
      <c r="B73" s="747"/>
      <c r="C73" s="538"/>
      <c r="D73" s="538"/>
      <c r="E73" s="538"/>
      <c r="F73" s="538"/>
      <c r="G73" s="538"/>
      <c r="H73" s="538"/>
      <c r="I73" s="538"/>
      <c r="J73" s="696"/>
      <c r="K73" s="696"/>
      <c r="L73" s="696"/>
      <c r="M73" s="696"/>
      <c r="N73" s="696"/>
      <c r="O73" s="844"/>
      <c r="P73" s="844"/>
      <c r="Q73" s="844"/>
    </row>
    <row r="74" spans="1:17" s="495" customFormat="1" ht="13" x14ac:dyDescent="0.3">
      <c r="A74" s="760">
        <v>12195</v>
      </c>
      <c r="B74" s="598" t="s">
        <v>314</v>
      </c>
      <c r="C74" s="538">
        <v>540</v>
      </c>
      <c r="D74" s="538">
        <v>540</v>
      </c>
      <c r="E74" s="538">
        <v>540</v>
      </c>
      <c r="F74" s="538">
        <v>540</v>
      </c>
      <c r="G74" s="538">
        <v>540</v>
      </c>
      <c r="H74" s="538">
        <v>540</v>
      </c>
      <c r="I74" s="538">
        <v>540</v>
      </c>
      <c r="J74" s="538">
        <v>540</v>
      </c>
      <c r="K74" s="538">
        <v>540</v>
      </c>
      <c r="L74" s="538">
        <v>540</v>
      </c>
      <c r="M74" s="538">
        <v>540</v>
      </c>
      <c r="N74" s="538">
        <v>540</v>
      </c>
      <c r="O74" s="845">
        <v>540</v>
      </c>
      <c r="P74" s="845">
        <v>360</v>
      </c>
      <c r="Q74" s="845">
        <v>180</v>
      </c>
    </row>
    <row r="75" spans="1:17" s="145" customFormat="1" ht="13" x14ac:dyDescent="0.3">
      <c r="A75" s="760"/>
      <c r="B75" s="744" t="s">
        <v>337</v>
      </c>
      <c r="C75" s="105">
        <v>827819.99999999988</v>
      </c>
      <c r="D75" s="105">
        <v>827819.99999999988</v>
      </c>
      <c r="E75" s="105">
        <v>827819.99999999988</v>
      </c>
      <c r="F75" s="105">
        <v>827819.99999999988</v>
      </c>
      <c r="G75" s="105">
        <v>852660</v>
      </c>
      <c r="H75" s="105">
        <v>852660</v>
      </c>
      <c r="I75" s="105">
        <v>852660</v>
      </c>
      <c r="J75" s="105">
        <v>852660</v>
      </c>
      <c r="K75" s="105">
        <v>852660</v>
      </c>
      <c r="L75" s="105">
        <v>852660</v>
      </c>
      <c r="M75" s="105">
        <v>852660</v>
      </c>
      <c r="N75" s="105">
        <v>852660</v>
      </c>
      <c r="O75" s="852">
        <v>10132560</v>
      </c>
      <c r="P75" s="852">
        <v>6622560</v>
      </c>
      <c r="Q75" s="852">
        <v>3510000</v>
      </c>
    </row>
    <row r="76" spans="1:17" s="145" customFormat="1" ht="13" x14ac:dyDescent="0.3">
      <c r="A76" s="760"/>
      <c r="B76" s="744" t="s">
        <v>334</v>
      </c>
      <c r="C76" s="745">
        <v>171180</v>
      </c>
      <c r="D76" s="745">
        <v>171180</v>
      </c>
      <c r="E76" s="745">
        <v>171180</v>
      </c>
      <c r="F76" s="745">
        <v>171180</v>
      </c>
      <c r="G76" s="745">
        <v>172800</v>
      </c>
      <c r="H76" s="745">
        <v>172800</v>
      </c>
      <c r="I76" s="745">
        <v>172800</v>
      </c>
      <c r="J76" s="745">
        <v>172800</v>
      </c>
      <c r="K76" s="745">
        <v>172800</v>
      </c>
      <c r="L76" s="745">
        <v>172800</v>
      </c>
      <c r="M76" s="745">
        <v>172800</v>
      </c>
      <c r="N76" s="745">
        <v>172800</v>
      </c>
      <c r="O76" s="855">
        <v>2067120</v>
      </c>
      <c r="P76" s="855">
        <v>1369440</v>
      </c>
      <c r="Q76" s="855">
        <v>697680</v>
      </c>
    </row>
    <row r="77" spans="1:17" s="145" customFormat="1" ht="13" x14ac:dyDescent="0.3">
      <c r="A77" s="760"/>
      <c r="B77" s="746" t="s">
        <v>338</v>
      </c>
      <c r="C77" s="137">
        <v>998999.99999999988</v>
      </c>
      <c r="D77" s="137">
        <v>998999.99999999988</v>
      </c>
      <c r="E77" s="137">
        <v>998999.99999999988</v>
      </c>
      <c r="F77" s="137">
        <v>998999.99999999988</v>
      </c>
      <c r="G77" s="137">
        <v>1025460</v>
      </c>
      <c r="H77" s="137">
        <v>1025460</v>
      </c>
      <c r="I77" s="137">
        <v>1025460</v>
      </c>
      <c r="J77" s="137">
        <v>1025460</v>
      </c>
      <c r="K77" s="137">
        <v>1025460</v>
      </c>
      <c r="L77" s="137">
        <v>1025460</v>
      </c>
      <c r="M77" s="137">
        <v>1025460</v>
      </c>
      <c r="N77" s="137">
        <v>1025460</v>
      </c>
      <c r="O77" s="856">
        <v>12199680</v>
      </c>
      <c r="P77" s="856">
        <v>7992000</v>
      </c>
      <c r="Q77" s="856">
        <v>4207680</v>
      </c>
    </row>
    <row r="78" spans="1:17" s="145" customFormat="1" ht="13" x14ac:dyDescent="0.3">
      <c r="A78" s="760"/>
      <c r="B78" s="747"/>
      <c r="C78" s="538"/>
      <c r="D78" s="538"/>
      <c r="E78" s="538"/>
      <c r="F78" s="538"/>
      <c r="G78" s="538"/>
      <c r="H78" s="538"/>
      <c r="I78" s="538"/>
      <c r="J78" s="135"/>
      <c r="K78" s="135"/>
      <c r="L78" s="135"/>
      <c r="M78" s="135"/>
      <c r="N78" s="135"/>
      <c r="O78" s="857"/>
      <c r="P78" s="857"/>
      <c r="Q78" s="857"/>
    </row>
    <row r="79" spans="1:17" s="145" customFormat="1" ht="15" customHeight="1" x14ac:dyDescent="0.3">
      <c r="A79" s="760">
        <v>12195</v>
      </c>
      <c r="B79" s="598" t="s">
        <v>311</v>
      </c>
      <c r="C79" s="538">
        <v>520</v>
      </c>
      <c r="D79" s="538">
        <v>520</v>
      </c>
      <c r="E79" s="538">
        <v>520</v>
      </c>
      <c r="F79" s="538">
        <v>520</v>
      </c>
      <c r="G79" s="538">
        <v>520</v>
      </c>
      <c r="H79" s="538">
        <v>520</v>
      </c>
      <c r="I79" s="538">
        <v>520</v>
      </c>
      <c r="J79" s="538">
        <v>520</v>
      </c>
      <c r="K79" s="538">
        <v>520</v>
      </c>
      <c r="L79" s="538">
        <v>520</v>
      </c>
      <c r="M79" s="538">
        <v>520</v>
      </c>
      <c r="N79" s="538">
        <v>520</v>
      </c>
      <c r="O79" s="845">
        <v>520</v>
      </c>
      <c r="P79" s="845">
        <v>520</v>
      </c>
      <c r="Q79" s="845">
        <v>0</v>
      </c>
    </row>
    <row r="80" spans="1:17" s="145" customFormat="1" ht="15" customHeight="1" x14ac:dyDescent="0.3">
      <c r="A80" s="760"/>
      <c r="B80" s="744" t="s">
        <v>337</v>
      </c>
      <c r="C80" s="105">
        <v>797160</v>
      </c>
      <c r="D80" s="105">
        <v>797160</v>
      </c>
      <c r="E80" s="105">
        <v>797160</v>
      </c>
      <c r="F80" s="105">
        <v>797160</v>
      </c>
      <c r="G80" s="105">
        <v>821079.99999999988</v>
      </c>
      <c r="H80" s="105">
        <v>821079.99999999988</v>
      </c>
      <c r="I80" s="105">
        <v>821079.99999999988</v>
      </c>
      <c r="J80" s="105">
        <v>821079.99999999988</v>
      </c>
      <c r="K80" s="105">
        <v>821079.99999999988</v>
      </c>
      <c r="L80" s="105">
        <v>821079.99999999988</v>
      </c>
      <c r="M80" s="105">
        <v>821079.99999999988</v>
      </c>
      <c r="N80" s="105">
        <v>821079.99999999988</v>
      </c>
      <c r="O80" s="852">
        <v>9757280</v>
      </c>
      <c r="P80" s="852">
        <v>9565920</v>
      </c>
      <c r="Q80" s="852">
        <v>191360</v>
      </c>
    </row>
    <row r="81" spans="1:17" s="145" customFormat="1" ht="15" customHeight="1" x14ac:dyDescent="0.3">
      <c r="A81" s="760"/>
      <c r="B81" s="744" t="s">
        <v>334</v>
      </c>
      <c r="C81" s="745">
        <v>164840</v>
      </c>
      <c r="D81" s="745">
        <v>164840</v>
      </c>
      <c r="E81" s="745">
        <v>164840</v>
      </c>
      <c r="F81" s="745">
        <v>164840</v>
      </c>
      <c r="G81" s="745">
        <v>166400</v>
      </c>
      <c r="H81" s="745">
        <v>166400</v>
      </c>
      <c r="I81" s="745">
        <v>166400</v>
      </c>
      <c r="J81" s="745">
        <v>166400</v>
      </c>
      <c r="K81" s="745">
        <v>166400</v>
      </c>
      <c r="L81" s="745">
        <v>166400</v>
      </c>
      <c r="M81" s="745">
        <v>166400</v>
      </c>
      <c r="N81" s="745">
        <v>166400</v>
      </c>
      <c r="O81" s="855">
        <v>1990560</v>
      </c>
      <c r="P81" s="855">
        <v>1978080</v>
      </c>
      <c r="Q81" s="855">
        <v>12480</v>
      </c>
    </row>
    <row r="82" spans="1:17" s="145" customFormat="1" ht="15" customHeight="1" x14ac:dyDescent="0.3">
      <c r="A82" s="760"/>
      <c r="B82" s="746" t="s">
        <v>339</v>
      </c>
      <c r="C82" s="137">
        <v>962000</v>
      </c>
      <c r="D82" s="137">
        <v>962000</v>
      </c>
      <c r="E82" s="137">
        <v>962000</v>
      </c>
      <c r="F82" s="137">
        <v>962000</v>
      </c>
      <c r="G82" s="137">
        <v>987479.99999999988</v>
      </c>
      <c r="H82" s="137">
        <v>987479.99999999988</v>
      </c>
      <c r="I82" s="137">
        <v>987479.99999999988</v>
      </c>
      <c r="J82" s="137">
        <v>987479.99999999988</v>
      </c>
      <c r="K82" s="137">
        <v>987479.99999999988</v>
      </c>
      <c r="L82" s="137">
        <v>987479.99999999988</v>
      </c>
      <c r="M82" s="137">
        <v>987479.99999999988</v>
      </c>
      <c r="N82" s="137">
        <v>987479.99999999988</v>
      </c>
      <c r="O82" s="856">
        <v>11747840</v>
      </c>
      <c r="P82" s="856">
        <v>11544000</v>
      </c>
      <c r="Q82" s="856">
        <v>203840</v>
      </c>
    </row>
    <row r="83" spans="1:17" s="145" customFormat="1" ht="13" x14ac:dyDescent="0.3">
      <c r="A83" s="760"/>
      <c r="B83" s="748"/>
      <c r="C83" s="105"/>
      <c r="D83" s="105"/>
      <c r="E83" s="105"/>
      <c r="F83" s="105"/>
      <c r="G83" s="105"/>
      <c r="H83" s="105"/>
      <c r="I83" s="105"/>
      <c r="J83" s="135"/>
      <c r="K83" s="135"/>
      <c r="L83" s="135"/>
      <c r="M83" s="135"/>
      <c r="N83" s="135"/>
      <c r="O83" s="857"/>
      <c r="P83" s="857"/>
      <c r="Q83" s="857"/>
    </row>
    <row r="84" spans="1:17" s="145" customFormat="1" ht="13" x14ac:dyDescent="0.3">
      <c r="A84" s="760"/>
      <c r="B84" s="598" t="s">
        <v>320</v>
      </c>
      <c r="C84" s="538">
        <v>316</v>
      </c>
      <c r="D84" s="538">
        <v>316</v>
      </c>
      <c r="E84" s="538">
        <v>316</v>
      </c>
      <c r="F84" s="538">
        <v>316</v>
      </c>
      <c r="G84" s="538">
        <v>316</v>
      </c>
      <c r="H84" s="538">
        <v>316</v>
      </c>
      <c r="I84" s="538">
        <v>316</v>
      </c>
      <c r="J84" s="538">
        <v>316</v>
      </c>
      <c r="K84" s="538">
        <v>316</v>
      </c>
      <c r="L84" s="538">
        <v>316</v>
      </c>
      <c r="M84" s="538">
        <v>316</v>
      </c>
      <c r="N84" s="538">
        <v>316</v>
      </c>
      <c r="O84" s="845">
        <v>316</v>
      </c>
      <c r="P84" s="845">
        <v>316</v>
      </c>
      <c r="Q84" s="845">
        <v>0</v>
      </c>
    </row>
    <row r="85" spans="1:17" s="145" customFormat="1" ht="13" x14ac:dyDescent="0.3">
      <c r="A85" s="760">
        <v>12195</v>
      </c>
      <c r="B85" s="744" t="s">
        <v>337</v>
      </c>
      <c r="C85" s="105">
        <v>484428</v>
      </c>
      <c r="D85" s="105">
        <v>484428</v>
      </c>
      <c r="E85" s="105">
        <v>484428</v>
      </c>
      <c r="F85" s="105">
        <v>484428</v>
      </c>
      <c r="G85" s="105">
        <v>498964</v>
      </c>
      <c r="H85" s="105">
        <v>498964</v>
      </c>
      <c r="I85" s="105">
        <v>498964</v>
      </c>
      <c r="J85" s="105">
        <v>498964</v>
      </c>
      <c r="K85" s="105">
        <v>498964</v>
      </c>
      <c r="L85" s="105">
        <v>498964</v>
      </c>
      <c r="M85" s="105">
        <v>498964</v>
      </c>
      <c r="N85" s="105">
        <v>498964</v>
      </c>
      <c r="O85" s="852">
        <v>5929424</v>
      </c>
      <c r="P85" s="852">
        <v>5813136</v>
      </c>
      <c r="Q85" s="852">
        <v>116288</v>
      </c>
    </row>
    <row r="86" spans="1:17" s="145" customFormat="1" ht="13" x14ac:dyDescent="0.3">
      <c r="A86" s="760"/>
      <c r="B86" s="744" t="s">
        <v>334</v>
      </c>
      <c r="C86" s="745">
        <v>100172</v>
      </c>
      <c r="D86" s="745">
        <v>100172</v>
      </c>
      <c r="E86" s="745">
        <v>100172</v>
      </c>
      <c r="F86" s="745">
        <v>100172</v>
      </c>
      <c r="G86" s="745">
        <v>101120</v>
      </c>
      <c r="H86" s="745">
        <v>101120</v>
      </c>
      <c r="I86" s="745">
        <v>101120</v>
      </c>
      <c r="J86" s="745">
        <v>101120</v>
      </c>
      <c r="K86" s="745">
        <v>101120</v>
      </c>
      <c r="L86" s="745">
        <v>101120</v>
      </c>
      <c r="M86" s="745">
        <v>101120</v>
      </c>
      <c r="N86" s="745">
        <v>101120</v>
      </c>
      <c r="O86" s="855">
        <v>1209648</v>
      </c>
      <c r="P86" s="855">
        <v>1202064</v>
      </c>
      <c r="Q86" s="855">
        <v>7584</v>
      </c>
    </row>
    <row r="87" spans="1:17" s="145" customFormat="1" ht="14.75" customHeight="1" x14ac:dyDescent="0.3">
      <c r="A87" s="760"/>
      <c r="B87" s="746" t="s">
        <v>340</v>
      </c>
      <c r="C87" s="137">
        <v>584600</v>
      </c>
      <c r="D87" s="137">
        <v>584600</v>
      </c>
      <c r="E87" s="137">
        <v>584600</v>
      </c>
      <c r="F87" s="137">
        <v>584600</v>
      </c>
      <c r="G87" s="137">
        <v>600084</v>
      </c>
      <c r="H87" s="137">
        <v>600084</v>
      </c>
      <c r="I87" s="137">
        <v>600084</v>
      </c>
      <c r="J87" s="137">
        <v>600084</v>
      </c>
      <c r="K87" s="137">
        <v>600084</v>
      </c>
      <c r="L87" s="137">
        <v>600084</v>
      </c>
      <c r="M87" s="137">
        <v>600084</v>
      </c>
      <c r="N87" s="137">
        <v>600084</v>
      </c>
      <c r="O87" s="856">
        <v>7139072</v>
      </c>
      <c r="P87" s="856">
        <v>7015200</v>
      </c>
      <c r="Q87" s="856">
        <v>123872</v>
      </c>
    </row>
    <row r="88" spans="1:17" s="145" customFormat="1" ht="13" x14ac:dyDescent="0.3">
      <c r="A88" s="760"/>
      <c r="B88" s="747"/>
      <c r="C88" s="105"/>
      <c r="D88" s="105"/>
      <c r="E88" s="105"/>
      <c r="F88" s="105"/>
      <c r="G88" s="105"/>
      <c r="H88" s="105"/>
      <c r="I88" s="105"/>
      <c r="J88" s="135"/>
      <c r="K88" s="135"/>
      <c r="L88" s="135"/>
      <c r="M88" s="135"/>
      <c r="N88" s="135"/>
      <c r="O88" s="857"/>
      <c r="P88" s="857"/>
      <c r="Q88" s="857"/>
    </row>
    <row r="89" spans="1:17" s="57" customFormat="1" ht="13" x14ac:dyDescent="0.3">
      <c r="A89" s="731">
        <v>12195</v>
      </c>
      <c r="B89" s="598" t="s">
        <v>629</v>
      </c>
      <c r="C89" s="538">
        <v>50</v>
      </c>
      <c r="D89" s="538">
        <v>50</v>
      </c>
      <c r="E89" s="538">
        <v>50</v>
      </c>
      <c r="F89" s="538">
        <v>50</v>
      </c>
      <c r="G89" s="538">
        <v>50</v>
      </c>
      <c r="H89" s="538">
        <v>50</v>
      </c>
      <c r="I89" s="538">
        <v>50</v>
      </c>
      <c r="J89" s="538">
        <v>50</v>
      </c>
      <c r="K89" s="538">
        <v>50</v>
      </c>
      <c r="L89" s="538">
        <v>50</v>
      </c>
      <c r="M89" s="538">
        <v>50</v>
      </c>
      <c r="N89" s="538">
        <v>50</v>
      </c>
      <c r="O89" s="845">
        <v>50</v>
      </c>
      <c r="P89" s="845"/>
      <c r="Q89" s="845">
        <v>50</v>
      </c>
    </row>
    <row r="90" spans="1:17" s="57" customFormat="1" ht="13" x14ac:dyDescent="0.3">
      <c r="A90" s="731"/>
      <c r="B90" s="744" t="s">
        <v>337</v>
      </c>
      <c r="C90" s="105">
        <v>76649.999999999985</v>
      </c>
      <c r="D90" s="105">
        <v>76649.999999999985</v>
      </c>
      <c r="E90" s="105">
        <v>76649.999999999985</v>
      </c>
      <c r="F90" s="105">
        <v>76649.999999999985</v>
      </c>
      <c r="G90" s="105">
        <v>78950</v>
      </c>
      <c r="H90" s="105">
        <v>78950</v>
      </c>
      <c r="I90" s="105">
        <v>78950</v>
      </c>
      <c r="J90" s="105">
        <v>78950</v>
      </c>
      <c r="K90" s="105">
        <v>78950</v>
      </c>
      <c r="L90" s="105">
        <v>78950</v>
      </c>
      <c r="M90" s="105">
        <v>78950</v>
      </c>
      <c r="N90" s="105">
        <v>78950</v>
      </c>
      <c r="O90" s="852">
        <v>938200</v>
      </c>
      <c r="P90" s="852"/>
      <c r="Q90" s="852">
        <v>938200</v>
      </c>
    </row>
    <row r="91" spans="1:17" s="57" customFormat="1" ht="13" x14ac:dyDescent="0.3">
      <c r="A91" s="731"/>
      <c r="B91" s="744" t="s">
        <v>334</v>
      </c>
      <c r="C91" s="745">
        <v>15850</v>
      </c>
      <c r="D91" s="745">
        <v>15850</v>
      </c>
      <c r="E91" s="745">
        <v>15850</v>
      </c>
      <c r="F91" s="745">
        <v>15850</v>
      </c>
      <c r="G91" s="745">
        <v>16000</v>
      </c>
      <c r="H91" s="745">
        <v>16000</v>
      </c>
      <c r="I91" s="745">
        <v>16000</v>
      </c>
      <c r="J91" s="745">
        <v>16000</v>
      </c>
      <c r="K91" s="745">
        <v>16000</v>
      </c>
      <c r="L91" s="745">
        <v>16000</v>
      </c>
      <c r="M91" s="745">
        <v>16000</v>
      </c>
      <c r="N91" s="745">
        <v>16000</v>
      </c>
      <c r="O91" s="855">
        <v>191400</v>
      </c>
      <c r="P91" s="855"/>
      <c r="Q91" s="855">
        <v>191400</v>
      </c>
    </row>
    <row r="92" spans="1:17" s="57" customFormat="1" ht="13" x14ac:dyDescent="0.3">
      <c r="A92" s="731"/>
      <c r="B92" s="746" t="s">
        <v>630</v>
      </c>
      <c r="C92" s="137">
        <v>92499.999999999985</v>
      </c>
      <c r="D92" s="137">
        <v>92499.999999999985</v>
      </c>
      <c r="E92" s="137">
        <v>92499.999999999985</v>
      </c>
      <c r="F92" s="137">
        <v>92499.999999999985</v>
      </c>
      <c r="G92" s="137">
        <v>94950</v>
      </c>
      <c r="H92" s="137">
        <v>94950</v>
      </c>
      <c r="I92" s="137">
        <v>94950</v>
      </c>
      <c r="J92" s="137">
        <v>94950</v>
      </c>
      <c r="K92" s="137">
        <v>94950</v>
      </c>
      <c r="L92" s="137">
        <v>94950</v>
      </c>
      <c r="M92" s="137">
        <v>94950</v>
      </c>
      <c r="N92" s="137">
        <v>94950</v>
      </c>
      <c r="O92" s="856">
        <v>1129600</v>
      </c>
      <c r="P92" s="856"/>
      <c r="Q92" s="856">
        <v>1129600</v>
      </c>
    </row>
    <row r="93" spans="1:17" s="495" customFormat="1" ht="13" x14ac:dyDescent="0.3">
      <c r="A93" s="760"/>
      <c r="B93" s="747"/>
      <c r="C93" s="105"/>
      <c r="D93" s="105"/>
      <c r="E93" s="105"/>
      <c r="F93" s="105"/>
      <c r="G93" s="105"/>
      <c r="H93" s="105"/>
      <c r="I93" s="105"/>
      <c r="J93" s="696"/>
      <c r="K93" s="696"/>
      <c r="L93" s="696"/>
      <c r="M93" s="696"/>
      <c r="N93" s="696"/>
      <c r="O93" s="844"/>
      <c r="P93" s="844"/>
      <c r="Q93" s="844"/>
    </row>
    <row r="94" spans="1:17" s="495" customFormat="1" ht="15" customHeight="1" x14ac:dyDescent="0.3">
      <c r="A94" s="760">
        <v>12195</v>
      </c>
      <c r="B94" s="598" t="s">
        <v>332</v>
      </c>
      <c r="C94" s="538">
        <v>94</v>
      </c>
      <c r="D94" s="538">
        <v>94</v>
      </c>
      <c r="E94" s="538">
        <v>94</v>
      </c>
      <c r="F94" s="538">
        <v>94</v>
      </c>
      <c r="G94" s="538">
        <v>94</v>
      </c>
      <c r="H94" s="538">
        <v>94</v>
      </c>
      <c r="I94" s="538">
        <v>94</v>
      </c>
      <c r="J94" s="538">
        <v>94</v>
      </c>
      <c r="K94" s="538">
        <v>94</v>
      </c>
      <c r="L94" s="538">
        <v>94</v>
      </c>
      <c r="M94" s="538">
        <v>94</v>
      </c>
      <c r="N94" s="538">
        <v>94</v>
      </c>
      <c r="O94" s="845">
        <v>94</v>
      </c>
      <c r="P94" s="845">
        <v>94</v>
      </c>
      <c r="Q94" s="845">
        <v>0</v>
      </c>
    </row>
    <row r="95" spans="1:17" s="495" customFormat="1" ht="15" customHeight="1" x14ac:dyDescent="0.3">
      <c r="A95" s="760"/>
      <c r="B95" s="744" t="s">
        <v>337</v>
      </c>
      <c r="C95" s="105">
        <v>144102</v>
      </c>
      <c r="D95" s="105">
        <v>144102</v>
      </c>
      <c r="E95" s="105">
        <v>144102</v>
      </c>
      <c r="F95" s="105">
        <v>144102</v>
      </c>
      <c r="G95" s="105">
        <v>148426</v>
      </c>
      <c r="H95" s="105">
        <v>148426</v>
      </c>
      <c r="I95" s="105">
        <v>148426</v>
      </c>
      <c r="J95" s="105">
        <v>148426</v>
      </c>
      <c r="K95" s="105">
        <v>148426</v>
      </c>
      <c r="L95" s="105">
        <v>148426</v>
      </c>
      <c r="M95" s="105">
        <v>148426</v>
      </c>
      <c r="N95" s="105">
        <v>148426</v>
      </c>
      <c r="O95" s="852">
        <v>1763816</v>
      </c>
      <c r="P95" s="852">
        <v>1729224</v>
      </c>
      <c r="Q95" s="852">
        <v>34592</v>
      </c>
    </row>
    <row r="96" spans="1:17" s="495" customFormat="1" ht="15" customHeight="1" x14ac:dyDescent="0.3">
      <c r="A96" s="760"/>
      <c r="B96" s="744" t="s">
        <v>334</v>
      </c>
      <c r="C96" s="745">
        <v>29798</v>
      </c>
      <c r="D96" s="745">
        <v>29798</v>
      </c>
      <c r="E96" s="745">
        <v>29798</v>
      </c>
      <c r="F96" s="745">
        <v>29798</v>
      </c>
      <c r="G96" s="745">
        <v>30080.000000000004</v>
      </c>
      <c r="H96" s="745">
        <v>30080.000000000004</v>
      </c>
      <c r="I96" s="745">
        <v>30080.000000000004</v>
      </c>
      <c r="J96" s="745">
        <v>30080.000000000004</v>
      </c>
      <c r="K96" s="745">
        <v>30080.000000000004</v>
      </c>
      <c r="L96" s="745">
        <v>30080.000000000004</v>
      </c>
      <c r="M96" s="745">
        <v>30080.000000000004</v>
      </c>
      <c r="N96" s="745">
        <v>30080.000000000004</v>
      </c>
      <c r="O96" s="855">
        <v>359832</v>
      </c>
      <c r="P96" s="855">
        <v>357576</v>
      </c>
      <c r="Q96" s="855">
        <v>2256</v>
      </c>
    </row>
    <row r="97" spans="1:17" s="495" customFormat="1" ht="15" customHeight="1" x14ac:dyDescent="0.3">
      <c r="A97" s="760"/>
      <c r="B97" s="746" t="s">
        <v>341</v>
      </c>
      <c r="C97" s="137">
        <v>173900</v>
      </c>
      <c r="D97" s="137">
        <v>173900</v>
      </c>
      <c r="E97" s="137">
        <v>173900</v>
      </c>
      <c r="F97" s="137">
        <v>173900</v>
      </c>
      <c r="G97" s="137">
        <v>178506</v>
      </c>
      <c r="H97" s="137">
        <v>178506</v>
      </c>
      <c r="I97" s="137">
        <v>178506</v>
      </c>
      <c r="J97" s="137">
        <v>178506</v>
      </c>
      <c r="K97" s="137">
        <v>178506</v>
      </c>
      <c r="L97" s="137">
        <v>178506</v>
      </c>
      <c r="M97" s="137">
        <v>178506</v>
      </c>
      <c r="N97" s="137">
        <v>178506</v>
      </c>
      <c r="O97" s="856">
        <v>2123648</v>
      </c>
      <c r="P97" s="856">
        <v>2086800</v>
      </c>
      <c r="Q97" s="856">
        <v>36848</v>
      </c>
    </row>
    <row r="98" spans="1:17" s="495" customFormat="1" ht="13" x14ac:dyDescent="0.3">
      <c r="A98" s="760"/>
      <c r="B98" s="747"/>
      <c r="C98" s="538"/>
      <c r="D98" s="538"/>
      <c r="E98" s="538"/>
      <c r="F98" s="538"/>
      <c r="G98" s="538"/>
      <c r="H98" s="538"/>
      <c r="I98" s="538"/>
      <c r="J98" s="696"/>
      <c r="K98" s="696"/>
      <c r="L98" s="696"/>
      <c r="M98" s="696"/>
      <c r="N98" s="696"/>
      <c r="O98" s="844"/>
      <c r="P98" s="844"/>
      <c r="Q98" s="844"/>
    </row>
    <row r="99" spans="1:17" s="145" customFormat="1" ht="13" x14ac:dyDescent="0.3">
      <c r="A99" s="760"/>
      <c r="B99" s="598" t="s">
        <v>343</v>
      </c>
      <c r="C99" s="538">
        <v>30</v>
      </c>
      <c r="D99" s="538">
        <v>30</v>
      </c>
      <c r="E99" s="538">
        <v>30</v>
      </c>
      <c r="F99" s="538">
        <v>30</v>
      </c>
      <c r="G99" s="538">
        <v>30</v>
      </c>
      <c r="H99" s="538">
        <v>30</v>
      </c>
      <c r="I99" s="538">
        <v>30</v>
      </c>
      <c r="J99" s="538">
        <v>30</v>
      </c>
      <c r="K99" s="538">
        <v>30</v>
      </c>
      <c r="L99" s="538">
        <v>30</v>
      </c>
      <c r="M99" s="538">
        <v>30</v>
      </c>
      <c r="N99" s="538">
        <v>30</v>
      </c>
      <c r="O99" s="845">
        <v>30</v>
      </c>
      <c r="P99" s="845">
        <v>30</v>
      </c>
      <c r="Q99" s="845">
        <v>0</v>
      </c>
    </row>
    <row r="100" spans="1:17" s="144" customFormat="1" ht="13" x14ac:dyDescent="0.3">
      <c r="A100" s="760">
        <v>12195</v>
      </c>
      <c r="B100" s="744" t="s">
        <v>337</v>
      </c>
      <c r="C100" s="105">
        <v>45989.999999999993</v>
      </c>
      <c r="D100" s="105">
        <v>45989.999999999993</v>
      </c>
      <c r="E100" s="105">
        <v>45989.999999999993</v>
      </c>
      <c r="F100" s="105">
        <v>45989.999999999993</v>
      </c>
      <c r="G100" s="105">
        <v>47370</v>
      </c>
      <c r="H100" s="105">
        <v>47370</v>
      </c>
      <c r="I100" s="105">
        <v>47370</v>
      </c>
      <c r="J100" s="105">
        <v>47370</v>
      </c>
      <c r="K100" s="105">
        <v>47370</v>
      </c>
      <c r="L100" s="105">
        <v>47370</v>
      </c>
      <c r="M100" s="105">
        <v>47370</v>
      </c>
      <c r="N100" s="105">
        <v>47370</v>
      </c>
      <c r="O100" s="852">
        <v>562920</v>
      </c>
      <c r="P100" s="852">
        <v>551879.99999999988</v>
      </c>
      <c r="Q100" s="852">
        <v>11040.000000000116</v>
      </c>
    </row>
    <row r="101" spans="1:17" s="144" customFormat="1" ht="13" x14ac:dyDescent="0.3">
      <c r="A101" s="830"/>
      <c r="B101" s="744" t="s">
        <v>334</v>
      </c>
      <c r="C101" s="745">
        <v>9510</v>
      </c>
      <c r="D101" s="745">
        <v>9510</v>
      </c>
      <c r="E101" s="745">
        <v>9510</v>
      </c>
      <c r="F101" s="745">
        <v>9510</v>
      </c>
      <c r="G101" s="745">
        <v>9600</v>
      </c>
      <c r="H101" s="745">
        <v>9600</v>
      </c>
      <c r="I101" s="745">
        <v>9600</v>
      </c>
      <c r="J101" s="745">
        <v>9600</v>
      </c>
      <c r="K101" s="745">
        <v>9600</v>
      </c>
      <c r="L101" s="745">
        <v>9600</v>
      </c>
      <c r="M101" s="745">
        <v>9600</v>
      </c>
      <c r="N101" s="745">
        <v>9600</v>
      </c>
      <c r="O101" s="855">
        <v>114840</v>
      </c>
      <c r="P101" s="855">
        <v>114120</v>
      </c>
      <c r="Q101" s="855">
        <v>720</v>
      </c>
    </row>
    <row r="102" spans="1:17" s="145" customFormat="1" ht="14.75" customHeight="1" x14ac:dyDescent="0.3">
      <c r="A102" s="760"/>
      <c r="B102" s="746" t="s">
        <v>342</v>
      </c>
      <c r="C102" s="137">
        <v>55499.999999999993</v>
      </c>
      <c r="D102" s="137">
        <v>55499.999999999993</v>
      </c>
      <c r="E102" s="137">
        <v>55499.999999999993</v>
      </c>
      <c r="F102" s="137">
        <v>55499.999999999993</v>
      </c>
      <c r="G102" s="137">
        <v>56970</v>
      </c>
      <c r="H102" s="137">
        <v>56970</v>
      </c>
      <c r="I102" s="137">
        <v>56970</v>
      </c>
      <c r="J102" s="137">
        <v>56970</v>
      </c>
      <c r="K102" s="137">
        <v>56970</v>
      </c>
      <c r="L102" s="137">
        <v>56970</v>
      </c>
      <c r="M102" s="137">
        <v>56970</v>
      </c>
      <c r="N102" s="137">
        <v>56970</v>
      </c>
      <c r="O102" s="856">
        <v>677760</v>
      </c>
      <c r="P102" s="856">
        <v>665999.99999999988</v>
      </c>
      <c r="Q102" s="856">
        <v>11760.000000000116</v>
      </c>
    </row>
    <row r="103" spans="1:17" s="145" customFormat="1" ht="13" x14ac:dyDescent="0.3">
      <c r="A103" s="760"/>
      <c r="B103" s="747"/>
      <c r="C103" s="538"/>
      <c r="D103" s="538"/>
      <c r="E103" s="538"/>
      <c r="F103" s="538"/>
      <c r="G103" s="538"/>
      <c r="H103" s="538"/>
      <c r="I103" s="538"/>
      <c r="J103" s="135"/>
      <c r="K103" s="135"/>
      <c r="L103" s="135"/>
      <c r="M103" s="135"/>
      <c r="N103" s="135"/>
      <c r="O103" s="857"/>
      <c r="P103" s="857"/>
      <c r="Q103" s="857"/>
    </row>
    <row r="104" spans="1:17" s="495" customFormat="1" ht="13" x14ac:dyDescent="0.3">
      <c r="A104" s="760">
        <v>12195</v>
      </c>
      <c r="B104" s="598" t="s">
        <v>344</v>
      </c>
      <c r="C104" s="538">
        <v>5</v>
      </c>
      <c r="D104" s="538">
        <v>5</v>
      </c>
      <c r="E104" s="538">
        <v>5</v>
      </c>
      <c r="F104" s="538">
        <v>5</v>
      </c>
      <c r="G104" s="538">
        <v>5</v>
      </c>
      <c r="H104" s="538">
        <v>5</v>
      </c>
      <c r="I104" s="538">
        <v>5</v>
      </c>
      <c r="J104" s="538">
        <v>5</v>
      </c>
      <c r="K104" s="538">
        <v>5</v>
      </c>
      <c r="L104" s="538">
        <v>5</v>
      </c>
      <c r="M104" s="538">
        <v>5</v>
      </c>
      <c r="N104" s="538">
        <v>5</v>
      </c>
      <c r="O104" s="845">
        <v>5</v>
      </c>
      <c r="P104" s="845">
        <v>5</v>
      </c>
      <c r="Q104" s="845">
        <v>0</v>
      </c>
    </row>
    <row r="105" spans="1:17" s="145" customFormat="1" ht="13" x14ac:dyDescent="0.3">
      <c r="A105" s="760"/>
      <c r="B105" s="744" t="s">
        <v>337</v>
      </c>
      <c r="C105" s="105">
        <v>7664.9999999999991</v>
      </c>
      <c r="D105" s="105">
        <v>7664.9999999999991</v>
      </c>
      <c r="E105" s="105">
        <v>7664.9999999999991</v>
      </c>
      <c r="F105" s="105">
        <v>7664.9999999999991</v>
      </c>
      <c r="G105" s="105">
        <v>7895</v>
      </c>
      <c r="H105" s="105">
        <v>7895</v>
      </c>
      <c r="I105" s="105">
        <v>7895</v>
      </c>
      <c r="J105" s="105">
        <v>7895</v>
      </c>
      <c r="K105" s="105">
        <v>7895</v>
      </c>
      <c r="L105" s="105">
        <v>7895</v>
      </c>
      <c r="M105" s="105">
        <v>7895</v>
      </c>
      <c r="N105" s="105">
        <v>7895</v>
      </c>
      <c r="O105" s="852">
        <v>93820</v>
      </c>
      <c r="P105" s="852">
        <v>91979.999999999985</v>
      </c>
      <c r="Q105" s="852">
        <v>1840.0000000000146</v>
      </c>
    </row>
    <row r="106" spans="1:17" s="145" customFormat="1" ht="13" x14ac:dyDescent="0.3">
      <c r="A106" s="760"/>
      <c r="B106" s="744" t="s">
        <v>334</v>
      </c>
      <c r="C106" s="745">
        <v>1585</v>
      </c>
      <c r="D106" s="745">
        <v>1585</v>
      </c>
      <c r="E106" s="745">
        <v>1585</v>
      </c>
      <c r="F106" s="745">
        <v>1585</v>
      </c>
      <c r="G106" s="745">
        <v>1600</v>
      </c>
      <c r="H106" s="745">
        <v>1600</v>
      </c>
      <c r="I106" s="745">
        <v>1600</v>
      </c>
      <c r="J106" s="745">
        <v>1600</v>
      </c>
      <c r="K106" s="745">
        <v>1600</v>
      </c>
      <c r="L106" s="745">
        <v>1600</v>
      </c>
      <c r="M106" s="745">
        <v>1600</v>
      </c>
      <c r="N106" s="745">
        <v>1600</v>
      </c>
      <c r="O106" s="855">
        <v>19140</v>
      </c>
      <c r="P106" s="855">
        <v>19020</v>
      </c>
      <c r="Q106" s="855">
        <v>120</v>
      </c>
    </row>
    <row r="107" spans="1:17" s="145" customFormat="1" ht="14.75" customHeight="1" x14ac:dyDescent="0.3">
      <c r="A107" s="760"/>
      <c r="B107" s="746" t="s">
        <v>345</v>
      </c>
      <c r="C107" s="137">
        <v>9250</v>
      </c>
      <c r="D107" s="137">
        <v>9250</v>
      </c>
      <c r="E107" s="137">
        <v>9250</v>
      </c>
      <c r="F107" s="137">
        <v>9250</v>
      </c>
      <c r="G107" s="137">
        <v>9495</v>
      </c>
      <c r="H107" s="137">
        <v>9495</v>
      </c>
      <c r="I107" s="137">
        <v>9495</v>
      </c>
      <c r="J107" s="137">
        <v>9495</v>
      </c>
      <c r="K107" s="137">
        <v>9495</v>
      </c>
      <c r="L107" s="137">
        <v>9495</v>
      </c>
      <c r="M107" s="137">
        <v>9495</v>
      </c>
      <c r="N107" s="137">
        <v>9495</v>
      </c>
      <c r="O107" s="856">
        <v>112960</v>
      </c>
      <c r="P107" s="856">
        <v>111000</v>
      </c>
      <c r="Q107" s="856">
        <v>1960</v>
      </c>
    </row>
    <row r="108" spans="1:17" s="145" customFormat="1" ht="13" x14ac:dyDescent="0.3">
      <c r="A108" s="760"/>
      <c r="B108" s="748"/>
      <c r="C108" s="105"/>
      <c r="D108" s="105"/>
      <c r="E108" s="105"/>
      <c r="F108" s="105"/>
      <c r="G108" s="105"/>
      <c r="H108" s="105"/>
      <c r="I108" s="105"/>
      <c r="J108" s="135"/>
      <c r="K108" s="831"/>
      <c r="L108" s="135"/>
      <c r="M108" s="135"/>
      <c r="N108" s="135"/>
      <c r="O108" s="857"/>
      <c r="P108" s="857"/>
      <c r="Q108" s="857"/>
    </row>
    <row r="109" spans="1:17" s="145" customFormat="1" ht="13" x14ac:dyDescent="0.3">
      <c r="A109" s="760">
        <v>12195</v>
      </c>
      <c r="B109" s="598" t="s">
        <v>347</v>
      </c>
      <c r="C109" s="538">
        <v>100</v>
      </c>
      <c r="D109" s="538">
        <v>100</v>
      </c>
      <c r="E109" s="538">
        <v>100</v>
      </c>
      <c r="F109" s="538">
        <v>100</v>
      </c>
      <c r="G109" s="538">
        <v>100</v>
      </c>
      <c r="H109" s="538">
        <v>100</v>
      </c>
      <c r="I109" s="538">
        <v>100</v>
      </c>
      <c r="J109" s="538">
        <v>100</v>
      </c>
      <c r="K109" s="538">
        <v>100</v>
      </c>
      <c r="L109" s="538">
        <v>100</v>
      </c>
      <c r="M109" s="538">
        <v>100</v>
      </c>
      <c r="N109" s="538">
        <v>100</v>
      </c>
      <c r="O109" s="845">
        <v>100</v>
      </c>
      <c r="P109" s="845">
        <v>100</v>
      </c>
      <c r="Q109" s="845">
        <v>0</v>
      </c>
    </row>
    <row r="110" spans="1:17" s="145" customFormat="1" ht="13" x14ac:dyDescent="0.3">
      <c r="A110" s="760"/>
      <c r="B110" s="744" t="s">
        <v>337</v>
      </c>
      <c r="C110" s="105">
        <v>153299.99999999997</v>
      </c>
      <c r="D110" s="105">
        <v>153299.99999999997</v>
      </c>
      <c r="E110" s="105">
        <v>153299.99999999997</v>
      </c>
      <c r="F110" s="105">
        <v>153299.99999999997</v>
      </c>
      <c r="G110" s="105">
        <v>157900</v>
      </c>
      <c r="H110" s="105">
        <v>157900</v>
      </c>
      <c r="I110" s="105">
        <v>157900</v>
      </c>
      <c r="J110" s="105">
        <v>157900</v>
      </c>
      <c r="K110" s="105">
        <v>157900</v>
      </c>
      <c r="L110" s="105">
        <v>157900</v>
      </c>
      <c r="M110" s="105">
        <v>157900</v>
      </c>
      <c r="N110" s="105">
        <v>157900</v>
      </c>
      <c r="O110" s="852">
        <v>1876400</v>
      </c>
      <c r="P110" s="852">
        <v>1839599.9999999998</v>
      </c>
      <c r="Q110" s="852">
        <v>36800.000000000233</v>
      </c>
    </row>
    <row r="111" spans="1:17" s="495" customFormat="1" ht="13" x14ac:dyDescent="0.3">
      <c r="A111" s="760"/>
      <c r="B111" s="744" t="s">
        <v>334</v>
      </c>
      <c r="C111" s="745">
        <v>31700</v>
      </c>
      <c r="D111" s="745">
        <v>31700</v>
      </c>
      <c r="E111" s="745">
        <v>31700</v>
      </c>
      <c r="F111" s="745">
        <v>31700</v>
      </c>
      <c r="G111" s="745">
        <v>32000</v>
      </c>
      <c r="H111" s="745">
        <v>32000</v>
      </c>
      <c r="I111" s="745">
        <v>32000</v>
      </c>
      <c r="J111" s="745">
        <v>32000</v>
      </c>
      <c r="K111" s="745">
        <v>32000</v>
      </c>
      <c r="L111" s="745">
        <v>32000</v>
      </c>
      <c r="M111" s="745">
        <v>32000</v>
      </c>
      <c r="N111" s="745">
        <v>32000</v>
      </c>
      <c r="O111" s="855">
        <v>382800</v>
      </c>
      <c r="P111" s="855">
        <v>380400</v>
      </c>
      <c r="Q111" s="855">
        <v>2400</v>
      </c>
    </row>
    <row r="112" spans="1:17" s="495" customFormat="1" ht="13" x14ac:dyDescent="0.3">
      <c r="A112" s="760"/>
      <c r="B112" s="746" t="s">
        <v>348</v>
      </c>
      <c r="C112" s="137">
        <v>184999.99999999997</v>
      </c>
      <c r="D112" s="137">
        <v>184999.99999999997</v>
      </c>
      <c r="E112" s="137">
        <v>184999.99999999997</v>
      </c>
      <c r="F112" s="137">
        <v>184999.99999999997</v>
      </c>
      <c r="G112" s="137">
        <v>189900</v>
      </c>
      <c r="H112" s="137">
        <v>189900</v>
      </c>
      <c r="I112" s="137">
        <v>189900</v>
      </c>
      <c r="J112" s="137">
        <v>189900</v>
      </c>
      <c r="K112" s="137">
        <v>189900</v>
      </c>
      <c r="L112" s="137">
        <v>189900</v>
      </c>
      <c r="M112" s="137">
        <v>189900</v>
      </c>
      <c r="N112" s="137">
        <v>189900</v>
      </c>
      <c r="O112" s="856">
        <v>2259200</v>
      </c>
      <c r="P112" s="856">
        <v>2219999.9999999995</v>
      </c>
      <c r="Q112" s="856">
        <v>39200.000000000466</v>
      </c>
    </row>
    <row r="113" spans="1:17" s="495" customFormat="1" ht="13" x14ac:dyDescent="0.3">
      <c r="A113" s="760"/>
      <c r="B113" s="748"/>
      <c r="C113" s="105"/>
      <c r="D113" s="105"/>
      <c r="E113" s="105"/>
      <c r="F113" s="105"/>
      <c r="G113" s="105"/>
      <c r="H113" s="105"/>
      <c r="I113" s="105"/>
      <c r="J113" s="696"/>
      <c r="K113" s="696"/>
      <c r="L113" s="696"/>
      <c r="M113" s="696"/>
      <c r="N113" s="696"/>
      <c r="O113" s="844"/>
      <c r="P113" s="844"/>
      <c r="Q113" s="844"/>
    </row>
    <row r="114" spans="1:17" s="57" customFormat="1" ht="13" x14ac:dyDescent="0.3">
      <c r="A114" s="731"/>
      <c r="B114" s="746" t="s">
        <v>404</v>
      </c>
      <c r="C114" s="137">
        <v>4273499.9999999991</v>
      </c>
      <c r="D114" s="137">
        <v>4273499.9999999991</v>
      </c>
      <c r="E114" s="137">
        <v>4273499.9999999991</v>
      </c>
      <c r="F114" s="137">
        <v>4273499.9999999991</v>
      </c>
      <c r="G114" s="137">
        <v>4386690</v>
      </c>
      <c r="H114" s="137">
        <v>4386690</v>
      </c>
      <c r="I114" s="137">
        <v>4386690</v>
      </c>
      <c r="J114" s="137">
        <v>4386690</v>
      </c>
      <c r="K114" s="137">
        <v>4386690</v>
      </c>
      <c r="L114" s="137">
        <v>4386690</v>
      </c>
      <c r="M114" s="137">
        <v>4386690</v>
      </c>
      <c r="N114" s="137">
        <v>4386690</v>
      </c>
      <c r="O114" s="856">
        <v>52187520</v>
      </c>
      <c r="P114" s="856">
        <v>46176000</v>
      </c>
      <c r="Q114" s="856">
        <v>6011520</v>
      </c>
    </row>
    <row r="115" spans="1:17" s="145" customFormat="1" ht="13" x14ac:dyDescent="0.3">
      <c r="A115" s="832"/>
      <c r="B115" s="747"/>
      <c r="C115" s="538"/>
      <c r="D115" s="538"/>
      <c r="E115" s="538"/>
      <c r="F115" s="538"/>
      <c r="G115" s="538"/>
      <c r="H115" s="538"/>
      <c r="I115" s="538"/>
      <c r="J115" s="135"/>
      <c r="K115" s="135"/>
      <c r="L115" s="135"/>
      <c r="M115" s="135"/>
      <c r="N115" s="135"/>
      <c r="O115" s="857"/>
      <c r="P115" s="857"/>
      <c r="Q115" s="857"/>
    </row>
    <row r="116" spans="1:17" s="145" customFormat="1" ht="13" x14ac:dyDescent="0.3">
      <c r="A116" s="760">
        <v>11539</v>
      </c>
      <c r="B116" s="598" t="s">
        <v>331</v>
      </c>
      <c r="C116" s="538">
        <v>137</v>
      </c>
      <c r="D116" s="538">
        <v>137</v>
      </c>
      <c r="E116" s="538">
        <v>137</v>
      </c>
      <c r="F116" s="538">
        <v>137</v>
      </c>
      <c r="G116" s="538">
        <v>137</v>
      </c>
      <c r="H116" s="538">
        <v>137</v>
      </c>
      <c r="I116" s="538">
        <v>137</v>
      </c>
      <c r="J116" s="538">
        <v>137</v>
      </c>
      <c r="K116" s="538">
        <v>137</v>
      </c>
      <c r="L116" s="538">
        <v>137</v>
      </c>
      <c r="M116" s="538">
        <v>137</v>
      </c>
      <c r="N116" s="538">
        <v>137</v>
      </c>
      <c r="O116" s="845">
        <v>137</v>
      </c>
      <c r="P116" s="845">
        <v>137</v>
      </c>
      <c r="Q116" s="845">
        <v>0</v>
      </c>
    </row>
    <row r="117" spans="1:17" s="495" customFormat="1" ht="13" x14ac:dyDescent="0.3">
      <c r="A117" s="760"/>
      <c r="B117" s="598" t="s">
        <v>603</v>
      </c>
      <c r="C117" s="533">
        <v>-36853</v>
      </c>
      <c r="D117" s="533">
        <v>-36853</v>
      </c>
      <c r="E117" s="533">
        <v>-36853</v>
      </c>
      <c r="F117" s="533">
        <v>-36853</v>
      </c>
      <c r="G117" s="533">
        <v>-36853</v>
      </c>
      <c r="H117" s="533">
        <v>-36853</v>
      </c>
      <c r="I117" s="533">
        <v>-36853</v>
      </c>
      <c r="J117" s="533">
        <v>-36853</v>
      </c>
      <c r="K117" s="533">
        <v>-36853</v>
      </c>
      <c r="L117" s="533">
        <v>-36853</v>
      </c>
      <c r="M117" s="533">
        <v>-36853</v>
      </c>
      <c r="N117" s="533">
        <v>-36853</v>
      </c>
      <c r="O117" s="852">
        <v>-442236</v>
      </c>
      <c r="P117" s="858"/>
      <c r="Q117" s="852">
        <v>-442236</v>
      </c>
    </row>
    <row r="118" spans="1:17" s="495" customFormat="1" ht="13" x14ac:dyDescent="0.3">
      <c r="A118" s="760"/>
      <c r="B118" s="744" t="s">
        <v>337</v>
      </c>
      <c r="C118" s="105">
        <v>210021</v>
      </c>
      <c r="D118" s="105">
        <v>210021</v>
      </c>
      <c r="E118" s="105">
        <v>210021</v>
      </c>
      <c r="F118" s="105">
        <v>210021</v>
      </c>
      <c r="G118" s="105">
        <v>216323</v>
      </c>
      <c r="H118" s="105">
        <v>216323</v>
      </c>
      <c r="I118" s="105">
        <v>216323</v>
      </c>
      <c r="J118" s="105">
        <v>216323</v>
      </c>
      <c r="K118" s="105">
        <v>216323</v>
      </c>
      <c r="L118" s="105">
        <v>216323</v>
      </c>
      <c r="M118" s="105">
        <v>216323</v>
      </c>
      <c r="N118" s="105">
        <v>216323</v>
      </c>
      <c r="O118" s="852">
        <v>2570668</v>
      </c>
      <c r="P118" s="852">
        <v>1842304.2120000001</v>
      </c>
      <c r="Q118" s="852">
        <v>728363.78799999994</v>
      </c>
    </row>
    <row r="119" spans="1:17" s="145" customFormat="1" ht="13" x14ac:dyDescent="0.3">
      <c r="A119" s="760"/>
      <c r="B119" s="744" t="s">
        <v>334</v>
      </c>
      <c r="C119" s="745">
        <v>43429</v>
      </c>
      <c r="D119" s="745">
        <v>43429</v>
      </c>
      <c r="E119" s="745">
        <v>43429</v>
      </c>
      <c r="F119" s="745">
        <v>43429</v>
      </c>
      <c r="G119" s="745">
        <v>43840</v>
      </c>
      <c r="H119" s="745">
        <v>43840</v>
      </c>
      <c r="I119" s="745">
        <v>43840</v>
      </c>
      <c r="J119" s="745">
        <v>43840</v>
      </c>
      <c r="K119" s="745">
        <v>43840</v>
      </c>
      <c r="L119" s="745">
        <v>43840</v>
      </c>
      <c r="M119" s="745">
        <v>43840</v>
      </c>
      <c r="N119" s="745">
        <v>43840</v>
      </c>
      <c r="O119" s="855">
        <v>524436</v>
      </c>
      <c r="P119" s="855">
        <v>521148</v>
      </c>
      <c r="Q119" s="855">
        <v>3288</v>
      </c>
    </row>
    <row r="120" spans="1:17" s="145" customFormat="1" ht="13" x14ac:dyDescent="0.3">
      <c r="A120" s="760"/>
      <c r="B120" s="746" t="s">
        <v>349</v>
      </c>
      <c r="C120" s="137">
        <v>216597</v>
      </c>
      <c r="D120" s="137">
        <v>216597</v>
      </c>
      <c r="E120" s="137">
        <v>216597</v>
      </c>
      <c r="F120" s="137">
        <v>216597</v>
      </c>
      <c r="G120" s="137">
        <v>223310</v>
      </c>
      <c r="H120" s="137">
        <v>223310</v>
      </c>
      <c r="I120" s="137">
        <v>223310</v>
      </c>
      <c r="J120" s="137">
        <v>223310</v>
      </c>
      <c r="K120" s="137">
        <v>223310</v>
      </c>
      <c r="L120" s="137">
        <v>223310</v>
      </c>
      <c r="M120" s="137">
        <v>223310</v>
      </c>
      <c r="N120" s="137">
        <v>223310</v>
      </c>
      <c r="O120" s="856">
        <v>2652868</v>
      </c>
      <c r="P120" s="856">
        <v>2363452.2119999998</v>
      </c>
      <c r="Q120" s="856">
        <v>289415.78800000018</v>
      </c>
    </row>
    <row r="121" spans="1:17" s="145" customFormat="1" ht="13" x14ac:dyDescent="0.3">
      <c r="A121" s="760"/>
      <c r="B121" s="747"/>
      <c r="C121" s="538"/>
      <c r="D121" s="538"/>
      <c r="E121" s="538"/>
      <c r="F121" s="538"/>
      <c r="G121" s="538"/>
      <c r="H121" s="538"/>
      <c r="I121" s="538"/>
      <c r="J121" s="135"/>
      <c r="K121" s="135"/>
      <c r="L121" s="135"/>
      <c r="M121" s="135"/>
      <c r="N121" s="135"/>
      <c r="O121" s="857"/>
      <c r="P121" s="857"/>
      <c r="Q121" s="857"/>
    </row>
    <row r="122" spans="1:17" s="145" customFormat="1" ht="13" x14ac:dyDescent="0.3">
      <c r="A122" s="760">
        <v>12195</v>
      </c>
      <c r="B122" s="598" t="s">
        <v>325</v>
      </c>
      <c r="C122" s="538">
        <v>315</v>
      </c>
      <c r="D122" s="538">
        <v>315</v>
      </c>
      <c r="E122" s="538">
        <v>315</v>
      </c>
      <c r="F122" s="538">
        <v>315</v>
      </c>
      <c r="G122" s="538">
        <v>315</v>
      </c>
      <c r="H122" s="538">
        <v>315</v>
      </c>
      <c r="I122" s="538">
        <v>315</v>
      </c>
      <c r="J122" s="538">
        <v>315</v>
      </c>
      <c r="K122" s="538">
        <v>315</v>
      </c>
      <c r="L122" s="538">
        <v>315</v>
      </c>
      <c r="M122" s="538">
        <v>315</v>
      </c>
      <c r="N122" s="538">
        <v>315</v>
      </c>
      <c r="O122" s="845">
        <v>315</v>
      </c>
      <c r="P122" s="845">
        <v>297</v>
      </c>
      <c r="Q122" s="845">
        <v>18</v>
      </c>
    </row>
    <row r="123" spans="1:17" s="145" customFormat="1" ht="13" x14ac:dyDescent="0.3">
      <c r="A123" s="760"/>
      <c r="B123" s="744" t="s">
        <v>337</v>
      </c>
      <c r="C123" s="105">
        <v>482895</v>
      </c>
      <c r="D123" s="105">
        <v>482895</v>
      </c>
      <c r="E123" s="105">
        <v>482895</v>
      </c>
      <c r="F123" s="105">
        <v>482895</v>
      </c>
      <c r="G123" s="105">
        <v>497385</v>
      </c>
      <c r="H123" s="105">
        <v>497385</v>
      </c>
      <c r="I123" s="105">
        <v>497385</v>
      </c>
      <c r="J123" s="105">
        <v>497385</v>
      </c>
      <c r="K123" s="105">
        <v>497385</v>
      </c>
      <c r="L123" s="105">
        <v>497385</v>
      </c>
      <c r="M123" s="105">
        <v>497385</v>
      </c>
      <c r="N123" s="105">
        <v>497385</v>
      </c>
      <c r="O123" s="852">
        <v>5910660</v>
      </c>
      <c r="P123" s="852">
        <v>5463612</v>
      </c>
      <c r="Q123" s="852">
        <v>447048</v>
      </c>
    </row>
    <row r="124" spans="1:17" s="495" customFormat="1" ht="13" x14ac:dyDescent="0.3">
      <c r="A124" s="760"/>
      <c r="B124" s="744" t="s">
        <v>334</v>
      </c>
      <c r="C124" s="105">
        <v>99855</v>
      </c>
      <c r="D124" s="105">
        <v>99855</v>
      </c>
      <c r="E124" s="105">
        <v>99855</v>
      </c>
      <c r="F124" s="105">
        <v>99855</v>
      </c>
      <c r="G124" s="105">
        <v>100800</v>
      </c>
      <c r="H124" s="105">
        <v>100800</v>
      </c>
      <c r="I124" s="105">
        <v>100800</v>
      </c>
      <c r="J124" s="105">
        <v>100800</v>
      </c>
      <c r="K124" s="105">
        <v>100800</v>
      </c>
      <c r="L124" s="105">
        <v>100800</v>
      </c>
      <c r="M124" s="105">
        <v>100800</v>
      </c>
      <c r="N124" s="105">
        <v>100800</v>
      </c>
      <c r="O124" s="852">
        <v>1205820</v>
      </c>
      <c r="P124" s="852">
        <v>1129788</v>
      </c>
      <c r="Q124" s="852">
        <v>76032</v>
      </c>
    </row>
    <row r="125" spans="1:17" s="57" customFormat="1" ht="13" x14ac:dyDescent="0.3">
      <c r="A125" s="760"/>
      <c r="B125" s="744" t="s">
        <v>350</v>
      </c>
      <c r="C125" s="105">
        <v>112488</v>
      </c>
      <c r="D125" s="105">
        <v>114216</v>
      </c>
      <c r="E125" s="105">
        <v>114216</v>
      </c>
      <c r="F125" s="105">
        <v>114216</v>
      </c>
      <c r="G125" s="105">
        <v>114216</v>
      </c>
      <c r="H125" s="105">
        <v>114216</v>
      </c>
      <c r="I125" s="105">
        <v>114216</v>
      </c>
      <c r="J125" s="105">
        <v>114216</v>
      </c>
      <c r="K125" s="105">
        <v>114216</v>
      </c>
      <c r="L125" s="105">
        <v>114216</v>
      </c>
      <c r="M125" s="105">
        <v>114216</v>
      </c>
      <c r="N125" s="105">
        <v>114216</v>
      </c>
      <c r="O125" s="852">
        <v>1368864</v>
      </c>
      <c r="P125" s="852">
        <v>1347334.1661248198</v>
      </c>
      <c r="Q125" s="852">
        <v>21529.833875180222</v>
      </c>
    </row>
    <row r="126" spans="1:17" s="144" customFormat="1" ht="13" x14ac:dyDescent="0.3">
      <c r="A126" s="760"/>
      <c r="B126" s="746" t="s">
        <v>351</v>
      </c>
      <c r="C126" s="137">
        <v>695238</v>
      </c>
      <c r="D126" s="137">
        <v>696966</v>
      </c>
      <c r="E126" s="137">
        <v>696966</v>
      </c>
      <c r="F126" s="137">
        <v>696966</v>
      </c>
      <c r="G126" s="137">
        <v>712401</v>
      </c>
      <c r="H126" s="137">
        <v>712401</v>
      </c>
      <c r="I126" s="137">
        <v>712401</v>
      </c>
      <c r="J126" s="137">
        <v>712401</v>
      </c>
      <c r="K126" s="137">
        <v>712401</v>
      </c>
      <c r="L126" s="137">
        <v>712401</v>
      </c>
      <c r="M126" s="137">
        <v>712401</v>
      </c>
      <c r="N126" s="137">
        <v>712401</v>
      </c>
      <c r="O126" s="856">
        <v>8485344</v>
      </c>
      <c r="P126" s="856">
        <v>7940734.1661248226</v>
      </c>
      <c r="Q126" s="856">
        <v>544609.83387517743</v>
      </c>
    </row>
    <row r="127" spans="1:17" s="144" customFormat="1" ht="13" x14ac:dyDescent="0.3">
      <c r="A127" s="760"/>
      <c r="B127" s="747"/>
      <c r="C127" s="538"/>
      <c r="D127" s="538"/>
      <c r="E127" s="538"/>
      <c r="F127" s="538"/>
      <c r="G127" s="538"/>
      <c r="H127" s="538"/>
      <c r="I127" s="538"/>
      <c r="J127" s="105"/>
      <c r="K127" s="105"/>
      <c r="L127" s="105"/>
      <c r="M127" s="105"/>
      <c r="N127" s="105"/>
      <c r="O127" s="852"/>
      <c r="P127" s="852"/>
      <c r="Q127" s="852"/>
    </row>
    <row r="128" spans="1:17" s="144" customFormat="1" ht="13" x14ac:dyDescent="0.3">
      <c r="A128" s="760">
        <v>12195</v>
      </c>
      <c r="B128" s="598" t="s">
        <v>324</v>
      </c>
      <c r="C128" s="538">
        <v>328</v>
      </c>
      <c r="D128" s="538">
        <v>328</v>
      </c>
      <c r="E128" s="538">
        <v>328</v>
      </c>
      <c r="F128" s="538">
        <v>328</v>
      </c>
      <c r="G128" s="538">
        <v>328</v>
      </c>
      <c r="H128" s="538">
        <v>328</v>
      </c>
      <c r="I128" s="538">
        <v>328</v>
      </c>
      <c r="J128" s="538">
        <v>328</v>
      </c>
      <c r="K128" s="538">
        <v>328</v>
      </c>
      <c r="L128" s="538">
        <v>328</v>
      </c>
      <c r="M128" s="538">
        <v>328</v>
      </c>
      <c r="N128" s="538">
        <v>328</v>
      </c>
      <c r="O128" s="845">
        <v>328</v>
      </c>
      <c r="P128" s="845">
        <v>328</v>
      </c>
      <c r="Q128" s="845">
        <v>0</v>
      </c>
    </row>
    <row r="129" spans="1:17" s="145" customFormat="1" ht="13" x14ac:dyDescent="0.3">
      <c r="A129" s="731"/>
      <c r="B129" s="744" t="s">
        <v>337</v>
      </c>
      <c r="C129" s="105">
        <v>502823.99999999994</v>
      </c>
      <c r="D129" s="105">
        <v>502823.99999999994</v>
      </c>
      <c r="E129" s="105">
        <v>502823.99999999994</v>
      </c>
      <c r="F129" s="105">
        <v>502823.99999999994</v>
      </c>
      <c r="G129" s="105">
        <v>517912.00000000006</v>
      </c>
      <c r="H129" s="105">
        <v>517912.00000000006</v>
      </c>
      <c r="I129" s="105">
        <v>517912.00000000006</v>
      </c>
      <c r="J129" s="105">
        <v>517912.00000000006</v>
      </c>
      <c r="K129" s="105">
        <v>517912.00000000006</v>
      </c>
      <c r="L129" s="105">
        <v>517912.00000000006</v>
      </c>
      <c r="M129" s="105">
        <v>517912.00000000006</v>
      </c>
      <c r="N129" s="105">
        <v>517912.00000000006</v>
      </c>
      <c r="O129" s="852">
        <v>6154592</v>
      </c>
      <c r="P129" s="852">
        <v>6033887.9999999991</v>
      </c>
      <c r="Q129" s="852">
        <v>120704.00000000093</v>
      </c>
    </row>
    <row r="130" spans="1:17" s="145" customFormat="1" ht="13" x14ac:dyDescent="0.3">
      <c r="A130" s="731"/>
      <c r="B130" s="744" t="s">
        <v>334</v>
      </c>
      <c r="C130" s="745">
        <v>103976</v>
      </c>
      <c r="D130" s="745">
        <v>103976</v>
      </c>
      <c r="E130" s="745">
        <v>103976</v>
      </c>
      <c r="F130" s="745">
        <v>103976</v>
      </c>
      <c r="G130" s="745">
        <v>104960.00000000001</v>
      </c>
      <c r="H130" s="745">
        <v>104960.00000000001</v>
      </c>
      <c r="I130" s="745">
        <v>104960.00000000001</v>
      </c>
      <c r="J130" s="745">
        <v>104960.00000000001</v>
      </c>
      <c r="K130" s="745">
        <v>104960.00000000001</v>
      </c>
      <c r="L130" s="745">
        <v>104960.00000000001</v>
      </c>
      <c r="M130" s="745">
        <v>104960.00000000001</v>
      </c>
      <c r="N130" s="745">
        <v>104960.00000000001</v>
      </c>
      <c r="O130" s="855">
        <v>1255584</v>
      </c>
      <c r="P130" s="855">
        <v>1247712</v>
      </c>
      <c r="Q130" s="855">
        <v>7872</v>
      </c>
    </row>
    <row r="131" spans="1:17" s="145" customFormat="1" ht="13" x14ac:dyDescent="0.3">
      <c r="A131" s="760"/>
      <c r="B131" s="746" t="s">
        <v>352</v>
      </c>
      <c r="C131" s="137">
        <v>606800</v>
      </c>
      <c r="D131" s="137">
        <v>606800</v>
      </c>
      <c r="E131" s="137">
        <v>606800</v>
      </c>
      <c r="F131" s="137">
        <v>606800</v>
      </c>
      <c r="G131" s="137">
        <v>622872.00000000012</v>
      </c>
      <c r="H131" s="137">
        <v>622872.00000000012</v>
      </c>
      <c r="I131" s="137">
        <v>622872.00000000012</v>
      </c>
      <c r="J131" s="137">
        <v>622872.00000000012</v>
      </c>
      <c r="K131" s="137">
        <v>622872.00000000012</v>
      </c>
      <c r="L131" s="137">
        <v>622872.00000000012</v>
      </c>
      <c r="M131" s="137">
        <v>622872.00000000012</v>
      </c>
      <c r="N131" s="137">
        <v>622872.00000000012</v>
      </c>
      <c r="O131" s="856">
        <v>7410176</v>
      </c>
      <c r="P131" s="856">
        <v>7281600</v>
      </c>
      <c r="Q131" s="856">
        <v>128576</v>
      </c>
    </row>
    <row r="132" spans="1:17" s="145" customFormat="1" ht="13" x14ac:dyDescent="0.3">
      <c r="A132" s="760"/>
      <c r="B132" s="748"/>
      <c r="C132" s="105"/>
      <c r="D132" s="105"/>
      <c r="E132" s="105"/>
      <c r="F132" s="105"/>
      <c r="G132" s="105"/>
      <c r="H132" s="105"/>
      <c r="I132" s="105"/>
      <c r="J132" s="135"/>
      <c r="K132" s="135"/>
      <c r="L132" s="135"/>
      <c r="M132" s="135"/>
      <c r="N132" s="135"/>
      <c r="O132" s="857"/>
      <c r="P132" s="857"/>
      <c r="Q132" s="857"/>
    </row>
    <row r="133" spans="1:17" s="57" customFormat="1" ht="13" x14ac:dyDescent="0.3">
      <c r="A133" s="731"/>
      <c r="B133" s="746" t="s">
        <v>53</v>
      </c>
      <c r="C133" s="137">
        <v>1518635</v>
      </c>
      <c r="D133" s="137">
        <v>1520363</v>
      </c>
      <c r="E133" s="137">
        <v>1520363</v>
      </c>
      <c r="F133" s="137">
        <v>1520363</v>
      </c>
      <c r="G133" s="137">
        <v>1558583</v>
      </c>
      <c r="H133" s="137">
        <v>1558583</v>
      </c>
      <c r="I133" s="137">
        <v>1558583</v>
      </c>
      <c r="J133" s="137">
        <v>1558583</v>
      </c>
      <c r="K133" s="137">
        <v>1558583</v>
      </c>
      <c r="L133" s="137">
        <v>1558583</v>
      </c>
      <c r="M133" s="137">
        <v>1558583</v>
      </c>
      <c r="N133" s="137">
        <v>1558583</v>
      </c>
      <c r="O133" s="856">
        <v>18548388</v>
      </c>
      <c r="P133" s="856">
        <v>17585786.378124822</v>
      </c>
      <c r="Q133" s="856">
        <v>962601.62187517807</v>
      </c>
    </row>
    <row r="134" spans="1:17" s="145" customFormat="1" ht="13" x14ac:dyDescent="0.3">
      <c r="A134" s="832"/>
      <c r="B134" s="833"/>
      <c r="C134" s="105"/>
      <c r="D134" s="105"/>
      <c r="E134" s="105"/>
      <c r="F134" s="105"/>
      <c r="G134" s="105"/>
      <c r="H134" s="105"/>
      <c r="I134" s="105"/>
      <c r="J134" s="135"/>
      <c r="K134" s="135"/>
      <c r="L134" s="135"/>
      <c r="M134" s="135"/>
      <c r="N134" s="135"/>
      <c r="O134" s="857"/>
      <c r="P134" s="857"/>
      <c r="Q134" s="857"/>
    </row>
    <row r="135" spans="1:17" s="145" customFormat="1" ht="13" x14ac:dyDescent="0.3">
      <c r="A135" s="760">
        <v>12195</v>
      </c>
      <c r="B135" s="598" t="s">
        <v>359</v>
      </c>
      <c r="C135" s="538">
        <v>300</v>
      </c>
      <c r="D135" s="538">
        <v>300</v>
      </c>
      <c r="E135" s="538">
        <v>300</v>
      </c>
      <c r="F135" s="538">
        <v>300</v>
      </c>
      <c r="G135" s="538">
        <v>300</v>
      </c>
      <c r="H135" s="538">
        <v>300</v>
      </c>
      <c r="I135" s="538">
        <v>300</v>
      </c>
      <c r="J135" s="538">
        <v>300</v>
      </c>
      <c r="K135" s="538">
        <v>300</v>
      </c>
      <c r="L135" s="538">
        <v>300</v>
      </c>
      <c r="M135" s="538">
        <v>300</v>
      </c>
      <c r="N135" s="538">
        <v>300</v>
      </c>
      <c r="O135" s="845">
        <v>300</v>
      </c>
      <c r="P135" s="845">
        <v>300</v>
      </c>
      <c r="Q135" s="845">
        <v>0</v>
      </c>
    </row>
    <row r="136" spans="1:17" s="145" customFormat="1" ht="13" x14ac:dyDescent="0.3">
      <c r="A136" s="760"/>
      <c r="B136" s="598" t="s">
        <v>360</v>
      </c>
      <c r="C136" s="538">
        <v>300</v>
      </c>
      <c r="D136" s="538">
        <v>300</v>
      </c>
      <c r="E136" s="538">
        <v>300</v>
      </c>
      <c r="F136" s="538">
        <v>300</v>
      </c>
      <c r="G136" s="538">
        <v>300</v>
      </c>
      <c r="H136" s="538">
        <v>300</v>
      </c>
      <c r="I136" s="538">
        <v>300</v>
      </c>
      <c r="J136" s="538">
        <v>300</v>
      </c>
      <c r="K136" s="538">
        <v>300</v>
      </c>
      <c r="L136" s="538">
        <v>300</v>
      </c>
      <c r="M136" s="538">
        <v>300</v>
      </c>
      <c r="N136" s="538">
        <v>300</v>
      </c>
      <c r="O136" s="845">
        <v>300</v>
      </c>
      <c r="P136" s="845">
        <v>300</v>
      </c>
      <c r="Q136" s="845">
        <v>0</v>
      </c>
    </row>
    <row r="137" spans="1:17" s="145" customFormat="1" ht="13" x14ac:dyDescent="0.3">
      <c r="A137" s="760"/>
      <c r="B137" s="744" t="s">
        <v>337</v>
      </c>
      <c r="C137" s="105">
        <v>919800</v>
      </c>
      <c r="D137" s="105">
        <v>919800</v>
      </c>
      <c r="E137" s="105">
        <v>919800</v>
      </c>
      <c r="F137" s="105">
        <v>919800</v>
      </c>
      <c r="G137" s="105">
        <v>947400</v>
      </c>
      <c r="H137" s="105">
        <v>947400</v>
      </c>
      <c r="I137" s="105">
        <v>947400</v>
      </c>
      <c r="J137" s="105">
        <v>947400</v>
      </c>
      <c r="K137" s="105">
        <v>947400</v>
      </c>
      <c r="L137" s="105">
        <v>947400</v>
      </c>
      <c r="M137" s="105">
        <v>947400</v>
      </c>
      <c r="N137" s="105">
        <v>947400</v>
      </c>
      <c r="O137" s="852">
        <v>11258400</v>
      </c>
      <c r="P137" s="852">
        <v>11037600</v>
      </c>
      <c r="Q137" s="852">
        <v>220800</v>
      </c>
    </row>
    <row r="138" spans="1:17" s="144" customFormat="1" ht="13" x14ac:dyDescent="0.3">
      <c r="A138" s="731"/>
      <c r="B138" s="744" t="s">
        <v>334</v>
      </c>
      <c r="C138" s="745">
        <v>190200</v>
      </c>
      <c r="D138" s="745">
        <v>190200</v>
      </c>
      <c r="E138" s="745">
        <v>190200</v>
      </c>
      <c r="F138" s="745">
        <v>190200</v>
      </c>
      <c r="G138" s="745">
        <v>192000</v>
      </c>
      <c r="H138" s="745">
        <v>192000</v>
      </c>
      <c r="I138" s="745">
        <v>192000</v>
      </c>
      <c r="J138" s="745">
        <v>192000</v>
      </c>
      <c r="K138" s="745">
        <v>192000</v>
      </c>
      <c r="L138" s="745">
        <v>192000</v>
      </c>
      <c r="M138" s="745">
        <v>192000</v>
      </c>
      <c r="N138" s="745">
        <v>192000</v>
      </c>
      <c r="O138" s="855">
        <v>2296800</v>
      </c>
      <c r="P138" s="855">
        <v>2282400</v>
      </c>
      <c r="Q138" s="855">
        <v>14400</v>
      </c>
    </row>
    <row r="139" spans="1:17" s="145" customFormat="1" ht="13" x14ac:dyDescent="0.3">
      <c r="A139" s="760"/>
      <c r="B139" s="746" t="s">
        <v>353</v>
      </c>
      <c r="C139" s="137">
        <v>1110000</v>
      </c>
      <c r="D139" s="137">
        <v>1110000</v>
      </c>
      <c r="E139" s="137">
        <v>1110000</v>
      </c>
      <c r="F139" s="137">
        <v>1110000</v>
      </c>
      <c r="G139" s="137">
        <v>1139400</v>
      </c>
      <c r="H139" s="137">
        <v>1139400</v>
      </c>
      <c r="I139" s="137">
        <v>1139400</v>
      </c>
      <c r="J139" s="137">
        <v>1139400</v>
      </c>
      <c r="K139" s="137">
        <v>1139400</v>
      </c>
      <c r="L139" s="137">
        <v>1139400</v>
      </c>
      <c r="M139" s="137">
        <v>1139400</v>
      </c>
      <c r="N139" s="137">
        <v>1139400</v>
      </c>
      <c r="O139" s="856">
        <v>13555200</v>
      </c>
      <c r="P139" s="856">
        <v>13320000</v>
      </c>
      <c r="Q139" s="856">
        <v>235200</v>
      </c>
    </row>
    <row r="140" spans="1:17" s="145" customFormat="1" ht="13" x14ac:dyDescent="0.3">
      <c r="A140" s="760"/>
      <c r="B140" s="748"/>
      <c r="C140" s="105"/>
      <c r="D140" s="105"/>
      <c r="E140" s="105"/>
      <c r="F140" s="105"/>
      <c r="G140" s="105"/>
      <c r="H140" s="105"/>
      <c r="I140" s="105"/>
      <c r="J140" s="135"/>
      <c r="K140" s="135"/>
      <c r="L140" s="135"/>
      <c r="M140" s="135"/>
      <c r="N140" s="135"/>
      <c r="O140" s="857"/>
      <c r="P140" s="857"/>
      <c r="Q140" s="857"/>
    </row>
    <row r="141" spans="1:17" s="145" customFormat="1" ht="13" x14ac:dyDescent="0.3">
      <c r="A141" s="760">
        <v>12195</v>
      </c>
      <c r="B141" s="598" t="s">
        <v>354</v>
      </c>
      <c r="C141" s="538">
        <v>663</v>
      </c>
      <c r="D141" s="538">
        <v>663</v>
      </c>
      <c r="E141" s="538">
        <v>663</v>
      </c>
      <c r="F141" s="538">
        <v>663</v>
      </c>
      <c r="G141" s="538">
        <v>663</v>
      </c>
      <c r="H141" s="538">
        <v>663</v>
      </c>
      <c r="I141" s="538">
        <v>663</v>
      </c>
      <c r="J141" s="538">
        <v>663</v>
      </c>
      <c r="K141" s="538">
        <v>663</v>
      </c>
      <c r="L141" s="538">
        <v>663</v>
      </c>
      <c r="M141" s="538">
        <v>663</v>
      </c>
      <c r="N141" s="538">
        <v>663</v>
      </c>
      <c r="O141" s="845">
        <v>663</v>
      </c>
      <c r="P141" s="845">
        <v>663</v>
      </c>
      <c r="Q141" s="845">
        <v>0</v>
      </c>
    </row>
    <row r="142" spans="1:17" s="145" customFormat="1" ht="13" x14ac:dyDescent="0.3">
      <c r="A142" s="760"/>
      <c r="B142" s="744" t="s">
        <v>337</v>
      </c>
      <c r="C142" s="105">
        <v>1016378.9999999999</v>
      </c>
      <c r="D142" s="105">
        <v>1016378.9999999999</v>
      </c>
      <c r="E142" s="105">
        <v>1016378.9999999999</v>
      </c>
      <c r="F142" s="105">
        <v>1016378.9999999999</v>
      </c>
      <c r="G142" s="105">
        <v>1046877</v>
      </c>
      <c r="H142" s="105">
        <v>1046877</v>
      </c>
      <c r="I142" s="105">
        <v>1046877</v>
      </c>
      <c r="J142" s="105">
        <v>1046877</v>
      </c>
      <c r="K142" s="105">
        <v>1046877</v>
      </c>
      <c r="L142" s="105">
        <v>1046877</v>
      </c>
      <c r="M142" s="105">
        <v>1046877</v>
      </c>
      <c r="N142" s="105">
        <v>1046877</v>
      </c>
      <c r="O142" s="852">
        <v>12440532</v>
      </c>
      <c r="P142" s="852">
        <v>12196547.999999998</v>
      </c>
      <c r="Q142" s="852">
        <v>243984.00000000186</v>
      </c>
    </row>
    <row r="143" spans="1:17" s="145" customFormat="1" ht="13" x14ac:dyDescent="0.3">
      <c r="A143" s="760"/>
      <c r="B143" s="744" t="s">
        <v>334</v>
      </c>
      <c r="C143" s="105">
        <v>210171</v>
      </c>
      <c r="D143" s="105">
        <v>210171</v>
      </c>
      <c r="E143" s="105">
        <v>210171</v>
      </c>
      <c r="F143" s="105">
        <v>210171</v>
      </c>
      <c r="G143" s="105">
        <v>212160</v>
      </c>
      <c r="H143" s="105">
        <v>212160</v>
      </c>
      <c r="I143" s="105">
        <v>212160</v>
      </c>
      <c r="J143" s="105">
        <v>212160</v>
      </c>
      <c r="K143" s="105">
        <v>212160</v>
      </c>
      <c r="L143" s="105">
        <v>212160</v>
      </c>
      <c r="M143" s="105">
        <v>212160</v>
      </c>
      <c r="N143" s="105">
        <v>212160</v>
      </c>
      <c r="O143" s="852">
        <v>2537964</v>
      </c>
      <c r="P143" s="852">
        <v>2522052</v>
      </c>
      <c r="Q143" s="852">
        <v>15912</v>
      </c>
    </row>
    <row r="144" spans="1:17" s="57" customFormat="1" ht="13" x14ac:dyDescent="0.3">
      <c r="A144" s="731">
        <v>90210</v>
      </c>
      <c r="B144" s="744" t="s">
        <v>355</v>
      </c>
      <c r="C144" s="105">
        <v>344080</v>
      </c>
      <c r="D144" s="105">
        <v>344080</v>
      </c>
      <c r="E144" s="105">
        <v>344080</v>
      </c>
      <c r="F144" s="105">
        <v>344080</v>
      </c>
      <c r="G144" s="105">
        <v>344080</v>
      </c>
      <c r="H144" s="105">
        <v>344080</v>
      </c>
      <c r="I144" s="105">
        <v>344080</v>
      </c>
      <c r="J144" s="105">
        <v>344080</v>
      </c>
      <c r="K144" s="105">
        <v>344080</v>
      </c>
      <c r="L144" s="105">
        <v>344080</v>
      </c>
      <c r="M144" s="105">
        <v>344080</v>
      </c>
      <c r="N144" s="105">
        <v>344080</v>
      </c>
      <c r="O144" s="852">
        <v>4128960</v>
      </c>
      <c r="P144" s="852">
        <v>4882128</v>
      </c>
      <c r="Q144" s="852">
        <v>-753168</v>
      </c>
    </row>
    <row r="145" spans="1:17" s="495" customFormat="1" ht="13" x14ac:dyDescent="0.3">
      <c r="A145" s="760"/>
      <c r="B145" s="744" t="s">
        <v>356</v>
      </c>
      <c r="C145" s="105">
        <v>11200</v>
      </c>
      <c r="D145" s="105">
        <v>11200</v>
      </c>
      <c r="E145" s="105">
        <v>11200</v>
      </c>
      <c r="F145" s="105">
        <v>11200</v>
      </c>
      <c r="G145" s="105">
        <v>11200</v>
      </c>
      <c r="H145" s="105">
        <v>11200</v>
      </c>
      <c r="I145" s="105">
        <v>11200</v>
      </c>
      <c r="J145" s="105">
        <v>11200</v>
      </c>
      <c r="K145" s="105">
        <v>11200</v>
      </c>
      <c r="L145" s="105">
        <v>11200</v>
      </c>
      <c r="M145" s="105">
        <v>11200</v>
      </c>
      <c r="N145" s="105">
        <v>11200</v>
      </c>
      <c r="O145" s="852">
        <v>134400</v>
      </c>
      <c r="P145" s="852">
        <v>146400</v>
      </c>
      <c r="Q145" s="852">
        <v>-12000</v>
      </c>
    </row>
    <row r="146" spans="1:17" s="144" customFormat="1" ht="13" x14ac:dyDescent="0.3">
      <c r="A146" s="731"/>
      <c r="B146" s="744" t="s">
        <v>357</v>
      </c>
      <c r="C146" s="745">
        <v>22522</v>
      </c>
      <c r="D146" s="745">
        <v>22522</v>
      </c>
      <c r="E146" s="745">
        <v>22522</v>
      </c>
      <c r="F146" s="745">
        <v>22522</v>
      </c>
      <c r="G146" s="745">
        <v>22522</v>
      </c>
      <c r="H146" s="745">
        <v>22522</v>
      </c>
      <c r="I146" s="745">
        <v>22522</v>
      </c>
      <c r="J146" s="745">
        <v>22522</v>
      </c>
      <c r="K146" s="745">
        <v>22522</v>
      </c>
      <c r="L146" s="745">
        <v>22522</v>
      </c>
      <c r="M146" s="745">
        <v>22522</v>
      </c>
      <c r="N146" s="745">
        <v>22522</v>
      </c>
      <c r="O146" s="855">
        <v>270264</v>
      </c>
      <c r="P146" s="855">
        <v>270264</v>
      </c>
      <c r="Q146" s="855">
        <v>0</v>
      </c>
    </row>
    <row r="147" spans="1:17" s="145" customFormat="1" ht="13" x14ac:dyDescent="0.3">
      <c r="A147" s="760"/>
      <c r="B147" s="746" t="s">
        <v>358</v>
      </c>
      <c r="C147" s="137">
        <v>1604352</v>
      </c>
      <c r="D147" s="137">
        <v>1604352</v>
      </c>
      <c r="E147" s="137">
        <v>1604352</v>
      </c>
      <c r="F147" s="137">
        <v>1604352</v>
      </c>
      <c r="G147" s="137">
        <v>1636839</v>
      </c>
      <c r="H147" s="137">
        <v>1636839</v>
      </c>
      <c r="I147" s="137">
        <v>1636839</v>
      </c>
      <c r="J147" s="137">
        <v>1636839</v>
      </c>
      <c r="K147" s="137">
        <v>1636839</v>
      </c>
      <c r="L147" s="137">
        <v>1636839</v>
      </c>
      <c r="M147" s="137">
        <v>1636839</v>
      </c>
      <c r="N147" s="137">
        <v>1636839</v>
      </c>
      <c r="O147" s="856">
        <v>19512120</v>
      </c>
      <c r="P147" s="856">
        <v>20017392</v>
      </c>
      <c r="Q147" s="856">
        <v>-505272</v>
      </c>
    </row>
    <row r="148" spans="1:17" s="145" customFormat="1" ht="13" x14ac:dyDescent="0.3">
      <c r="A148" s="760"/>
      <c r="B148" s="749"/>
      <c r="C148" s="105"/>
      <c r="D148" s="105"/>
      <c r="E148" s="105"/>
      <c r="F148" s="105"/>
      <c r="G148" s="105"/>
      <c r="H148" s="105"/>
      <c r="I148" s="105"/>
      <c r="J148" s="135"/>
      <c r="K148" s="135"/>
      <c r="L148" s="135"/>
      <c r="M148" s="135"/>
      <c r="N148" s="135"/>
      <c r="O148" s="857"/>
      <c r="P148" s="857"/>
      <c r="Q148" s="857"/>
    </row>
    <row r="149" spans="1:17" s="144" customFormat="1" ht="13" x14ac:dyDescent="0.3">
      <c r="A149" s="731"/>
      <c r="B149" s="746" t="s">
        <v>361</v>
      </c>
      <c r="C149" s="137">
        <v>2714352</v>
      </c>
      <c r="D149" s="137">
        <v>2714352</v>
      </c>
      <c r="E149" s="137">
        <v>2714352</v>
      </c>
      <c r="F149" s="137">
        <v>2714352</v>
      </c>
      <c r="G149" s="137">
        <v>2776239</v>
      </c>
      <c r="H149" s="137">
        <v>2776239</v>
      </c>
      <c r="I149" s="137">
        <v>2776239</v>
      </c>
      <c r="J149" s="137">
        <v>2776239</v>
      </c>
      <c r="K149" s="137">
        <v>2776239</v>
      </c>
      <c r="L149" s="137">
        <v>2776239</v>
      </c>
      <c r="M149" s="137">
        <v>2776239</v>
      </c>
      <c r="N149" s="137">
        <v>2776239</v>
      </c>
      <c r="O149" s="856">
        <v>33067320</v>
      </c>
      <c r="P149" s="856">
        <v>33337392</v>
      </c>
      <c r="Q149" s="856">
        <v>-270072</v>
      </c>
    </row>
    <row r="150" spans="1:17" s="144" customFormat="1" ht="13" x14ac:dyDescent="0.3">
      <c r="A150" s="832"/>
      <c r="B150" s="747"/>
      <c r="C150" s="538"/>
      <c r="D150" s="538"/>
      <c r="E150" s="538"/>
      <c r="F150" s="538"/>
      <c r="G150" s="538"/>
      <c r="H150" s="538"/>
      <c r="I150" s="538"/>
      <c r="J150" s="105"/>
      <c r="K150" s="105"/>
      <c r="L150" s="105"/>
      <c r="M150" s="105"/>
      <c r="N150" s="105"/>
      <c r="O150" s="852"/>
      <c r="P150" s="852"/>
      <c r="Q150" s="852"/>
    </row>
    <row r="151" spans="1:17" s="144" customFormat="1" ht="13" x14ac:dyDescent="0.3">
      <c r="A151" s="731">
        <v>12195</v>
      </c>
      <c r="B151" s="598" t="s">
        <v>362</v>
      </c>
      <c r="C151" s="538">
        <v>154</v>
      </c>
      <c r="D151" s="538">
        <v>154</v>
      </c>
      <c r="E151" s="538">
        <v>154</v>
      </c>
      <c r="F151" s="538">
        <v>154</v>
      </c>
      <c r="G151" s="538">
        <v>154</v>
      </c>
      <c r="H151" s="538">
        <v>154</v>
      </c>
      <c r="I151" s="538">
        <v>154</v>
      </c>
      <c r="J151" s="538">
        <v>154</v>
      </c>
      <c r="K151" s="538">
        <v>154</v>
      </c>
      <c r="L151" s="538">
        <v>154</v>
      </c>
      <c r="M151" s="538">
        <v>154</v>
      </c>
      <c r="N151" s="538">
        <v>154</v>
      </c>
      <c r="O151" s="845">
        <v>154</v>
      </c>
      <c r="P151" s="845">
        <v>154</v>
      </c>
      <c r="Q151" s="845">
        <v>0</v>
      </c>
    </row>
    <row r="152" spans="1:17" s="144" customFormat="1" ht="13" x14ac:dyDescent="0.3">
      <c r="A152" s="731"/>
      <c r="B152" s="744" t="s">
        <v>337</v>
      </c>
      <c r="C152" s="105">
        <v>236082</v>
      </c>
      <c r="D152" s="105">
        <v>236082</v>
      </c>
      <c r="E152" s="105">
        <v>236082</v>
      </c>
      <c r="F152" s="105">
        <v>236082</v>
      </c>
      <c r="G152" s="105">
        <v>243166</v>
      </c>
      <c r="H152" s="105">
        <v>243166</v>
      </c>
      <c r="I152" s="105">
        <v>243166</v>
      </c>
      <c r="J152" s="105">
        <v>243166</v>
      </c>
      <c r="K152" s="105">
        <v>243166</v>
      </c>
      <c r="L152" s="105">
        <v>243166</v>
      </c>
      <c r="M152" s="105">
        <v>243166</v>
      </c>
      <c r="N152" s="105">
        <v>243166</v>
      </c>
      <c r="O152" s="852">
        <v>2889656</v>
      </c>
      <c r="P152" s="852">
        <v>2832984</v>
      </c>
      <c r="Q152" s="852">
        <v>56672</v>
      </c>
    </row>
    <row r="153" spans="1:17" s="144" customFormat="1" ht="13" x14ac:dyDescent="0.3">
      <c r="A153" s="731"/>
      <c r="B153" s="744" t="s">
        <v>334</v>
      </c>
      <c r="C153" s="745">
        <v>48818</v>
      </c>
      <c r="D153" s="745">
        <v>48818</v>
      </c>
      <c r="E153" s="745">
        <v>48818</v>
      </c>
      <c r="F153" s="745">
        <v>48818</v>
      </c>
      <c r="G153" s="745">
        <v>49280</v>
      </c>
      <c r="H153" s="745">
        <v>49280</v>
      </c>
      <c r="I153" s="745">
        <v>49280</v>
      </c>
      <c r="J153" s="745">
        <v>49280</v>
      </c>
      <c r="K153" s="745">
        <v>49280</v>
      </c>
      <c r="L153" s="745">
        <v>49280</v>
      </c>
      <c r="M153" s="745">
        <v>49280</v>
      </c>
      <c r="N153" s="745">
        <v>49280</v>
      </c>
      <c r="O153" s="855">
        <v>589512</v>
      </c>
      <c r="P153" s="855">
        <v>585816</v>
      </c>
      <c r="Q153" s="855">
        <v>3696</v>
      </c>
    </row>
    <row r="154" spans="1:17" s="734" customFormat="1" ht="13" x14ac:dyDescent="0.3">
      <c r="A154" s="731"/>
      <c r="B154" s="744" t="s">
        <v>363</v>
      </c>
      <c r="C154" s="105">
        <v>284900</v>
      </c>
      <c r="D154" s="105">
        <v>284900</v>
      </c>
      <c r="E154" s="105">
        <v>284900</v>
      </c>
      <c r="F154" s="105">
        <v>284900</v>
      </c>
      <c r="G154" s="105">
        <v>292446</v>
      </c>
      <c r="H154" s="105">
        <v>292446</v>
      </c>
      <c r="I154" s="105">
        <v>292446</v>
      </c>
      <c r="J154" s="105">
        <v>292446</v>
      </c>
      <c r="K154" s="105">
        <v>292446</v>
      </c>
      <c r="L154" s="105">
        <v>292446</v>
      </c>
      <c r="M154" s="105">
        <v>292446</v>
      </c>
      <c r="N154" s="105">
        <v>292446</v>
      </c>
      <c r="O154" s="852">
        <v>3479168</v>
      </c>
      <c r="P154" s="852">
        <v>3418800</v>
      </c>
      <c r="Q154" s="852">
        <v>60368</v>
      </c>
    </row>
    <row r="155" spans="1:17" s="734" customFormat="1" ht="13" x14ac:dyDescent="0.3">
      <c r="A155" s="731"/>
      <c r="B155" s="744"/>
      <c r="C155" s="105"/>
      <c r="D155" s="105"/>
      <c r="E155" s="105"/>
      <c r="F155" s="105"/>
      <c r="G155" s="105"/>
      <c r="H155" s="105"/>
      <c r="I155" s="105"/>
      <c r="J155" s="735"/>
      <c r="K155" s="735"/>
      <c r="L155" s="735"/>
      <c r="M155" s="735"/>
      <c r="N155" s="735"/>
      <c r="O155" s="847"/>
      <c r="P155" s="847"/>
      <c r="Q155" s="847"/>
    </row>
    <row r="156" spans="1:17" s="144" customFormat="1" ht="13" x14ac:dyDescent="0.3">
      <c r="A156" s="731">
        <v>11040</v>
      </c>
      <c r="B156" s="744" t="s">
        <v>374</v>
      </c>
      <c r="C156" s="105">
        <v>15660</v>
      </c>
      <c r="D156" s="105">
        <v>15660</v>
      </c>
      <c r="E156" s="105">
        <v>15660</v>
      </c>
      <c r="F156" s="105">
        <v>15660</v>
      </c>
      <c r="G156" s="105">
        <v>145638</v>
      </c>
      <c r="H156" s="105">
        <v>145638</v>
      </c>
      <c r="I156" s="105">
        <v>145638</v>
      </c>
      <c r="J156" s="105">
        <v>145638</v>
      </c>
      <c r="K156" s="105">
        <v>145638</v>
      </c>
      <c r="L156" s="105">
        <v>145638</v>
      </c>
      <c r="M156" s="105">
        <v>145638</v>
      </c>
      <c r="N156" s="105">
        <v>145638</v>
      </c>
      <c r="O156" s="852">
        <v>1227744</v>
      </c>
      <c r="P156" s="852">
        <v>187920</v>
      </c>
      <c r="Q156" s="852">
        <v>1039824</v>
      </c>
    </row>
    <row r="157" spans="1:17" s="734" customFormat="1" ht="13.25" customHeight="1" x14ac:dyDescent="0.3">
      <c r="A157" s="731">
        <v>11040</v>
      </c>
      <c r="B157" s="744" t="s">
        <v>375</v>
      </c>
      <c r="C157" s="105">
        <v>62640</v>
      </c>
      <c r="D157" s="105">
        <v>62640</v>
      </c>
      <c r="E157" s="105">
        <v>62640</v>
      </c>
      <c r="F157" s="105">
        <v>62640</v>
      </c>
      <c r="G157" s="105">
        <v>0</v>
      </c>
      <c r="H157" s="105">
        <v>0</v>
      </c>
      <c r="I157" s="105">
        <v>0</v>
      </c>
      <c r="J157" s="105">
        <v>0</v>
      </c>
      <c r="K157" s="105">
        <v>0</v>
      </c>
      <c r="L157" s="105">
        <v>0</v>
      </c>
      <c r="M157" s="105">
        <v>0</v>
      </c>
      <c r="N157" s="105">
        <v>0</v>
      </c>
      <c r="O157" s="852">
        <v>250560</v>
      </c>
      <c r="P157" s="852">
        <v>751680</v>
      </c>
      <c r="Q157" s="852">
        <v>-501120</v>
      </c>
    </row>
    <row r="158" spans="1:17" s="144" customFormat="1" ht="13" x14ac:dyDescent="0.3">
      <c r="A158" s="731">
        <v>11040</v>
      </c>
      <c r="B158" s="744" t="s">
        <v>376</v>
      </c>
      <c r="C158" s="745">
        <v>67338</v>
      </c>
      <c r="D158" s="745">
        <v>67338</v>
      </c>
      <c r="E158" s="745">
        <v>67338</v>
      </c>
      <c r="F158" s="745">
        <v>67338</v>
      </c>
      <c r="G158" s="745">
        <v>0</v>
      </c>
      <c r="H158" s="745">
        <v>0</v>
      </c>
      <c r="I158" s="745">
        <v>0</v>
      </c>
      <c r="J158" s="745">
        <v>0</v>
      </c>
      <c r="K158" s="745">
        <v>0</v>
      </c>
      <c r="L158" s="745">
        <v>0</v>
      </c>
      <c r="M158" s="745">
        <v>0</v>
      </c>
      <c r="N158" s="745">
        <v>0</v>
      </c>
      <c r="O158" s="855">
        <v>269352</v>
      </c>
      <c r="P158" s="855">
        <v>808056</v>
      </c>
      <c r="Q158" s="855">
        <v>-538704</v>
      </c>
    </row>
    <row r="159" spans="1:17" s="144" customFormat="1" ht="13" x14ac:dyDescent="0.3">
      <c r="A159" s="731"/>
      <c r="B159" s="744" t="s">
        <v>364</v>
      </c>
      <c r="C159" s="105">
        <v>145638</v>
      </c>
      <c r="D159" s="105">
        <v>145638</v>
      </c>
      <c r="E159" s="105">
        <v>145638</v>
      </c>
      <c r="F159" s="105">
        <v>145638</v>
      </c>
      <c r="G159" s="105">
        <v>145638</v>
      </c>
      <c r="H159" s="105">
        <v>145638</v>
      </c>
      <c r="I159" s="105">
        <v>145638</v>
      </c>
      <c r="J159" s="105">
        <v>145638</v>
      </c>
      <c r="K159" s="105">
        <v>145638</v>
      </c>
      <c r="L159" s="105">
        <v>145638</v>
      </c>
      <c r="M159" s="105">
        <v>145638</v>
      </c>
      <c r="N159" s="105">
        <v>145638</v>
      </c>
      <c r="O159" s="852">
        <v>1747656</v>
      </c>
      <c r="P159" s="852">
        <v>1747656</v>
      </c>
      <c r="Q159" s="852">
        <v>0</v>
      </c>
    </row>
    <row r="160" spans="1:17" s="144" customFormat="1" ht="13.5" thickBot="1" x14ac:dyDescent="0.35">
      <c r="A160" s="731"/>
      <c r="B160" s="744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852"/>
      <c r="P160" s="852"/>
      <c r="Q160" s="852"/>
    </row>
    <row r="161" spans="1:17" s="57" customFormat="1" ht="14" thickTop="1" thickBot="1" x14ac:dyDescent="0.35">
      <c r="A161" s="735"/>
      <c r="B161" s="896" t="s">
        <v>589</v>
      </c>
      <c r="C161" s="892" t="s">
        <v>637</v>
      </c>
      <c r="D161" s="893" t="s">
        <v>637</v>
      </c>
      <c r="E161" s="893" t="s">
        <v>637</v>
      </c>
      <c r="F161" s="893" t="s">
        <v>637</v>
      </c>
      <c r="G161" s="893" t="s">
        <v>637</v>
      </c>
      <c r="H161" s="893" t="s">
        <v>637</v>
      </c>
      <c r="I161" s="893" t="s">
        <v>637</v>
      </c>
      <c r="J161" s="893" t="s">
        <v>637</v>
      </c>
      <c r="K161" s="893" t="s">
        <v>637</v>
      </c>
      <c r="L161" s="893" t="s">
        <v>637</v>
      </c>
      <c r="M161" s="893" t="s">
        <v>637</v>
      </c>
      <c r="N161" s="893" t="s">
        <v>637</v>
      </c>
      <c r="O161" s="894" t="s">
        <v>637</v>
      </c>
      <c r="P161" s="895" t="s">
        <v>637</v>
      </c>
      <c r="Q161" s="898">
        <v>-925.88133124983869</v>
      </c>
    </row>
    <row r="162" spans="1:17" s="57" customFormat="1" ht="14" thickTop="1" thickBot="1" x14ac:dyDescent="0.35">
      <c r="A162" s="735"/>
      <c r="B162" s="751" t="s">
        <v>369</v>
      </c>
      <c r="C162" s="735">
        <v>1.4999999999999999E-2</v>
      </c>
      <c r="D162" s="735">
        <v>1.4999999999999999E-2</v>
      </c>
      <c r="E162" s="735">
        <v>1.4999999999999999E-2</v>
      </c>
      <c r="F162" s="735">
        <v>1.4999999999999999E-2</v>
      </c>
      <c r="G162" s="735">
        <v>1.4999999999999999E-2</v>
      </c>
      <c r="H162" s="735">
        <v>1.4999999999999999E-2</v>
      </c>
      <c r="I162" s="735">
        <v>1.4999999999999999E-2</v>
      </c>
      <c r="J162" s="735">
        <v>1.4999999999999999E-2</v>
      </c>
      <c r="K162" s="735">
        <v>1.4999999999999999E-2</v>
      </c>
      <c r="L162" s="735">
        <v>1.4999999999999999E-2</v>
      </c>
      <c r="M162" s="735">
        <v>1.4999999999999999E-2</v>
      </c>
      <c r="N162" s="735">
        <v>1.4999999999999999E-2</v>
      </c>
      <c r="O162" s="847">
        <v>1.4999999999999999E-2</v>
      </c>
      <c r="P162" s="847">
        <v>1.4999999999999999E-2</v>
      </c>
      <c r="Q162" s="847">
        <v>0</v>
      </c>
    </row>
    <row r="163" spans="1:17" s="57" customFormat="1" ht="13.5" thickTop="1" x14ac:dyDescent="0.3">
      <c r="A163" s="735"/>
      <c r="B163" s="744" t="s">
        <v>365</v>
      </c>
      <c r="C163" s="930" t="s">
        <v>637</v>
      </c>
      <c r="D163" s="931" t="s">
        <v>637</v>
      </c>
      <c r="E163" s="931" t="s">
        <v>637</v>
      </c>
      <c r="F163" s="931" t="s">
        <v>637</v>
      </c>
      <c r="G163" s="931" t="s">
        <v>637</v>
      </c>
      <c r="H163" s="931" t="s">
        <v>637</v>
      </c>
      <c r="I163" s="931" t="s">
        <v>637</v>
      </c>
      <c r="J163" s="931" t="s">
        <v>637</v>
      </c>
      <c r="K163" s="931" t="s">
        <v>637</v>
      </c>
      <c r="L163" s="931" t="s">
        <v>637</v>
      </c>
      <c r="M163" s="931" t="s">
        <v>637</v>
      </c>
      <c r="N163" s="931" t="s">
        <v>637</v>
      </c>
      <c r="O163" s="932" t="s">
        <v>637</v>
      </c>
      <c r="P163" s="933" t="s">
        <v>637</v>
      </c>
      <c r="Q163" s="922">
        <v>13305.310628334613</v>
      </c>
    </row>
    <row r="164" spans="1:17" s="57" customFormat="1" ht="13" x14ac:dyDescent="0.3">
      <c r="A164" s="735"/>
      <c r="B164" s="744" t="s">
        <v>366</v>
      </c>
      <c r="C164" s="934" t="s">
        <v>637</v>
      </c>
      <c r="D164" s="918" t="s">
        <v>637</v>
      </c>
      <c r="E164" s="918" t="s">
        <v>637</v>
      </c>
      <c r="F164" s="918" t="s">
        <v>637</v>
      </c>
      <c r="G164" s="918" t="s">
        <v>637</v>
      </c>
      <c r="H164" s="918" t="s">
        <v>637</v>
      </c>
      <c r="I164" s="918" t="s">
        <v>637</v>
      </c>
      <c r="J164" s="918" t="s">
        <v>637</v>
      </c>
      <c r="K164" s="918" t="s">
        <v>637</v>
      </c>
      <c r="L164" s="918" t="s">
        <v>637</v>
      </c>
      <c r="M164" s="918" t="s">
        <v>637</v>
      </c>
      <c r="N164" s="918" t="s">
        <v>637</v>
      </c>
      <c r="O164" s="919" t="s">
        <v>637</v>
      </c>
      <c r="P164" s="935" t="s">
        <v>637</v>
      </c>
      <c r="Q164" s="922">
        <v>-2558.7934283956711</v>
      </c>
    </row>
    <row r="165" spans="1:17" s="144" customFormat="1" ht="13" x14ac:dyDescent="0.3">
      <c r="A165" s="735"/>
      <c r="B165" s="744" t="s">
        <v>367</v>
      </c>
      <c r="C165" s="936" t="s">
        <v>637</v>
      </c>
      <c r="D165" s="920" t="s">
        <v>637</v>
      </c>
      <c r="E165" s="920" t="s">
        <v>637</v>
      </c>
      <c r="F165" s="920" t="s">
        <v>637</v>
      </c>
      <c r="G165" s="920" t="s">
        <v>637</v>
      </c>
      <c r="H165" s="920" t="s">
        <v>637</v>
      </c>
      <c r="I165" s="920" t="s">
        <v>637</v>
      </c>
      <c r="J165" s="920" t="s">
        <v>637</v>
      </c>
      <c r="K165" s="920" t="s">
        <v>637</v>
      </c>
      <c r="L165" s="920" t="s">
        <v>637</v>
      </c>
      <c r="M165" s="920" t="s">
        <v>637</v>
      </c>
      <c r="N165" s="920" t="s">
        <v>637</v>
      </c>
      <c r="O165" s="921" t="s">
        <v>637</v>
      </c>
      <c r="P165" s="937" t="s">
        <v>637</v>
      </c>
      <c r="Q165" s="923">
        <v>-1718.7326974160533</v>
      </c>
    </row>
    <row r="166" spans="1:17" s="144" customFormat="1" ht="13.5" thickBot="1" x14ac:dyDescent="0.35">
      <c r="A166" s="735"/>
      <c r="B166" s="744" t="s">
        <v>368</v>
      </c>
      <c r="C166" s="938" t="s">
        <v>637</v>
      </c>
      <c r="D166" s="939" t="s">
        <v>637</v>
      </c>
      <c r="E166" s="939" t="s">
        <v>637</v>
      </c>
      <c r="F166" s="939" t="s">
        <v>637</v>
      </c>
      <c r="G166" s="939" t="s">
        <v>637</v>
      </c>
      <c r="H166" s="939" t="s">
        <v>637</v>
      </c>
      <c r="I166" s="939" t="s">
        <v>637</v>
      </c>
      <c r="J166" s="939" t="s">
        <v>637</v>
      </c>
      <c r="K166" s="939" t="s">
        <v>637</v>
      </c>
      <c r="L166" s="939" t="s">
        <v>637</v>
      </c>
      <c r="M166" s="939" t="s">
        <v>637</v>
      </c>
      <c r="N166" s="939" t="s">
        <v>637</v>
      </c>
      <c r="O166" s="940" t="s">
        <v>637</v>
      </c>
      <c r="P166" s="941" t="s">
        <v>637</v>
      </c>
      <c r="Q166" s="922">
        <v>9027.7845025228453</v>
      </c>
    </row>
    <row r="167" spans="1:17" s="144" customFormat="1" ht="14" thickTop="1" thickBot="1" x14ac:dyDescent="0.35">
      <c r="A167" s="735"/>
      <c r="B167" s="74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852"/>
      <c r="P167" s="852"/>
      <c r="Q167" s="852"/>
    </row>
    <row r="168" spans="1:17" s="145" customFormat="1" ht="14" thickTop="1" thickBot="1" x14ac:dyDescent="0.35">
      <c r="A168" s="760"/>
      <c r="B168" s="746" t="s">
        <v>370</v>
      </c>
      <c r="C168" s="942" t="s">
        <v>637</v>
      </c>
      <c r="D168" s="943" t="s">
        <v>637</v>
      </c>
      <c r="E168" s="943" t="s">
        <v>637</v>
      </c>
      <c r="F168" s="943" t="s">
        <v>637</v>
      </c>
      <c r="G168" s="943" t="s">
        <v>637</v>
      </c>
      <c r="H168" s="943" t="s">
        <v>637</v>
      </c>
      <c r="I168" s="943" t="s">
        <v>637</v>
      </c>
      <c r="J168" s="943" t="s">
        <v>637</v>
      </c>
      <c r="K168" s="943" t="s">
        <v>637</v>
      </c>
      <c r="L168" s="943" t="s">
        <v>637</v>
      </c>
      <c r="M168" s="943" t="s">
        <v>637</v>
      </c>
      <c r="N168" s="943" t="s">
        <v>637</v>
      </c>
      <c r="O168" s="944" t="s">
        <v>637</v>
      </c>
      <c r="P168" s="945" t="s">
        <v>637</v>
      </c>
      <c r="Q168" s="924">
        <v>69395.78450252302</v>
      </c>
    </row>
    <row r="169" spans="1:17" s="144" customFormat="1" ht="13.5" thickTop="1" x14ac:dyDescent="0.3">
      <c r="A169" s="735"/>
      <c r="B169" s="744"/>
      <c r="C169" s="538"/>
      <c r="D169" s="538"/>
      <c r="E169" s="538"/>
      <c r="F169" s="538"/>
      <c r="G169" s="538"/>
      <c r="H169" s="538"/>
      <c r="I169" s="538"/>
      <c r="J169" s="105"/>
      <c r="K169" s="105"/>
      <c r="L169" s="105"/>
      <c r="M169" s="105"/>
      <c r="N169" s="105"/>
      <c r="O169" s="852"/>
      <c r="P169" s="852"/>
      <c r="Q169" s="852"/>
    </row>
    <row r="170" spans="1:17" s="144" customFormat="1" ht="13" x14ac:dyDescent="0.3">
      <c r="A170" s="538"/>
      <c r="B170" s="598" t="s">
        <v>371</v>
      </c>
      <c r="C170" s="538">
        <v>340</v>
      </c>
      <c r="D170" s="538">
        <v>340</v>
      </c>
      <c r="E170" s="538">
        <v>340</v>
      </c>
      <c r="F170" s="538">
        <v>340</v>
      </c>
      <c r="G170" s="538">
        <v>340</v>
      </c>
      <c r="H170" s="538">
        <v>340</v>
      </c>
      <c r="I170" s="538">
        <v>340</v>
      </c>
      <c r="J170" s="538">
        <v>340</v>
      </c>
      <c r="K170" s="538">
        <v>340</v>
      </c>
      <c r="L170" s="538">
        <v>340</v>
      </c>
      <c r="M170" s="538">
        <v>340</v>
      </c>
      <c r="N170" s="538">
        <v>340</v>
      </c>
      <c r="O170" s="845">
        <v>340</v>
      </c>
      <c r="P170" s="845">
        <v>340</v>
      </c>
      <c r="Q170" s="845">
        <v>0</v>
      </c>
    </row>
    <row r="171" spans="1:17" s="144" customFormat="1" ht="13" x14ac:dyDescent="0.3">
      <c r="A171" s="731">
        <v>12195</v>
      </c>
      <c r="B171" s="744" t="s">
        <v>337</v>
      </c>
      <c r="C171" s="105">
        <v>521220</v>
      </c>
      <c r="D171" s="105">
        <v>521220</v>
      </c>
      <c r="E171" s="105">
        <v>521220</v>
      </c>
      <c r="F171" s="105">
        <v>521220</v>
      </c>
      <c r="G171" s="105">
        <v>536860</v>
      </c>
      <c r="H171" s="105">
        <v>536860</v>
      </c>
      <c r="I171" s="105">
        <v>536860</v>
      </c>
      <c r="J171" s="105">
        <v>536860</v>
      </c>
      <c r="K171" s="105">
        <v>536860</v>
      </c>
      <c r="L171" s="105">
        <v>536860</v>
      </c>
      <c r="M171" s="105">
        <v>536860</v>
      </c>
      <c r="N171" s="105">
        <v>536860</v>
      </c>
      <c r="O171" s="852">
        <v>6379760</v>
      </c>
      <c r="P171" s="852">
        <v>6254640</v>
      </c>
      <c r="Q171" s="852">
        <v>125120</v>
      </c>
    </row>
    <row r="172" spans="1:17" s="144" customFormat="1" ht="13" x14ac:dyDescent="0.3">
      <c r="A172" s="731">
        <v>12195</v>
      </c>
      <c r="B172" s="744" t="s">
        <v>334</v>
      </c>
      <c r="C172" s="745">
        <v>107780</v>
      </c>
      <c r="D172" s="745">
        <v>107780</v>
      </c>
      <c r="E172" s="745">
        <v>107780</v>
      </c>
      <c r="F172" s="745">
        <v>107780</v>
      </c>
      <c r="G172" s="745">
        <v>108800</v>
      </c>
      <c r="H172" s="745">
        <v>108800</v>
      </c>
      <c r="I172" s="745">
        <v>108800</v>
      </c>
      <c r="J172" s="745">
        <v>108800</v>
      </c>
      <c r="K172" s="745">
        <v>108800</v>
      </c>
      <c r="L172" s="745">
        <v>108800</v>
      </c>
      <c r="M172" s="745">
        <v>108800</v>
      </c>
      <c r="N172" s="745">
        <v>108800</v>
      </c>
      <c r="O172" s="855">
        <v>1301520</v>
      </c>
      <c r="P172" s="855">
        <v>1293360</v>
      </c>
      <c r="Q172" s="855">
        <v>8160</v>
      </c>
    </row>
    <row r="173" spans="1:17" s="734" customFormat="1" ht="13" x14ac:dyDescent="0.3">
      <c r="A173" s="731"/>
      <c r="B173" s="744" t="s">
        <v>372</v>
      </c>
      <c r="C173" s="105">
        <v>629000</v>
      </c>
      <c r="D173" s="105">
        <v>629000</v>
      </c>
      <c r="E173" s="105">
        <v>629000</v>
      </c>
      <c r="F173" s="105">
        <v>629000</v>
      </c>
      <c r="G173" s="105">
        <v>645660</v>
      </c>
      <c r="H173" s="105">
        <v>645660</v>
      </c>
      <c r="I173" s="105">
        <v>645660</v>
      </c>
      <c r="J173" s="105">
        <v>645660</v>
      </c>
      <c r="K173" s="105">
        <v>645660</v>
      </c>
      <c r="L173" s="105">
        <v>645660</v>
      </c>
      <c r="M173" s="105">
        <v>645660</v>
      </c>
      <c r="N173" s="105">
        <v>645660</v>
      </c>
      <c r="O173" s="852">
        <v>7681280</v>
      </c>
      <c r="P173" s="852">
        <v>7548000</v>
      </c>
      <c r="Q173" s="852">
        <v>133280</v>
      </c>
    </row>
    <row r="174" spans="1:17" s="734" customFormat="1" ht="13" x14ac:dyDescent="0.3">
      <c r="A174" s="731"/>
      <c r="B174" s="744"/>
      <c r="C174" s="105"/>
      <c r="D174" s="105"/>
      <c r="E174" s="105"/>
      <c r="F174" s="105"/>
      <c r="G174" s="105"/>
      <c r="H174" s="105"/>
      <c r="I174" s="105"/>
      <c r="J174" s="735"/>
      <c r="K174" s="735"/>
      <c r="L174" s="735"/>
      <c r="M174" s="735"/>
      <c r="N174" s="735"/>
      <c r="O174" s="847"/>
      <c r="P174" s="847"/>
      <c r="Q174" s="847"/>
    </row>
    <row r="175" spans="1:17" s="144" customFormat="1" ht="13" x14ac:dyDescent="0.3">
      <c r="A175" s="731"/>
      <c r="B175" s="744" t="s">
        <v>377</v>
      </c>
      <c r="C175" s="105">
        <v>34270</v>
      </c>
      <c r="D175" s="105">
        <v>34270</v>
      </c>
      <c r="E175" s="105">
        <v>34270</v>
      </c>
      <c r="F175" s="105">
        <v>34270</v>
      </c>
      <c r="G175" s="105">
        <v>318711</v>
      </c>
      <c r="H175" s="105">
        <v>318711</v>
      </c>
      <c r="I175" s="105">
        <v>318711</v>
      </c>
      <c r="J175" s="105">
        <v>318711</v>
      </c>
      <c r="K175" s="105">
        <v>318711</v>
      </c>
      <c r="L175" s="105">
        <v>318711</v>
      </c>
      <c r="M175" s="105">
        <v>318711</v>
      </c>
      <c r="N175" s="105">
        <v>318711</v>
      </c>
      <c r="O175" s="852">
        <v>2686768</v>
      </c>
      <c r="P175" s="852">
        <v>411240</v>
      </c>
      <c r="Q175" s="852">
        <v>2275528</v>
      </c>
    </row>
    <row r="176" spans="1:17" s="734" customFormat="1" ht="13" x14ac:dyDescent="0.3">
      <c r="A176" s="731"/>
      <c r="B176" s="744" t="s">
        <v>378</v>
      </c>
      <c r="C176" s="105">
        <v>137080</v>
      </c>
      <c r="D176" s="105">
        <v>137080</v>
      </c>
      <c r="E176" s="105">
        <v>137080</v>
      </c>
      <c r="F176" s="105">
        <v>137080</v>
      </c>
      <c r="G176" s="105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  <c r="N176" s="105">
        <v>0</v>
      </c>
      <c r="O176" s="852">
        <v>548320</v>
      </c>
      <c r="P176" s="852">
        <v>1644960</v>
      </c>
      <c r="Q176" s="852">
        <v>-1096640</v>
      </c>
    </row>
    <row r="177" spans="1:17" s="144" customFormat="1" ht="13" x14ac:dyDescent="0.3">
      <c r="A177" s="731"/>
      <c r="B177" s="744" t="s">
        <v>379</v>
      </c>
      <c r="C177" s="745">
        <v>147361</v>
      </c>
      <c r="D177" s="745">
        <v>147361</v>
      </c>
      <c r="E177" s="745">
        <v>147361</v>
      </c>
      <c r="F177" s="745">
        <v>147361</v>
      </c>
      <c r="G177" s="745">
        <v>0</v>
      </c>
      <c r="H177" s="745">
        <v>0</v>
      </c>
      <c r="I177" s="745">
        <v>0</v>
      </c>
      <c r="J177" s="745">
        <v>0</v>
      </c>
      <c r="K177" s="745">
        <v>0</v>
      </c>
      <c r="L177" s="745">
        <v>0</v>
      </c>
      <c r="M177" s="745">
        <v>0</v>
      </c>
      <c r="N177" s="745">
        <v>0</v>
      </c>
      <c r="O177" s="855">
        <v>589444</v>
      </c>
      <c r="P177" s="855">
        <v>1768332</v>
      </c>
      <c r="Q177" s="855">
        <v>-1178888</v>
      </c>
    </row>
    <row r="178" spans="1:17" s="144" customFormat="1" ht="13" x14ac:dyDescent="0.3">
      <c r="A178" s="731"/>
      <c r="B178" s="744" t="s">
        <v>373</v>
      </c>
      <c r="C178" s="105">
        <v>318711</v>
      </c>
      <c r="D178" s="105">
        <v>318711</v>
      </c>
      <c r="E178" s="105">
        <v>318711</v>
      </c>
      <c r="F178" s="105">
        <v>318711</v>
      </c>
      <c r="G178" s="105">
        <v>318711</v>
      </c>
      <c r="H178" s="105">
        <v>318711</v>
      </c>
      <c r="I178" s="105">
        <v>318711</v>
      </c>
      <c r="J178" s="105">
        <v>318711</v>
      </c>
      <c r="K178" s="105">
        <v>318711</v>
      </c>
      <c r="L178" s="105">
        <v>318711</v>
      </c>
      <c r="M178" s="105">
        <v>318711</v>
      </c>
      <c r="N178" s="105">
        <v>318711</v>
      </c>
      <c r="O178" s="852">
        <v>3824532</v>
      </c>
      <c r="P178" s="852">
        <v>3824532</v>
      </c>
      <c r="Q178" s="852">
        <v>0</v>
      </c>
    </row>
    <row r="179" spans="1:17" s="144" customFormat="1" ht="13.5" thickBot="1" x14ac:dyDescent="0.35">
      <c r="A179" s="731"/>
      <c r="B179" s="74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852"/>
      <c r="P179" s="852"/>
      <c r="Q179" s="852"/>
    </row>
    <row r="180" spans="1:17" s="144" customFormat="1" ht="14" thickTop="1" thickBot="1" x14ac:dyDescent="0.35">
      <c r="A180" s="731"/>
      <c r="B180" s="896" t="s">
        <v>380</v>
      </c>
      <c r="C180" s="892" t="s">
        <v>637</v>
      </c>
      <c r="D180" s="893" t="s">
        <v>637</v>
      </c>
      <c r="E180" s="893" t="s">
        <v>637</v>
      </c>
      <c r="F180" s="893" t="s">
        <v>637</v>
      </c>
      <c r="G180" s="893" t="s">
        <v>637</v>
      </c>
      <c r="H180" s="893" t="s">
        <v>637</v>
      </c>
      <c r="I180" s="893" t="s">
        <v>637</v>
      </c>
      <c r="J180" s="893" t="s">
        <v>637</v>
      </c>
      <c r="K180" s="893" t="s">
        <v>637</v>
      </c>
      <c r="L180" s="893" t="s">
        <v>637</v>
      </c>
      <c r="M180" s="893" t="s">
        <v>637</v>
      </c>
      <c r="N180" s="893" t="s">
        <v>637</v>
      </c>
      <c r="O180" s="894" t="s">
        <v>637</v>
      </c>
      <c r="P180" s="895" t="s">
        <v>637</v>
      </c>
      <c r="Q180" s="898">
        <v>-1594.6729050001595</v>
      </c>
    </row>
    <row r="181" spans="1:17" s="144" customFormat="1" ht="14" thickTop="1" thickBot="1" x14ac:dyDescent="0.35">
      <c r="A181" s="731"/>
      <c r="B181" s="751" t="s">
        <v>369</v>
      </c>
      <c r="C181" s="735">
        <v>1.4999999999999999E-2</v>
      </c>
      <c r="D181" s="735">
        <v>1.4999999999999999E-2</v>
      </c>
      <c r="E181" s="735">
        <v>1.4999999999999999E-2</v>
      </c>
      <c r="F181" s="735">
        <v>1.4999999999999999E-2</v>
      </c>
      <c r="G181" s="735">
        <v>1.4999999999999999E-2</v>
      </c>
      <c r="H181" s="735">
        <v>1.4999999999999999E-2</v>
      </c>
      <c r="I181" s="735">
        <v>1.4999999999999999E-2</v>
      </c>
      <c r="J181" s="735">
        <v>1.4999999999999999E-2</v>
      </c>
      <c r="K181" s="735">
        <v>1.4999999999999999E-2</v>
      </c>
      <c r="L181" s="735">
        <v>1.4999999999999999E-2</v>
      </c>
      <c r="M181" s="735">
        <v>1.4999999999999999E-2</v>
      </c>
      <c r="N181" s="735">
        <v>1.4999999999999999E-2</v>
      </c>
      <c r="O181" s="847">
        <v>1.4999999999999999E-2</v>
      </c>
      <c r="P181" s="847">
        <v>1.4999999999999999E-2</v>
      </c>
      <c r="Q181" s="847">
        <v>0</v>
      </c>
    </row>
    <row r="182" spans="1:17" s="144" customFormat="1" ht="13.5" thickTop="1" x14ac:dyDescent="0.3">
      <c r="A182" s="731"/>
      <c r="B182" s="744" t="s">
        <v>365</v>
      </c>
      <c r="C182" s="930" t="s">
        <v>637</v>
      </c>
      <c r="D182" s="931" t="s">
        <v>637</v>
      </c>
      <c r="E182" s="931" t="s">
        <v>637</v>
      </c>
      <c r="F182" s="931" t="s">
        <v>637</v>
      </c>
      <c r="G182" s="931" t="s">
        <v>637</v>
      </c>
      <c r="H182" s="931" t="s">
        <v>637</v>
      </c>
      <c r="I182" s="931" t="s">
        <v>637</v>
      </c>
      <c r="J182" s="931" t="s">
        <v>637</v>
      </c>
      <c r="K182" s="931" t="s">
        <v>637</v>
      </c>
      <c r="L182" s="931" t="s">
        <v>637</v>
      </c>
      <c r="M182" s="931" t="s">
        <v>637</v>
      </c>
      <c r="N182" s="931" t="s">
        <v>637</v>
      </c>
      <c r="O182" s="932" t="s">
        <v>637</v>
      </c>
      <c r="P182" s="933" t="s">
        <v>637</v>
      </c>
      <c r="Q182" s="922">
        <v>202991.52564133581</v>
      </c>
    </row>
    <row r="183" spans="1:17" s="57" customFormat="1" ht="13" x14ac:dyDescent="0.3">
      <c r="A183" s="731"/>
      <c r="B183" s="744" t="s">
        <v>366</v>
      </c>
      <c r="C183" s="934" t="s">
        <v>637</v>
      </c>
      <c r="D183" s="918" t="s">
        <v>637</v>
      </c>
      <c r="E183" s="918" t="s">
        <v>637</v>
      </c>
      <c r="F183" s="918" t="s">
        <v>637</v>
      </c>
      <c r="G183" s="918" t="s">
        <v>637</v>
      </c>
      <c r="H183" s="918" t="s">
        <v>637</v>
      </c>
      <c r="I183" s="918" t="s">
        <v>637</v>
      </c>
      <c r="J183" s="918" t="s">
        <v>637</v>
      </c>
      <c r="K183" s="918" t="s">
        <v>637</v>
      </c>
      <c r="L183" s="918" t="s">
        <v>637</v>
      </c>
      <c r="M183" s="918" t="s">
        <v>637</v>
      </c>
      <c r="N183" s="918" t="s">
        <v>637</v>
      </c>
      <c r="O183" s="919" t="s">
        <v>637</v>
      </c>
      <c r="P183" s="935" t="s">
        <v>637</v>
      </c>
      <c r="Q183" s="922">
        <v>-5071.8432843907649</v>
      </c>
    </row>
    <row r="184" spans="1:17" s="57" customFormat="1" ht="13" x14ac:dyDescent="0.3">
      <c r="A184" s="731"/>
      <c r="B184" s="744" t="s">
        <v>367</v>
      </c>
      <c r="C184" s="936" t="s">
        <v>637</v>
      </c>
      <c r="D184" s="920" t="s">
        <v>637</v>
      </c>
      <c r="E184" s="920" t="s">
        <v>637</v>
      </c>
      <c r="F184" s="920" t="s">
        <v>637</v>
      </c>
      <c r="G184" s="920" t="s">
        <v>637</v>
      </c>
      <c r="H184" s="920" t="s">
        <v>637</v>
      </c>
      <c r="I184" s="920" t="s">
        <v>637</v>
      </c>
      <c r="J184" s="920" t="s">
        <v>637</v>
      </c>
      <c r="K184" s="920" t="s">
        <v>637</v>
      </c>
      <c r="L184" s="920" t="s">
        <v>637</v>
      </c>
      <c r="M184" s="920" t="s">
        <v>637</v>
      </c>
      <c r="N184" s="920" t="s">
        <v>637</v>
      </c>
      <c r="O184" s="921" t="s">
        <v>637</v>
      </c>
      <c r="P184" s="937" t="s">
        <v>637</v>
      </c>
      <c r="Q184" s="923">
        <v>-3399.4390593829012</v>
      </c>
    </row>
    <row r="185" spans="1:17" s="144" customFormat="1" ht="13.5" thickBot="1" x14ac:dyDescent="0.35">
      <c r="A185" s="731"/>
      <c r="B185" s="744" t="s">
        <v>381</v>
      </c>
      <c r="C185" s="938" t="s">
        <v>637</v>
      </c>
      <c r="D185" s="939" t="s">
        <v>637</v>
      </c>
      <c r="E185" s="939" t="s">
        <v>637</v>
      </c>
      <c r="F185" s="939" t="s">
        <v>637</v>
      </c>
      <c r="G185" s="939" t="s">
        <v>637</v>
      </c>
      <c r="H185" s="939" t="s">
        <v>637</v>
      </c>
      <c r="I185" s="939" t="s">
        <v>637</v>
      </c>
      <c r="J185" s="939" t="s">
        <v>637</v>
      </c>
      <c r="K185" s="939" t="s">
        <v>637</v>
      </c>
      <c r="L185" s="939" t="s">
        <v>637</v>
      </c>
      <c r="M185" s="939" t="s">
        <v>637</v>
      </c>
      <c r="N185" s="939" t="s">
        <v>637</v>
      </c>
      <c r="O185" s="940" t="s">
        <v>637</v>
      </c>
      <c r="P185" s="941" t="s">
        <v>637</v>
      </c>
      <c r="Q185" s="922">
        <v>194520.24329756212</v>
      </c>
    </row>
    <row r="186" spans="1:17" s="144" customFormat="1" ht="13.5" thickTop="1" x14ac:dyDescent="0.3">
      <c r="A186" s="731"/>
      <c r="B186" s="744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852"/>
      <c r="P186" s="852"/>
      <c r="Q186" s="852"/>
    </row>
    <row r="187" spans="1:17" s="144" customFormat="1" ht="13" x14ac:dyDescent="0.3">
      <c r="A187" s="731"/>
      <c r="B187" s="744" t="s">
        <v>382</v>
      </c>
      <c r="C187" s="105">
        <v>-169417.95547056154</v>
      </c>
      <c r="D187" s="105">
        <v>-174194.03254805272</v>
      </c>
      <c r="E187" s="105">
        <v>-172681.50253361728</v>
      </c>
      <c r="F187" s="105">
        <v>-166351.88043791795</v>
      </c>
      <c r="G187" s="105">
        <v>-171622.40163326386</v>
      </c>
      <c r="H187" s="105">
        <v>-165304.16159863639</v>
      </c>
      <c r="I187" s="105">
        <v>-168506.57007058471</v>
      </c>
      <c r="J187" s="105">
        <v>-168275.12129777178</v>
      </c>
      <c r="K187" s="105">
        <v>-152760.16311161622</v>
      </c>
      <c r="L187" s="105">
        <v>-165159.28973509264</v>
      </c>
      <c r="M187" s="105">
        <v>-160276.82465871947</v>
      </c>
      <c r="N187" s="105">
        <v>-163311.65523267057</v>
      </c>
      <c r="O187" s="852">
        <v>-1997861.5583285049</v>
      </c>
      <c r="P187" s="852">
        <v>-2154469.8635379015</v>
      </c>
      <c r="Q187" s="852">
        <v>156608.30520939664</v>
      </c>
    </row>
    <row r="188" spans="1:17" s="144" customFormat="1" ht="13.5" thickBot="1" x14ac:dyDescent="0.35">
      <c r="A188" s="731"/>
      <c r="B188" s="744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852"/>
      <c r="P188" s="852"/>
      <c r="Q188" s="852"/>
    </row>
    <row r="189" spans="1:17" s="57" customFormat="1" ht="14" thickTop="1" thickBot="1" x14ac:dyDescent="0.35">
      <c r="A189" s="731"/>
      <c r="B189" s="752" t="s">
        <v>383</v>
      </c>
      <c r="C189" s="942" t="s">
        <v>637</v>
      </c>
      <c r="D189" s="943" t="s">
        <v>637</v>
      </c>
      <c r="E189" s="943" t="s">
        <v>637</v>
      </c>
      <c r="F189" s="943" t="s">
        <v>637</v>
      </c>
      <c r="G189" s="943" t="s">
        <v>637</v>
      </c>
      <c r="H189" s="943" t="s">
        <v>637</v>
      </c>
      <c r="I189" s="943" t="s">
        <v>637</v>
      </c>
      <c r="J189" s="943" t="s">
        <v>637</v>
      </c>
      <c r="K189" s="943" t="s">
        <v>637</v>
      </c>
      <c r="L189" s="943" t="s">
        <v>637</v>
      </c>
      <c r="M189" s="943" t="s">
        <v>637</v>
      </c>
      <c r="N189" s="943" t="s">
        <v>637</v>
      </c>
      <c r="O189" s="944" t="s">
        <v>637</v>
      </c>
      <c r="P189" s="945" t="s">
        <v>637</v>
      </c>
      <c r="Q189" s="924">
        <v>484408.54850695841</v>
      </c>
    </row>
    <row r="190" spans="1:17" s="57" customFormat="1" ht="13.5" thickTop="1" x14ac:dyDescent="0.3">
      <c r="A190" s="731"/>
      <c r="B190" s="753"/>
      <c r="C190" s="105"/>
      <c r="D190" s="105"/>
      <c r="E190" s="105"/>
      <c r="F190" s="105"/>
      <c r="G190" s="105"/>
      <c r="H190" s="105"/>
      <c r="I190" s="105"/>
      <c r="J190" s="538"/>
      <c r="K190" s="538"/>
      <c r="L190" s="538"/>
      <c r="M190" s="538"/>
      <c r="N190" s="538"/>
      <c r="O190" s="845"/>
      <c r="P190" s="845"/>
      <c r="Q190" s="845"/>
    </row>
    <row r="191" spans="1:17" s="144" customFormat="1" ht="13" x14ac:dyDescent="0.3">
      <c r="A191" s="731"/>
      <c r="B191" s="598" t="s">
        <v>384</v>
      </c>
      <c r="C191" s="538">
        <v>50</v>
      </c>
      <c r="D191" s="538">
        <v>50</v>
      </c>
      <c r="E191" s="538">
        <v>50</v>
      </c>
      <c r="F191" s="538">
        <v>50</v>
      </c>
      <c r="G191" s="538">
        <v>50</v>
      </c>
      <c r="H191" s="538">
        <v>50</v>
      </c>
      <c r="I191" s="538">
        <v>50</v>
      </c>
      <c r="J191" s="538">
        <v>50</v>
      </c>
      <c r="K191" s="538">
        <v>50</v>
      </c>
      <c r="L191" s="538">
        <v>50</v>
      </c>
      <c r="M191" s="538">
        <v>50</v>
      </c>
      <c r="N191" s="538">
        <v>50</v>
      </c>
      <c r="O191" s="845">
        <v>50</v>
      </c>
      <c r="P191" s="845">
        <v>50</v>
      </c>
      <c r="Q191" s="845">
        <v>0</v>
      </c>
    </row>
    <row r="192" spans="1:17" s="144" customFormat="1" ht="13" x14ac:dyDescent="0.3">
      <c r="A192" s="830">
        <v>12195</v>
      </c>
      <c r="B192" s="744" t="s">
        <v>337</v>
      </c>
      <c r="C192" s="105">
        <v>76649.999999999985</v>
      </c>
      <c r="D192" s="105">
        <v>76649.999999999985</v>
      </c>
      <c r="E192" s="105">
        <v>76649.999999999985</v>
      </c>
      <c r="F192" s="105">
        <v>76649.999999999985</v>
      </c>
      <c r="G192" s="105">
        <v>78950</v>
      </c>
      <c r="H192" s="105">
        <v>78950</v>
      </c>
      <c r="I192" s="105">
        <v>78950</v>
      </c>
      <c r="J192" s="105">
        <v>78950</v>
      </c>
      <c r="K192" s="105">
        <v>78950</v>
      </c>
      <c r="L192" s="105">
        <v>78950</v>
      </c>
      <c r="M192" s="105">
        <v>78950</v>
      </c>
      <c r="N192" s="105">
        <v>78950</v>
      </c>
      <c r="O192" s="852">
        <v>938200</v>
      </c>
      <c r="P192" s="852">
        <v>919799.99999999988</v>
      </c>
      <c r="Q192" s="852">
        <v>18400.000000000116</v>
      </c>
    </row>
    <row r="193" spans="1:17" s="144" customFormat="1" ht="13" x14ac:dyDescent="0.3">
      <c r="A193" s="731">
        <v>12195</v>
      </c>
      <c r="B193" s="744" t="s">
        <v>334</v>
      </c>
      <c r="C193" s="745">
        <v>15850</v>
      </c>
      <c r="D193" s="745">
        <v>15850</v>
      </c>
      <c r="E193" s="745">
        <v>15850</v>
      </c>
      <c r="F193" s="745">
        <v>15850</v>
      </c>
      <c r="G193" s="745">
        <v>16000</v>
      </c>
      <c r="H193" s="745">
        <v>16000</v>
      </c>
      <c r="I193" s="745">
        <v>16000</v>
      </c>
      <c r="J193" s="745">
        <v>16000</v>
      </c>
      <c r="K193" s="745">
        <v>16000</v>
      </c>
      <c r="L193" s="745">
        <v>16000</v>
      </c>
      <c r="M193" s="745">
        <v>16000</v>
      </c>
      <c r="N193" s="745">
        <v>16000</v>
      </c>
      <c r="O193" s="855">
        <v>191400</v>
      </c>
      <c r="P193" s="855">
        <v>190200</v>
      </c>
      <c r="Q193" s="855">
        <v>1200</v>
      </c>
    </row>
    <row r="194" spans="1:17" s="734" customFormat="1" ht="13" x14ac:dyDescent="0.3">
      <c r="A194" s="731"/>
      <c r="B194" s="744" t="s">
        <v>385</v>
      </c>
      <c r="C194" s="105">
        <v>92499.999999999985</v>
      </c>
      <c r="D194" s="105">
        <v>92499.999999999985</v>
      </c>
      <c r="E194" s="105">
        <v>92499.999999999985</v>
      </c>
      <c r="F194" s="105">
        <v>92499.999999999985</v>
      </c>
      <c r="G194" s="105">
        <v>94950</v>
      </c>
      <c r="H194" s="105">
        <v>94950</v>
      </c>
      <c r="I194" s="105">
        <v>94950</v>
      </c>
      <c r="J194" s="105">
        <v>94950</v>
      </c>
      <c r="K194" s="105">
        <v>94950</v>
      </c>
      <c r="L194" s="105">
        <v>94950</v>
      </c>
      <c r="M194" s="105">
        <v>94950</v>
      </c>
      <c r="N194" s="105">
        <v>94950</v>
      </c>
      <c r="O194" s="852">
        <v>1129600</v>
      </c>
      <c r="P194" s="852">
        <v>1109999.9999999998</v>
      </c>
      <c r="Q194" s="852">
        <v>19600.000000000233</v>
      </c>
    </row>
    <row r="195" spans="1:17" s="734" customFormat="1" ht="13" x14ac:dyDescent="0.3">
      <c r="A195" s="731"/>
      <c r="B195" s="744"/>
      <c r="C195" s="105"/>
      <c r="D195" s="105"/>
      <c r="E195" s="105"/>
      <c r="F195" s="105"/>
      <c r="G195" s="105"/>
      <c r="H195" s="105"/>
      <c r="I195" s="105"/>
      <c r="J195" s="735"/>
      <c r="K195" s="735"/>
      <c r="L195" s="735"/>
      <c r="M195" s="735"/>
      <c r="N195" s="735"/>
      <c r="O195" s="847"/>
      <c r="P195" s="847"/>
      <c r="Q195" s="847"/>
    </row>
    <row r="196" spans="1:17" s="538" customFormat="1" ht="13" x14ac:dyDescent="0.3">
      <c r="A196" s="731"/>
      <c r="B196" s="744" t="s">
        <v>486</v>
      </c>
      <c r="C196" s="105">
        <v>28749.999999999996</v>
      </c>
      <c r="D196" s="105">
        <v>28749.999999999996</v>
      </c>
      <c r="E196" s="105">
        <v>28749.999999999996</v>
      </c>
      <c r="F196" s="105">
        <v>28749.999999999996</v>
      </c>
      <c r="G196" s="105">
        <v>28749.999999999996</v>
      </c>
      <c r="H196" s="105">
        <v>28749.999999999996</v>
      </c>
      <c r="I196" s="105">
        <v>28749.999999999996</v>
      </c>
      <c r="J196" s="105">
        <v>28749.999999999996</v>
      </c>
      <c r="K196" s="105">
        <v>28749.999999999996</v>
      </c>
      <c r="L196" s="105">
        <v>28749.999999999996</v>
      </c>
      <c r="M196" s="105">
        <v>28749.999999999996</v>
      </c>
      <c r="N196" s="105">
        <v>28749.999999999996</v>
      </c>
      <c r="O196" s="852">
        <v>344999.99999999994</v>
      </c>
      <c r="P196" s="852">
        <v>327000.00000000006</v>
      </c>
      <c r="Q196" s="852">
        <v>17999.999999999884</v>
      </c>
    </row>
    <row r="197" spans="1:17" s="538" customFormat="1" ht="13.5" thickBot="1" x14ac:dyDescent="0.35">
      <c r="A197" s="731"/>
      <c r="B197" s="744"/>
      <c r="C197" s="105"/>
      <c r="D197" s="105"/>
      <c r="E197" s="105"/>
      <c r="F197" s="105"/>
      <c r="G197" s="105"/>
      <c r="H197" s="105"/>
      <c r="I197" s="105"/>
      <c r="O197" s="845"/>
      <c r="P197" s="845"/>
      <c r="Q197" s="845"/>
    </row>
    <row r="198" spans="1:17" s="57" customFormat="1" ht="14" thickTop="1" thickBot="1" x14ac:dyDescent="0.35">
      <c r="A198" s="731"/>
      <c r="B198" s="896" t="s">
        <v>386</v>
      </c>
      <c r="C198" s="892" t="s">
        <v>637</v>
      </c>
      <c r="D198" s="893" t="s">
        <v>637</v>
      </c>
      <c r="E198" s="893" t="s">
        <v>637</v>
      </c>
      <c r="F198" s="893" t="s">
        <v>637</v>
      </c>
      <c r="G198" s="893" t="s">
        <v>637</v>
      </c>
      <c r="H198" s="893" t="s">
        <v>637</v>
      </c>
      <c r="I198" s="893" t="s">
        <v>637</v>
      </c>
      <c r="J198" s="893" t="s">
        <v>637</v>
      </c>
      <c r="K198" s="893" t="s">
        <v>637</v>
      </c>
      <c r="L198" s="893" t="s">
        <v>637</v>
      </c>
      <c r="M198" s="893" t="s">
        <v>637</v>
      </c>
      <c r="N198" s="893" t="s">
        <v>637</v>
      </c>
      <c r="O198" s="894" t="s">
        <v>637</v>
      </c>
      <c r="P198" s="895" t="s">
        <v>637</v>
      </c>
      <c r="Q198" s="898">
        <v>0</v>
      </c>
    </row>
    <row r="199" spans="1:17" s="57" customFormat="1" ht="13.5" thickTop="1" x14ac:dyDescent="0.3">
      <c r="A199" s="731"/>
      <c r="B199" s="744" t="s">
        <v>487</v>
      </c>
      <c r="C199" s="105">
        <v>4471.6360259999983</v>
      </c>
      <c r="D199" s="105">
        <v>4367.6791189200012</v>
      </c>
      <c r="E199" s="105">
        <v>4042.6026172999968</v>
      </c>
      <c r="F199" s="105">
        <v>2636.1308090000043</v>
      </c>
      <c r="G199" s="105">
        <v>1867.9986255579977</v>
      </c>
      <c r="H199" s="105">
        <v>1964.2013273999983</v>
      </c>
      <c r="I199" s="105">
        <v>1859.8432773439993</v>
      </c>
      <c r="J199" s="105">
        <v>1712.944517076003</v>
      </c>
      <c r="K199" s="105">
        <v>1921.6287141739972</v>
      </c>
      <c r="L199" s="105">
        <v>2681.4139144000033</v>
      </c>
      <c r="M199" s="105">
        <v>3767.5696606600027</v>
      </c>
      <c r="N199" s="105">
        <v>3902.3128289600018</v>
      </c>
      <c r="O199" s="852">
        <v>35195.961436792008</v>
      </c>
      <c r="P199" s="852">
        <v>58648.983536850006</v>
      </c>
      <c r="Q199" s="852">
        <v>-23453.022100057999</v>
      </c>
    </row>
    <row r="200" spans="1:17" s="144" customFormat="1" ht="13.5" thickBot="1" x14ac:dyDescent="0.35">
      <c r="A200" s="731"/>
      <c r="B200" s="744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852"/>
      <c r="P200" s="852"/>
      <c r="Q200" s="852"/>
    </row>
    <row r="201" spans="1:17" s="754" customFormat="1" ht="14" thickTop="1" thickBot="1" x14ac:dyDescent="0.35">
      <c r="A201" s="829"/>
      <c r="B201" s="752" t="s">
        <v>387</v>
      </c>
      <c r="C201" s="942" t="s">
        <v>637</v>
      </c>
      <c r="D201" s="943" t="s">
        <v>637</v>
      </c>
      <c r="E201" s="943" t="s">
        <v>637</v>
      </c>
      <c r="F201" s="943" t="s">
        <v>637</v>
      </c>
      <c r="G201" s="943" t="s">
        <v>637</v>
      </c>
      <c r="H201" s="943" t="s">
        <v>637</v>
      </c>
      <c r="I201" s="943" t="s">
        <v>637</v>
      </c>
      <c r="J201" s="943" t="s">
        <v>637</v>
      </c>
      <c r="K201" s="943" t="s">
        <v>637</v>
      </c>
      <c r="L201" s="943" t="s">
        <v>637</v>
      </c>
      <c r="M201" s="943" t="s">
        <v>637</v>
      </c>
      <c r="N201" s="943" t="s">
        <v>637</v>
      </c>
      <c r="O201" s="944" t="s">
        <v>637</v>
      </c>
      <c r="P201" s="945" t="s">
        <v>637</v>
      </c>
      <c r="Q201" s="924">
        <v>14146.977899942314</v>
      </c>
    </row>
    <row r="202" spans="1:17" s="57" customFormat="1" ht="13.5" thickTop="1" x14ac:dyDescent="0.3">
      <c r="A202" s="731"/>
      <c r="B202" s="753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845"/>
      <c r="P202" s="845"/>
      <c r="Q202" s="845"/>
    </row>
    <row r="203" spans="1:17" s="57" customFormat="1" ht="13" x14ac:dyDescent="0.3">
      <c r="A203" s="731"/>
      <c r="B203" s="744" t="s">
        <v>388</v>
      </c>
      <c r="C203" s="105">
        <v>11746</v>
      </c>
      <c r="D203" s="105">
        <v>11746</v>
      </c>
      <c r="E203" s="105">
        <v>11746</v>
      </c>
      <c r="F203" s="105">
        <v>11746</v>
      </c>
      <c r="G203" s="105">
        <v>11746</v>
      </c>
      <c r="H203" s="105">
        <v>11746</v>
      </c>
      <c r="I203" s="105">
        <v>11746</v>
      </c>
      <c r="J203" s="105">
        <v>11746</v>
      </c>
      <c r="K203" s="105">
        <v>11746</v>
      </c>
      <c r="L203" s="105">
        <v>11746</v>
      </c>
      <c r="M203" s="105">
        <v>11746</v>
      </c>
      <c r="N203" s="105">
        <v>11746</v>
      </c>
      <c r="O203" s="852">
        <v>140952</v>
      </c>
      <c r="P203" s="852">
        <v>158952</v>
      </c>
      <c r="Q203" s="852">
        <v>-18000</v>
      </c>
    </row>
    <row r="204" spans="1:17" s="144" customFormat="1" ht="14" customHeight="1" x14ac:dyDescent="0.3">
      <c r="A204" s="731"/>
      <c r="B204" s="753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852"/>
      <c r="P204" s="852"/>
      <c r="Q204" s="852"/>
    </row>
    <row r="205" spans="1:17" s="144" customFormat="1" ht="13" x14ac:dyDescent="0.3">
      <c r="A205" s="731"/>
      <c r="B205" s="746" t="s">
        <v>54</v>
      </c>
      <c r="C205" s="137">
        <v>1402022.203575158</v>
      </c>
      <c r="D205" s="137">
        <v>1389630.0997445902</v>
      </c>
      <c r="E205" s="137">
        <v>1409782.9050811406</v>
      </c>
      <c r="F205" s="137">
        <v>1426963.7091874687</v>
      </c>
      <c r="G205" s="137">
        <v>1469806.0811498091</v>
      </c>
      <c r="H205" s="137">
        <v>1485283.2007045699</v>
      </c>
      <c r="I205" s="137">
        <v>1459078.8812100682</v>
      </c>
      <c r="J205" s="137">
        <v>1475830.998802006</v>
      </c>
      <c r="K205" s="137">
        <v>1465459.0387047031</v>
      </c>
      <c r="L205" s="137">
        <v>1494998.4142873017</v>
      </c>
      <c r="M205" s="137">
        <v>1481842.3746612333</v>
      </c>
      <c r="N205" s="137">
        <v>1453484.5433302051</v>
      </c>
      <c r="O205" s="856">
        <v>17414182.450438254</v>
      </c>
      <c r="P205" s="856">
        <v>16864231.13952883</v>
      </c>
      <c r="Q205" s="856">
        <v>549951.31090942398</v>
      </c>
    </row>
    <row r="206" spans="1:17" s="734" customFormat="1" ht="13" x14ac:dyDescent="0.3">
      <c r="A206" s="832"/>
      <c r="B206" s="747"/>
      <c r="C206" s="834"/>
      <c r="D206" s="834"/>
      <c r="E206" s="834"/>
      <c r="F206" s="834"/>
      <c r="G206" s="834"/>
      <c r="H206" s="834"/>
      <c r="I206" s="834"/>
      <c r="J206" s="735"/>
      <c r="K206" s="735"/>
      <c r="L206" s="735"/>
      <c r="M206" s="735"/>
      <c r="N206" s="735"/>
      <c r="O206" s="847"/>
      <c r="P206" s="847"/>
      <c r="Q206" s="847"/>
    </row>
    <row r="207" spans="1:17" s="734" customFormat="1" ht="13.5" thickBot="1" x14ac:dyDescent="0.35">
      <c r="A207" s="832"/>
      <c r="B207" s="598" t="s">
        <v>604</v>
      </c>
      <c r="C207" s="992">
        <v>30</v>
      </c>
      <c r="D207" s="992">
        <v>31</v>
      </c>
      <c r="E207" s="992">
        <v>31</v>
      </c>
      <c r="F207" s="992">
        <v>30</v>
      </c>
      <c r="G207" s="992">
        <v>31</v>
      </c>
      <c r="H207" s="992">
        <v>30</v>
      </c>
      <c r="I207" s="992">
        <v>31</v>
      </c>
      <c r="J207" s="992">
        <v>31</v>
      </c>
      <c r="K207" s="992">
        <v>28</v>
      </c>
      <c r="L207" s="992">
        <v>31</v>
      </c>
      <c r="M207" s="992">
        <v>30</v>
      </c>
      <c r="N207" s="992">
        <v>31</v>
      </c>
      <c r="O207" s="993">
        <v>365</v>
      </c>
      <c r="P207" s="993">
        <v>365</v>
      </c>
      <c r="Q207" s="991"/>
    </row>
    <row r="208" spans="1:17" s="144" customFormat="1" ht="13.5" thickTop="1" x14ac:dyDescent="0.3">
      <c r="A208" s="731"/>
      <c r="B208" s="598" t="s">
        <v>256</v>
      </c>
      <c r="C208" s="926" t="s">
        <v>637</v>
      </c>
      <c r="D208" s="927" t="s">
        <v>637</v>
      </c>
      <c r="E208" s="927" t="s">
        <v>637</v>
      </c>
      <c r="F208" s="927" t="s">
        <v>637</v>
      </c>
      <c r="G208" s="927" t="s">
        <v>637</v>
      </c>
      <c r="H208" s="927" t="s">
        <v>637</v>
      </c>
      <c r="I208" s="927" t="s">
        <v>637</v>
      </c>
      <c r="J208" s="927" t="s">
        <v>637</v>
      </c>
      <c r="K208" s="927" t="s">
        <v>637</v>
      </c>
      <c r="L208" s="927" t="s">
        <v>637</v>
      </c>
      <c r="M208" s="927" t="s">
        <v>637</v>
      </c>
      <c r="N208" s="927" t="s">
        <v>637</v>
      </c>
      <c r="O208" s="928" t="s">
        <v>637</v>
      </c>
      <c r="P208" s="929" t="s">
        <v>637</v>
      </c>
      <c r="Q208" s="897">
        <v>0</v>
      </c>
    </row>
    <row r="209" spans="1:17" s="144" customFormat="1" ht="13" x14ac:dyDescent="0.3">
      <c r="A209" s="731"/>
      <c r="B209" s="752" t="s">
        <v>488</v>
      </c>
      <c r="C209" s="934" t="s">
        <v>637</v>
      </c>
      <c r="D209" s="918" t="s">
        <v>637</v>
      </c>
      <c r="E209" s="918" t="s">
        <v>637</v>
      </c>
      <c r="F209" s="918" t="s">
        <v>637</v>
      </c>
      <c r="G209" s="918" t="s">
        <v>637</v>
      </c>
      <c r="H209" s="918" t="s">
        <v>637</v>
      </c>
      <c r="I209" s="918" t="s">
        <v>637</v>
      </c>
      <c r="J209" s="918" t="s">
        <v>637</v>
      </c>
      <c r="K209" s="918" t="s">
        <v>637</v>
      </c>
      <c r="L209" s="918" t="s">
        <v>637</v>
      </c>
      <c r="M209" s="918" t="s">
        <v>637</v>
      </c>
      <c r="N209" s="918" t="s">
        <v>637</v>
      </c>
      <c r="O209" s="919" t="s">
        <v>637</v>
      </c>
      <c r="P209" s="935" t="s">
        <v>637</v>
      </c>
      <c r="Q209" s="922">
        <v>-85541.40000000014</v>
      </c>
    </row>
    <row r="210" spans="1:17" s="144" customFormat="1" ht="13.5" thickBot="1" x14ac:dyDescent="0.35">
      <c r="A210" s="731"/>
      <c r="B210" s="835" t="s">
        <v>55</v>
      </c>
      <c r="C210" s="946" t="s">
        <v>637</v>
      </c>
      <c r="D210" s="947" t="s">
        <v>637</v>
      </c>
      <c r="E210" s="947" t="s">
        <v>637</v>
      </c>
      <c r="F210" s="947" t="s">
        <v>637</v>
      </c>
      <c r="G210" s="947" t="s">
        <v>637</v>
      </c>
      <c r="H210" s="947" t="s">
        <v>637</v>
      </c>
      <c r="I210" s="947" t="s">
        <v>637</v>
      </c>
      <c r="J210" s="947" t="s">
        <v>637</v>
      </c>
      <c r="K210" s="947" t="s">
        <v>637</v>
      </c>
      <c r="L210" s="947" t="s">
        <v>637</v>
      </c>
      <c r="M210" s="947" t="s">
        <v>637</v>
      </c>
      <c r="N210" s="947" t="s">
        <v>637</v>
      </c>
      <c r="O210" s="948" t="s">
        <v>637</v>
      </c>
      <c r="P210" s="949" t="s">
        <v>637</v>
      </c>
      <c r="Q210" s="925">
        <v>-85541.40000000014</v>
      </c>
    </row>
    <row r="211" spans="1:17" s="144" customFormat="1" ht="13.5" thickTop="1" x14ac:dyDescent="0.3">
      <c r="A211" s="731"/>
      <c r="B211" s="836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852"/>
      <c r="P211" s="852"/>
      <c r="Q211" s="852"/>
    </row>
    <row r="212" spans="1:17" s="144" customFormat="1" ht="13" x14ac:dyDescent="0.3">
      <c r="A212" s="731"/>
      <c r="B212" s="836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852"/>
      <c r="P212" s="852"/>
      <c r="Q212" s="852"/>
    </row>
    <row r="213" spans="1:17" s="57" customFormat="1" ht="13" x14ac:dyDescent="0.3">
      <c r="A213" s="538"/>
      <c r="B213" s="837" t="s">
        <v>402</v>
      </c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845"/>
      <c r="P213" s="845"/>
      <c r="Q213" s="845"/>
    </row>
    <row r="214" spans="1:17" s="57" customFormat="1" ht="13" x14ac:dyDescent="0.3">
      <c r="A214" s="731">
        <v>75628</v>
      </c>
      <c r="B214" s="737" t="s">
        <v>594</v>
      </c>
      <c r="C214" s="756"/>
      <c r="D214" s="756"/>
      <c r="E214" s="756"/>
      <c r="F214" s="756"/>
      <c r="G214" s="756"/>
      <c r="H214" s="756"/>
      <c r="I214" s="756"/>
      <c r="J214" s="756"/>
      <c r="K214" s="756"/>
      <c r="L214" s="756"/>
      <c r="M214" s="756"/>
      <c r="N214" s="756"/>
      <c r="O214" s="860">
        <v>0</v>
      </c>
      <c r="P214" s="860">
        <v>153264</v>
      </c>
      <c r="Q214" s="860">
        <v>-153264</v>
      </c>
    </row>
    <row r="215" spans="1:17" s="57" customFormat="1" ht="13" x14ac:dyDescent="0.3">
      <c r="A215" s="731">
        <v>75365</v>
      </c>
      <c r="B215" s="598" t="s">
        <v>595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852">
        <v>0</v>
      </c>
      <c r="P215" s="852">
        <v>1692</v>
      </c>
      <c r="Q215" s="852">
        <v>-1692</v>
      </c>
    </row>
    <row r="216" spans="1:17" s="57" customFormat="1" ht="13" x14ac:dyDescent="0.3">
      <c r="A216" s="731">
        <v>9171</v>
      </c>
      <c r="B216" s="598" t="s">
        <v>389</v>
      </c>
      <c r="C216" s="105">
        <v>1452</v>
      </c>
      <c r="D216" s="105">
        <v>1452</v>
      </c>
      <c r="E216" s="105">
        <v>1452</v>
      </c>
      <c r="F216" s="105">
        <v>1452</v>
      </c>
      <c r="G216" s="105">
        <v>1452</v>
      </c>
      <c r="H216" s="105">
        <v>1452</v>
      </c>
      <c r="I216" s="105">
        <v>1452</v>
      </c>
      <c r="J216" s="105">
        <v>1452</v>
      </c>
      <c r="K216" s="105">
        <v>1452</v>
      </c>
      <c r="L216" s="105">
        <v>1452</v>
      </c>
      <c r="M216" s="105">
        <v>1452</v>
      </c>
      <c r="N216" s="105">
        <v>1452</v>
      </c>
      <c r="O216" s="852">
        <v>17424</v>
      </c>
      <c r="P216" s="852">
        <v>17424</v>
      </c>
      <c r="Q216" s="852">
        <v>0</v>
      </c>
    </row>
    <row r="217" spans="1:17" s="57" customFormat="1" ht="13" x14ac:dyDescent="0.3">
      <c r="A217" s="731">
        <v>9231</v>
      </c>
      <c r="B217" s="598" t="s">
        <v>390</v>
      </c>
      <c r="C217" s="105">
        <v>608</v>
      </c>
      <c r="D217" s="105">
        <v>608</v>
      </c>
      <c r="E217" s="105">
        <v>608</v>
      </c>
      <c r="F217" s="105">
        <v>608</v>
      </c>
      <c r="G217" s="105">
        <v>608</v>
      </c>
      <c r="H217" s="105">
        <v>608</v>
      </c>
      <c r="I217" s="105">
        <v>608</v>
      </c>
      <c r="J217" s="105">
        <v>608</v>
      </c>
      <c r="K217" s="105">
        <v>608</v>
      </c>
      <c r="L217" s="105">
        <v>608</v>
      </c>
      <c r="M217" s="105">
        <v>608</v>
      </c>
      <c r="N217" s="105">
        <v>608</v>
      </c>
      <c r="O217" s="852">
        <v>7296</v>
      </c>
      <c r="P217" s="852">
        <v>7296</v>
      </c>
      <c r="Q217" s="852">
        <v>0</v>
      </c>
    </row>
    <row r="218" spans="1:17" s="57" customFormat="1" ht="13" x14ac:dyDescent="0.3">
      <c r="A218" s="731">
        <v>10400</v>
      </c>
      <c r="B218" s="598" t="s">
        <v>391</v>
      </c>
      <c r="C218" s="105">
        <v>608</v>
      </c>
      <c r="D218" s="105">
        <v>608</v>
      </c>
      <c r="E218" s="105">
        <v>608</v>
      </c>
      <c r="F218" s="105">
        <v>608</v>
      </c>
      <c r="G218" s="105">
        <v>608</v>
      </c>
      <c r="H218" s="105">
        <v>608</v>
      </c>
      <c r="I218" s="105">
        <v>608</v>
      </c>
      <c r="J218" s="105">
        <v>608</v>
      </c>
      <c r="K218" s="105">
        <v>608</v>
      </c>
      <c r="L218" s="105">
        <v>608</v>
      </c>
      <c r="M218" s="105">
        <v>608</v>
      </c>
      <c r="N218" s="105">
        <v>608</v>
      </c>
      <c r="O218" s="852">
        <v>7296</v>
      </c>
      <c r="P218" s="852">
        <v>7296</v>
      </c>
      <c r="Q218" s="852">
        <v>0</v>
      </c>
    </row>
    <row r="219" spans="1:17" s="57" customFormat="1" ht="13" x14ac:dyDescent="0.3">
      <c r="A219" s="731">
        <v>12342</v>
      </c>
      <c r="B219" s="598" t="s">
        <v>392</v>
      </c>
      <c r="C219" s="105">
        <v>3507</v>
      </c>
      <c r="D219" s="105">
        <v>3507</v>
      </c>
      <c r="E219" s="105">
        <v>3507</v>
      </c>
      <c r="F219" s="105">
        <v>3507</v>
      </c>
      <c r="G219" s="105">
        <v>3507</v>
      </c>
      <c r="H219" s="105">
        <v>3507</v>
      </c>
      <c r="I219" s="105">
        <v>3507</v>
      </c>
      <c r="J219" s="105">
        <v>3507</v>
      </c>
      <c r="K219" s="105">
        <v>3507</v>
      </c>
      <c r="L219" s="105">
        <v>3507</v>
      </c>
      <c r="M219" s="105">
        <v>3507</v>
      </c>
      <c r="N219" s="105">
        <v>3507</v>
      </c>
      <c r="O219" s="852">
        <v>42084</v>
      </c>
      <c r="P219" s="852">
        <v>6384</v>
      </c>
      <c r="Q219" s="852">
        <v>35700</v>
      </c>
    </row>
    <row r="220" spans="1:17" s="57" customFormat="1" ht="13" x14ac:dyDescent="0.3">
      <c r="A220" s="731">
        <v>19305</v>
      </c>
      <c r="B220" s="598" t="s">
        <v>393</v>
      </c>
      <c r="C220" s="105">
        <v>765</v>
      </c>
      <c r="D220" s="105">
        <v>765</v>
      </c>
      <c r="E220" s="105">
        <v>765</v>
      </c>
      <c r="F220" s="105">
        <v>765</v>
      </c>
      <c r="G220" s="105">
        <v>765</v>
      </c>
      <c r="H220" s="105">
        <v>765</v>
      </c>
      <c r="I220" s="105">
        <v>765</v>
      </c>
      <c r="J220" s="105">
        <v>765</v>
      </c>
      <c r="K220" s="105">
        <v>765</v>
      </c>
      <c r="L220" s="105">
        <v>765</v>
      </c>
      <c r="M220" s="105">
        <v>765</v>
      </c>
      <c r="N220" s="105">
        <v>765</v>
      </c>
      <c r="O220" s="852">
        <v>9180</v>
      </c>
      <c r="P220" s="852">
        <v>17424</v>
      </c>
      <c r="Q220" s="852">
        <v>-8244</v>
      </c>
    </row>
    <row r="221" spans="1:17" s="57" customFormat="1" ht="13" x14ac:dyDescent="0.3">
      <c r="A221" s="731">
        <v>49160</v>
      </c>
      <c r="B221" s="598" t="s">
        <v>394</v>
      </c>
      <c r="C221" s="105">
        <v>1649</v>
      </c>
      <c r="D221" s="105">
        <v>1649</v>
      </c>
      <c r="E221" s="105">
        <v>1649</v>
      </c>
      <c r="F221" s="105">
        <v>1649</v>
      </c>
      <c r="G221" s="105">
        <v>1649</v>
      </c>
      <c r="H221" s="105">
        <v>1649</v>
      </c>
      <c r="I221" s="105">
        <v>1649</v>
      </c>
      <c r="J221" s="105">
        <v>1649</v>
      </c>
      <c r="K221" s="105">
        <v>1649</v>
      </c>
      <c r="L221" s="105">
        <v>1649</v>
      </c>
      <c r="M221" s="105">
        <v>1649</v>
      </c>
      <c r="N221" s="105">
        <v>1649</v>
      </c>
      <c r="O221" s="852">
        <v>19788</v>
      </c>
      <c r="P221" s="852">
        <v>19788</v>
      </c>
      <c r="Q221" s="852">
        <v>0</v>
      </c>
    </row>
    <row r="222" spans="1:17" s="57" customFormat="1" ht="13" x14ac:dyDescent="0.3">
      <c r="A222" s="731">
        <v>72933</v>
      </c>
      <c r="B222" s="598" t="s">
        <v>395</v>
      </c>
      <c r="C222" s="105">
        <v>754</v>
      </c>
      <c r="D222" s="105">
        <v>754</v>
      </c>
      <c r="E222" s="105">
        <v>754</v>
      </c>
      <c r="F222" s="105">
        <v>754</v>
      </c>
      <c r="G222" s="105">
        <v>754</v>
      </c>
      <c r="H222" s="105">
        <v>754</v>
      </c>
      <c r="I222" s="105">
        <v>754</v>
      </c>
      <c r="J222" s="105">
        <v>754</v>
      </c>
      <c r="K222" s="105">
        <v>754</v>
      </c>
      <c r="L222" s="105">
        <v>754</v>
      </c>
      <c r="M222" s="105">
        <v>754</v>
      </c>
      <c r="N222" s="105">
        <v>754</v>
      </c>
      <c r="O222" s="852">
        <v>9048</v>
      </c>
      <c r="P222" s="852">
        <v>9048</v>
      </c>
      <c r="Q222" s="852">
        <v>0</v>
      </c>
    </row>
    <row r="223" spans="1:17" s="57" customFormat="1" ht="13" x14ac:dyDescent="0.3">
      <c r="A223" s="731">
        <v>90115</v>
      </c>
      <c r="B223" s="598" t="s">
        <v>392</v>
      </c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852">
        <v>0</v>
      </c>
      <c r="P223" s="852">
        <v>6384</v>
      </c>
      <c r="Q223" s="852">
        <v>-6384</v>
      </c>
    </row>
    <row r="224" spans="1:17" s="57" customFormat="1" ht="13" x14ac:dyDescent="0.3">
      <c r="A224" s="731">
        <v>90115</v>
      </c>
      <c r="B224" s="598" t="s">
        <v>396</v>
      </c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852">
        <v>0</v>
      </c>
      <c r="P224" s="852">
        <v>792</v>
      </c>
      <c r="Q224" s="852">
        <v>-792</v>
      </c>
    </row>
    <row r="225" spans="1:17" s="57" customFormat="1" ht="13" x14ac:dyDescent="0.3">
      <c r="A225" s="731">
        <v>90115</v>
      </c>
      <c r="B225" s="598" t="s">
        <v>397</v>
      </c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852">
        <v>0</v>
      </c>
      <c r="P225" s="852">
        <v>7296</v>
      </c>
      <c r="Q225" s="852">
        <v>-7296</v>
      </c>
    </row>
    <row r="226" spans="1:17" s="57" customFormat="1" ht="13" x14ac:dyDescent="0.3">
      <c r="A226" s="731">
        <v>90115</v>
      </c>
      <c r="B226" s="598" t="s">
        <v>398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852">
        <v>0</v>
      </c>
      <c r="P226" s="852">
        <v>5712</v>
      </c>
      <c r="Q226" s="852">
        <v>-5712</v>
      </c>
    </row>
    <row r="227" spans="1:17" s="57" customFormat="1" ht="13" x14ac:dyDescent="0.3">
      <c r="A227" s="731"/>
      <c r="B227" s="757" t="s">
        <v>399</v>
      </c>
      <c r="C227" s="716">
        <v>101600</v>
      </c>
      <c r="D227" s="716">
        <v>101600</v>
      </c>
      <c r="E227" s="716">
        <v>101600</v>
      </c>
      <c r="F227" s="716">
        <v>101600</v>
      </c>
      <c r="G227" s="716">
        <v>101600</v>
      </c>
      <c r="H227" s="716">
        <v>101600</v>
      </c>
      <c r="I227" s="716">
        <v>101600</v>
      </c>
      <c r="J227" s="716">
        <v>106680</v>
      </c>
      <c r="K227" s="716">
        <v>106680</v>
      </c>
      <c r="L227" s="716">
        <v>106680</v>
      </c>
      <c r="M227" s="716">
        <v>106680</v>
      </c>
      <c r="N227" s="716">
        <v>106680</v>
      </c>
      <c r="O227" s="861">
        <v>1244600</v>
      </c>
      <c r="P227" s="861">
        <v>1171200</v>
      </c>
      <c r="Q227" s="861">
        <v>73400</v>
      </c>
    </row>
    <row r="228" spans="1:17" s="144" customFormat="1" ht="13" x14ac:dyDescent="0.3">
      <c r="A228" s="731"/>
      <c r="B228" s="836" t="s">
        <v>400</v>
      </c>
      <c r="C228" s="137">
        <v>110943</v>
      </c>
      <c r="D228" s="137">
        <v>110943</v>
      </c>
      <c r="E228" s="137">
        <v>110943</v>
      </c>
      <c r="F228" s="137">
        <v>110943</v>
      </c>
      <c r="G228" s="137">
        <v>110943</v>
      </c>
      <c r="H228" s="137">
        <v>110943</v>
      </c>
      <c r="I228" s="137">
        <v>110943</v>
      </c>
      <c r="J228" s="137">
        <v>116023</v>
      </c>
      <c r="K228" s="137">
        <v>116023</v>
      </c>
      <c r="L228" s="137">
        <v>116023</v>
      </c>
      <c r="M228" s="137">
        <v>116023</v>
      </c>
      <c r="N228" s="137">
        <v>116023</v>
      </c>
      <c r="O228" s="856">
        <v>1356716</v>
      </c>
      <c r="P228" s="856">
        <v>1431000</v>
      </c>
      <c r="Q228" s="856">
        <v>-74284</v>
      </c>
    </row>
    <row r="229" spans="1:17" s="57" customFormat="1" ht="13" x14ac:dyDescent="0.3">
      <c r="A229" s="829"/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845"/>
      <c r="P229" s="845"/>
      <c r="Q229" s="845"/>
    </row>
    <row r="230" spans="1:17" s="144" customFormat="1" ht="13" x14ac:dyDescent="0.3">
      <c r="A230" s="731"/>
      <c r="B230" s="838" t="s">
        <v>401</v>
      </c>
      <c r="C230" s="758">
        <v>74874.072083333333</v>
      </c>
      <c r="D230" s="758">
        <v>74874.072083333333</v>
      </c>
      <c r="E230" s="758">
        <v>74874.072083333333</v>
      </c>
      <c r="F230" s="758">
        <v>74874.072083333333</v>
      </c>
      <c r="G230" s="758">
        <v>74874.072083333333</v>
      </c>
      <c r="H230" s="758">
        <v>74874.072083333333</v>
      </c>
      <c r="I230" s="758">
        <v>74874.072083333333</v>
      </c>
      <c r="J230" s="758">
        <v>74874.072083333333</v>
      </c>
      <c r="K230" s="758">
        <v>74874.072083333333</v>
      </c>
      <c r="L230" s="758">
        <v>74874.072083333333</v>
      </c>
      <c r="M230" s="758">
        <v>74874.072083333333</v>
      </c>
      <c r="N230" s="758">
        <v>74874.072083333333</v>
      </c>
      <c r="O230" s="862">
        <v>898488.86499999976</v>
      </c>
      <c r="P230" s="862">
        <v>77985.286249999976</v>
      </c>
      <c r="Q230" s="862">
        <v>820503.57874999975</v>
      </c>
    </row>
    <row r="231" spans="1:17" s="144" customFormat="1" ht="13" x14ac:dyDescent="0.3">
      <c r="A231" s="731"/>
      <c r="B231" s="836"/>
      <c r="C231" s="137"/>
      <c r="D231" s="137"/>
      <c r="E231" s="137"/>
      <c r="F231" s="137"/>
      <c r="G231" s="137"/>
      <c r="H231" s="137"/>
      <c r="I231" s="137"/>
      <c r="J231" s="105"/>
      <c r="K231" s="105"/>
      <c r="L231" s="105"/>
      <c r="M231" s="105"/>
      <c r="N231" s="105"/>
      <c r="O231" s="852"/>
      <c r="P231" s="852"/>
      <c r="Q231" s="852"/>
    </row>
    <row r="232" spans="1:17" s="144" customFormat="1" ht="13" x14ac:dyDescent="0.3">
      <c r="A232" s="731"/>
      <c r="B232" s="839" t="s">
        <v>489</v>
      </c>
      <c r="C232" s="759">
        <v>6495.4483750000009</v>
      </c>
      <c r="D232" s="759">
        <v>6495.4483750000009</v>
      </c>
      <c r="E232" s="759">
        <v>6495.4483750000009</v>
      </c>
      <c r="F232" s="759">
        <v>6495.4483750000009</v>
      </c>
      <c r="G232" s="759">
        <v>6495.4483750000009</v>
      </c>
      <c r="H232" s="759">
        <v>6495.4483750000009</v>
      </c>
      <c r="I232" s="759">
        <v>6495.4483750000009</v>
      </c>
      <c r="J232" s="759">
        <v>6495.4483750000009</v>
      </c>
      <c r="K232" s="759">
        <v>6495.4483750000009</v>
      </c>
      <c r="L232" s="759">
        <v>6495.4483750000009</v>
      </c>
      <c r="M232" s="759">
        <v>6495.4483750000009</v>
      </c>
      <c r="N232" s="759">
        <v>6495.4483750000009</v>
      </c>
      <c r="O232" s="863">
        <v>77945.380500000014</v>
      </c>
      <c r="P232" s="863"/>
      <c r="Q232" s="863">
        <v>77945.380500000014</v>
      </c>
    </row>
    <row r="233" spans="1:17" s="144" customFormat="1" ht="13" x14ac:dyDescent="0.3">
      <c r="A233" s="731"/>
      <c r="B233" s="74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856"/>
      <c r="P233" s="856"/>
      <c r="Q233" s="856">
        <v>0</v>
      </c>
    </row>
    <row r="234" spans="1:17" s="144" customFormat="1" ht="13" x14ac:dyDescent="0.3">
      <c r="A234" s="760"/>
      <c r="B234" s="746" t="s">
        <v>490</v>
      </c>
      <c r="C234" s="137">
        <v>2285.02</v>
      </c>
      <c r="D234" s="137">
        <v>2285.02</v>
      </c>
      <c r="E234" s="137">
        <v>2285.02</v>
      </c>
      <c r="F234" s="137">
        <v>2285.02</v>
      </c>
      <c r="G234" s="137">
        <v>2285.02</v>
      </c>
      <c r="H234" s="137">
        <v>2285.02</v>
      </c>
      <c r="I234" s="137">
        <v>2285.02</v>
      </c>
      <c r="J234" s="137">
        <v>2285.02</v>
      </c>
      <c r="K234" s="137">
        <v>2285.02</v>
      </c>
      <c r="L234" s="137">
        <v>2285.02</v>
      </c>
      <c r="M234" s="137">
        <v>2285.02</v>
      </c>
      <c r="N234" s="137">
        <v>2285.02</v>
      </c>
      <c r="O234" s="856">
        <v>27420.240000000002</v>
      </c>
      <c r="P234" s="856"/>
      <c r="Q234" s="856">
        <v>27420.240000000002</v>
      </c>
    </row>
    <row r="235" spans="1:17" s="144" customFormat="1" ht="13" x14ac:dyDescent="0.3">
      <c r="A235" s="760"/>
      <c r="B235" s="746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852"/>
      <c r="P235" s="852"/>
      <c r="Q235" s="852">
        <v>0</v>
      </c>
    </row>
    <row r="236" spans="1:17" s="144" customFormat="1" ht="13" x14ac:dyDescent="0.3">
      <c r="A236" s="760"/>
      <c r="B236" s="746" t="s">
        <v>491</v>
      </c>
      <c r="C236" s="137">
        <v>60606.818181818184</v>
      </c>
      <c r="D236" s="137">
        <v>60606.818181818184</v>
      </c>
      <c r="E236" s="137">
        <v>60606.818181818184</v>
      </c>
      <c r="F236" s="137">
        <v>60606.818181818184</v>
      </c>
      <c r="G236" s="137">
        <v>60606.818181818184</v>
      </c>
      <c r="H236" s="137">
        <v>60606.818181818184</v>
      </c>
      <c r="I236" s="137">
        <v>60606.818181818184</v>
      </c>
      <c r="J236" s="137">
        <v>60606.818181818184</v>
      </c>
      <c r="K236" s="137">
        <v>60606.818181818184</v>
      </c>
      <c r="L236" s="137">
        <v>60606.818181818184</v>
      </c>
      <c r="M236" s="137">
        <v>60606.818181818184</v>
      </c>
      <c r="N236" s="137">
        <v>60606.818181818184</v>
      </c>
      <c r="O236" s="856">
        <v>727281.81818181835</v>
      </c>
      <c r="P236" s="856"/>
      <c r="Q236" s="856">
        <v>727281.81818181835</v>
      </c>
    </row>
    <row r="237" spans="1:17" s="144" customFormat="1" ht="13" x14ac:dyDescent="0.3">
      <c r="A237" s="760"/>
      <c r="B237" s="746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852"/>
      <c r="P237" s="852"/>
      <c r="Q237" s="852">
        <v>0</v>
      </c>
    </row>
    <row r="238" spans="1:17" s="144" customFormat="1" ht="13" x14ac:dyDescent="0.3">
      <c r="A238" s="760"/>
      <c r="B238" s="835" t="s">
        <v>492</v>
      </c>
      <c r="C238" s="755">
        <v>5316.333333333333</v>
      </c>
      <c r="D238" s="755">
        <v>5316.333333333333</v>
      </c>
      <c r="E238" s="755">
        <v>5316.333333333333</v>
      </c>
      <c r="F238" s="755">
        <v>5316.333333333333</v>
      </c>
      <c r="G238" s="755">
        <v>5316.333333333333</v>
      </c>
      <c r="H238" s="755">
        <v>5316.333333333333</v>
      </c>
      <c r="I238" s="755">
        <v>5316.333333333333</v>
      </c>
      <c r="J238" s="755">
        <v>5316.333333333333</v>
      </c>
      <c r="K238" s="755">
        <v>5316.333333333333</v>
      </c>
      <c r="L238" s="755">
        <v>5316.333333333333</v>
      </c>
      <c r="M238" s="755">
        <v>5316.333333333333</v>
      </c>
      <c r="N238" s="755">
        <v>5316.333333333333</v>
      </c>
      <c r="O238" s="859">
        <v>63796.000000000007</v>
      </c>
      <c r="P238" s="859"/>
      <c r="Q238" s="859">
        <v>63796.000000000007</v>
      </c>
    </row>
    <row r="239" spans="1:17" s="144" customFormat="1" ht="13" x14ac:dyDescent="0.3">
      <c r="A239" s="760"/>
      <c r="B239" s="836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852"/>
      <c r="P239" s="852"/>
      <c r="Q239" s="852"/>
    </row>
    <row r="240" spans="1:17" s="57" customFormat="1" ht="13" x14ac:dyDescent="0.3">
      <c r="A240" s="538"/>
      <c r="B240" s="840" t="s">
        <v>403</v>
      </c>
      <c r="C240" s="841"/>
      <c r="D240" s="841"/>
      <c r="E240" s="841"/>
      <c r="F240" s="841"/>
      <c r="G240" s="841"/>
      <c r="H240" s="841"/>
      <c r="I240" s="841"/>
      <c r="J240" s="538"/>
      <c r="K240" s="538"/>
      <c r="L240" s="538"/>
      <c r="M240" s="538"/>
      <c r="N240" s="538"/>
      <c r="O240" s="845"/>
      <c r="P240" s="845"/>
      <c r="Q240" s="845"/>
    </row>
    <row r="241" spans="1:18" s="57" customFormat="1" ht="13" x14ac:dyDescent="0.3">
      <c r="A241" s="731"/>
      <c r="B241" s="599" t="s">
        <v>405</v>
      </c>
      <c r="C241" s="105">
        <v>4273499.9999999991</v>
      </c>
      <c r="D241" s="105">
        <v>4273499.9999999991</v>
      </c>
      <c r="E241" s="105">
        <v>4273499.9999999991</v>
      </c>
      <c r="F241" s="105">
        <v>4273499.9999999991</v>
      </c>
      <c r="G241" s="105">
        <v>4386690</v>
      </c>
      <c r="H241" s="105">
        <v>4386690</v>
      </c>
      <c r="I241" s="105">
        <v>4386690</v>
      </c>
      <c r="J241" s="105">
        <v>4386690</v>
      </c>
      <c r="K241" s="105">
        <v>4386690</v>
      </c>
      <c r="L241" s="105">
        <v>4386690</v>
      </c>
      <c r="M241" s="105">
        <v>4386690</v>
      </c>
      <c r="N241" s="105">
        <v>4386690</v>
      </c>
      <c r="O241" s="852">
        <v>52187520</v>
      </c>
      <c r="P241" s="852">
        <v>46176000</v>
      </c>
      <c r="Q241" s="852">
        <v>6011520</v>
      </c>
    </row>
    <row r="242" spans="1:18" s="57" customFormat="1" ht="13" x14ac:dyDescent="0.3">
      <c r="A242" s="731"/>
      <c r="B242" s="599" t="s">
        <v>406</v>
      </c>
      <c r="C242" s="105">
        <v>1518635</v>
      </c>
      <c r="D242" s="105">
        <v>1520363</v>
      </c>
      <c r="E242" s="105">
        <v>1520363</v>
      </c>
      <c r="F242" s="105">
        <v>1520363</v>
      </c>
      <c r="G242" s="105">
        <v>1558583</v>
      </c>
      <c r="H242" s="105">
        <v>1558583</v>
      </c>
      <c r="I242" s="105">
        <v>1558583</v>
      </c>
      <c r="J242" s="105">
        <v>1558583</v>
      </c>
      <c r="K242" s="105">
        <v>1558583</v>
      </c>
      <c r="L242" s="105">
        <v>1558583</v>
      </c>
      <c r="M242" s="105">
        <v>1558583</v>
      </c>
      <c r="N242" s="105">
        <v>1558583</v>
      </c>
      <c r="O242" s="852">
        <v>18548388</v>
      </c>
      <c r="P242" s="852">
        <v>17585786.378124822</v>
      </c>
      <c r="Q242" s="852">
        <v>962601.62187517807</v>
      </c>
    </row>
    <row r="243" spans="1:18" s="57" customFormat="1" ht="13" x14ac:dyDescent="0.3">
      <c r="A243" s="731"/>
      <c r="B243" s="599" t="s">
        <v>361</v>
      </c>
      <c r="C243" s="105">
        <v>2714352</v>
      </c>
      <c r="D243" s="105">
        <v>2714352</v>
      </c>
      <c r="E243" s="105">
        <v>2714352</v>
      </c>
      <c r="F243" s="105">
        <v>2714352</v>
      </c>
      <c r="G243" s="105">
        <v>2776239</v>
      </c>
      <c r="H243" s="105">
        <v>2776239</v>
      </c>
      <c r="I243" s="105">
        <v>2776239</v>
      </c>
      <c r="J243" s="105">
        <v>2776239</v>
      </c>
      <c r="K243" s="105">
        <v>2776239</v>
      </c>
      <c r="L243" s="105">
        <v>2776239</v>
      </c>
      <c r="M243" s="105">
        <v>2776239</v>
      </c>
      <c r="N243" s="105">
        <v>2776239</v>
      </c>
      <c r="O243" s="852">
        <v>33067320</v>
      </c>
      <c r="P243" s="852">
        <v>33337392</v>
      </c>
      <c r="Q243" s="852">
        <v>-270072</v>
      </c>
    </row>
    <row r="244" spans="1:18" s="57" customFormat="1" ht="13" x14ac:dyDescent="0.3">
      <c r="A244" s="731"/>
      <c r="B244" s="599" t="s">
        <v>407</v>
      </c>
      <c r="C244" s="105">
        <v>1402022.203575158</v>
      </c>
      <c r="D244" s="105">
        <v>1389630.0997445902</v>
      </c>
      <c r="E244" s="105">
        <v>1409782.9050811406</v>
      </c>
      <c r="F244" s="105">
        <v>1426963.7091874687</v>
      </c>
      <c r="G244" s="105">
        <v>1469806.0811498091</v>
      </c>
      <c r="H244" s="105">
        <v>1485283.2007045699</v>
      </c>
      <c r="I244" s="105">
        <v>1459078.8812100682</v>
      </c>
      <c r="J244" s="105">
        <v>1475830.998802006</v>
      </c>
      <c r="K244" s="105">
        <v>1465459.0387047031</v>
      </c>
      <c r="L244" s="105">
        <v>1494998.4142873017</v>
      </c>
      <c r="M244" s="105">
        <v>1481842.3746612333</v>
      </c>
      <c r="N244" s="105">
        <v>1453484.5433302051</v>
      </c>
      <c r="O244" s="852">
        <v>17414182.450438254</v>
      </c>
      <c r="P244" s="852">
        <v>16864231.13952883</v>
      </c>
      <c r="Q244" s="852">
        <v>549951.31090942398</v>
      </c>
    </row>
    <row r="245" spans="1:18" s="57" customFormat="1" ht="13" x14ac:dyDescent="0.3">
      <c r="A245" s="731"/>
      <c r="B245" s="599" t="s">
        <v>408</v>
      </c>
      <c r="C245" s="538">
        <v>66225.599999999991</v>
      </c>
      <c r="D245" s="538">
        <v>68433.119999999995</v>
      </c>
      <c r="E245" s="538">
        <v>68433.119999999995</v>
      </c>
      <c r="F245" s="538">
        <v>66225.599999999991</v>
      </c>
      <c r="G245" s="538">
        <v>68433.119999999995</v>
      </c>
      <c r="H245" s="538">
        <v>66225.599999999991</v>
      </c>
      <c r="I245" s="538">
        <v>68433.119999999995</v>
      </c>
      <c r="J245" s="538">
        <v>68433.119999999995</v>
      </c>
      <c r="K245" s="538">
        <v>61810.55999999999</v>
      </c>
      <c r="L245" s="538">
        <v>68433.119999999995</v>
      </c>
      <c r="M245" s="538">
        <v>66225.599999999991</v>
      </c>
      <c r="N245" s="538">
        <v>68433.119999999995</v>
      </c>
      <c r="O245" s="845">
        <v>805744.79999999981</v>
      </c>
      <c r="P245" s="845">
        <v>891286.2</v>
      </c>
      <c r="Q245" s="845">
        <v>-85541.40000000014</v>
      </c>
    </row>
    <row r="246" spans="1:18" s="57" customFormat="1" ht="13" x14ac:dyDescent="0.3">
      <c r="A246" s="731"/>
      <c r="B246" s="599" t="s">
        <v>409</v>
      </c>
      <c r="C246" s="105">
        <v>110943</v>
      </c>
      <c r="D246" s="105">
        <v>110943</v>
      </c>
      <c r="E246" s="105">
        <v>110943</v>
      </c>
      <c r="F246" s="105">
        <v>110943</v>
      </c>
      <c r="G246" s="105">
        <v>110943</v>
      </c>
      <c r="H246" s="105">
        <v>110943</v>
      </c>
      <c r="I246" s="105">
        <v>110943</v>
      </c>
      <c r="J246" s="105">
        <v>116023</v>
      </c>
      <c r="K246" s="105">
        <v>116023</v>
      </c>
      <c r="L246" s="105">
        <v>116023</v>
      </c>
      <c r="M246" s="105">
        <v>116023</v>
      </c>
      <c r="N246" s="105">
        <v>116023</v>
      </c>
      <c r="O246" s="852">
        <v>1356716</v>
      </c>
      <c r="P246" s="852">
        <v>1431000</v>
      </c>
      <c r="Q246" s="852">
        <v>-74284</v>
      </c>
    </row>
    <row r="247" spans="1:18" s="57" customFormat="1" ht="13" x14ac:dyDescent="0.3">
      <c r="A247" s="731"/>
      <c r="B247" s="599" t="s">
        <v>410</v>
      </c>
      <c r="C247" s="105">
        <v>74874.072083333333</v>
      </c>
      <c r="D247" s="105">
        <v>74874.072083333333</v>
      </c>
      <c r="E247" s="105">
        <v>74874.072083333333</v>
      </c>
      <c r="F247" s="105">
        <v>74874.072083333333</v>
      </c>
      <c r="G247" s="105">
        <v>74874.072083333333</v>
      </c>
      <c r="H247" s="105">
        <v>74874.072083333333</v>
      </c>
      <c r="I247" s="105">
        <v>74874.072083333333</v>
      </c>
      <c r="J247" s="105">
        <v>74874.072083333333</v>
      </c>
      <c r="K247" s="105">
        <v>74874.072083333333</v>
      </c>
      <c r="L247" s="105">
        <v>74874.072083333333</v>
      </c>
      <c r="M247" s="105">
        <v>74874.072083333333</v>
      </c>
      <c r="N247" s="105">
        <v>74874.072083333333</v>
      </c>
      <c r="O247" s="852">
        <v>898488.86499999976</v>
      </c>
      <c r="P247" s="852">
        <v>77985.286249999976</v>
      </c>
      <c r="Q247" s="852">
        <v>820503.57874999975</v>
      </c>
    </row>
    <row r="248" spans="1:18" s="57" customFormat="1" ht="13" x14ac:dyDescent="0.3">
      <c r="A248" s="731"/>
      <c r="B248" s="599" t="s">
        <v>493</v>
      </c>
      <c r="C248" s="105">
        <v>6495.4483750000009</v>
      </c>
      <c r="D248" s="105">
        <v>6495.4483750000009</v>
      </c>
      <c r="E248" s="105">
        <v>6495.4483750000009</v>
      </c>
      <c r="F248" s="105">
        <v>6495.4483750000009</v>
      </c>
      <c r="G248" s="105">
        <v>6495.4483750000009</v>
      </c>
      <c r="H248" s="105">
        <v>6495.4483750000009</v>
      </c>
      <c r="I248" s="105">
        <v>6495.4483750000009</v>
      </c>
      <c r="J248" s="105">
        <v>6495.4483750000009</v>
      </c>
      <c r="K248" s="105">
        <v>6495.4483750000009</v>
      </c>
      <c r="L248" s="105">
        <v>6495.4483750000009</v>
      </c>
      <c r="M248" s="105">
        <v>6495.4483750000009</v>
      </c>
      <c r="N248" s="105">
        <v>6495.4483750000009</v>
      </c>
      <c r="O248" s="852">
        <v>77945.380500000014</v>
      </c>
      <c r="P248" s="852">
        <v>0</v>
      </c>
      <c r="Q248" s="852">
        <v>77945.380500000014</v>
      </c>
    </row>
    <row r="249" spans="1:18" s="57" customFormat="1" ht="13" x14ac:dyDescent="0.3">
      <c r="A249" s="731"/>
      <c r="B249" s="599" t="s">
        <v>494</v>
      </c>
      <c r="C249" s="105">
        <v>60606.818181818184</v>
      </c>
      <c r="D249" s="105">
        <v>60606.818181818184</v>
      </c>
      <c r="E249" s="105">
        <v>60606.818181818184</v>
      </c>
      <c r="F249" s="105">
        <v>60606.818181818184</v>
      </c>
      <c r="G249" s="105">
        <v>60606.818181818184</v>
      </c>
      <c r="H249" s="105">
        <v>60606.818181818184</v>
      </c>
      <c r="I249" s="105">
        <v>60606.818181818184</v>
      </c>
      <c r="J249" s="105">
        <v>60606.818181818184</v>
      </c>
      <c r="K249" s="105">
        <v>60606.818181818184</v>
      </c>
      <c r="L249" s="105">
        <v>60606.818181818184</v>
      </c>
      <c r="M249" s="105">
        <v>60606.818181818184</v>
      </c>
      <c r="N249" s="105">
        <v>60606.818181818184</v>
      </c>
      <c r="O249" s="852">
        <v>727281.81818181835</v>
      </c>
      <c r="P249" s="852">
        <v>0</v>
      </c>
      <c r="Q249" s="852">
        <v>727281.81818181835</v>
      </c>
    </row>
    <row r="250" spans="1:18" s="57" customFormat="1" ht="13" x14ac:dyDescent="0.3">
      <c r="A250" s="731"/>
      <c r="B250" s="599" t="s">
        <v>495</v>
      </c>
      <c r="C250" s="105">
        <v>2285.02</v>
      </c>
      <c r="D250" s="105">
        <v>2285.02</v>
      </c>
      <c r="E250" s="105">
        <v>2285.02</v>
      </c>
      <c r="F250" s="105">
        <v>2285.02</v>
      </c>
      <c r="G250" s="105">
        <v>2285.02</v>
      </c>
      <c r="H250" s="105">
        <v>2285.02</v>
      </c>
      <c r="I250" s="105">
        <v>2285.02</v>
      </c>
      <c r="J250" s="105">
        <v>2285.02</v>
      </c>
      <c r="K250" s="105">
        <v>2285.02</v>
      </c>
      <c r="L250" s="105">
        <v>2285.02</v>
      </c>
      <c r="M250" s="105">
        <v>2285.02</v>
      </c>
      <c r="N250" s="105">
        <v>2285.02</v>
      </c>
      <c r="O250" s="852">
        <v>27420.240000000002</v>
      </c>
      <c r="P250" s="852">
        <v>0</v>
      </c>
      <c r="Q250" s="852">
        <v>27420.240000000002</v>
      </c>
    </row>
    <row r="251" spans="1:18" s="57" customFormat="1" ht="13" x14ac:dyDescent="0.3">
      <c r="A251" s="731"/>
      <c r="B251" s="761" t="s">
        <v>496</v>
      </c>
      <c r="C251" s="716">
        <v>5316.333333333333</v>
      </c>
      <c r="D251" s="538">
        <v>5316.333333333333</v>
      </c>
      <c r="E251" s="538">
        <v>5316.333333333333</v>
      </c>
      <c r="F251" s="538">
        <v>5316.333333333333</v>
      </c>
      <c r="G251" s="538">
        <v>5316.333333333333</v>
      </c>
      <c r="H251" s="538">
        <v>5316.333333333333</v>
      </c>
      <c r="I251" s="538">
        <v>5316.333333333333</v>
      </c>
      <c r="J251" s="538">
        <v>5316.333333333333</v>
      </c>
      <c r="K251" s="538">
        <v>5316.333333333333</v>
      </c>
      <c r="L251" s="538">
        <v>5316.333333333333</v>
      </c>
      <c r="M251" s="538">
        <v>5316.333333333333</v>
      </c>
      <c r="N251" s="538">
        <v>5316.333333333333</v>
      </c>
      <c r="O251" s="845">
        <v>63796.000000000007</v>
      </c>
      <c r="P251" s="845">
        <v>0</v>
      </c>
      <c r="Q251" s="845">
        <v>63796.000000000007</v>
      </c>
    </row>
    <row r="252" spans="1:18" s="76" customFormat="1" ht="13" x14ac:dyDescent="0.3">
      <c r="A252" s="731"/>
      <c r="B252" s="762" t="s">
        <v>500</v>
      </c>
      <c r="C252" s="755">
        <v>10235255.495548643</v>
      </c>
      <c r="D252" s="758">
        <v>10226798.911718074</v>
      </c>
      <c r="E252" s="758">
        <v>10246951.717054624</v>
      </c>
      <c r="F252" s="758">
        <v>10261925.001160953</v>
      </c>
      <c r="G252" s="758">
        <v>10520271.893123293</v>
      </c>
      <c r="H252" s="758">
        <v>10533541.492678056</v>
      </c>
      <c r="I252" s="758">
        <v>10509544.693183552</v>
      </c>
      <c r="J252" s="758">
        <v>10531376.81077549</v>
      </c>
      <c r="K252" s="758">
        <v>10514382.290678188</v>
      </c>
      <c r="L252" s="758">
        <v>10550544.226260787</v>
      </c>
      <c r="M252" s="758">
        <v>10535180.666634718</v>
      </c>
      <c r="N252" s="758">
        <v>10509030.35530369</v>
      </c>
      <c r="O252" s="862">
        <v>125174803.55412006</v>
      </c>
      <c r="P252" s="862">
        <v>116363681.003904</v>
      </c>
      <c r="Q252" s="862">
        <v>8811122.5502160639</v>
      </c>
      <c r="R252" s="144"/>
    </row>
    <row r="253" spans="1:18" s="76" customFormat="1" ht="13" x14ac:dyDescent="0.3">
      <c r="A253" s="731"/>
      <c r="B253" s="597" t="s">
        <v>497</v>
      </c>
      <c r="C253" s="538">
        <v>453009.08579602622</v>
      </c>
      <c r="D253" s="538">
        <v>464334.31294092681</v>
      </c>
      <c r="E253" s="538">
        <v>464334.31294092681</v>
      </c>
      <c r="F253" s="538">
        <v>464334.31294092681</v>
      </c>
      <c r="G253" s="538">
        <v>464334.31294092681</v>
      </c>
      <c r="H253" s="538">
        <v>464334.31294092681</v>
      </c>
      <c r="I253" s="538">
        <v>464334.31294092681</v>
      </c>
      <c r="J253" s="538">
        <v>464334.31294092681</v>
      </c>
      <c r="K253" s="538">
        <v>464334.31294092681</v>
      </c>
      <c r="L253" s="538">
        <v>464334.31294092681</v>
      </c>
      <c r="M253" s="538">
        <v>464334.31294092681</v>
      </c>
      <c r="N253" s="538">
        <v>464334.31294092681</v>
      </c>
      <c r="O253" s="845">
        <v>5560686.5281462222</v>
      </c>
      <c r="P253" s="845">
        <v>5054773.0970654599</v>
      </c>
      <c r="Q253" s="845">
        <v>505913.4310807623</v>
      </c>
    </row>
    <row r="254" spans="1:18" s="76" customFormat="1" ht="16.5" customHeight="1" x14ac:dyDescent="0.3">
      <c r="A254" s="731"/>
      <c r="B254" s="764" t="s">
        <v>498</v>
      </c>
      <c r="C254" s="716">
        <v>-166575.5</v>
      </c>
      <c r="D254" s="716">
        <v>-214381.5</v>
      </c>
      <c r="E254" s="716">
        <v>-189776</v>
      </c>
      <c r="F254" s="716">
        <v>-78275</v>
      </c>
      <c r="G254" s="716">
        <v>-37502</v>
      </c>
      <c r="H254" s="716">
        <v>-89835</v>
      </c>
      <c r="I254" s="716">
        <v>-373554.5</v>
      </c>
      <c r="J254" s="716">
        <v>-288869.5</v>
      </c>
      <c r="K254" s="716">
        <v>-350023.5</v>
      </c>
      <c r="L254" s="716">
        <v>-157463</v>
      </c>
      <c r="M254" s="716">
        <v>-141639</v>
      </c>
      <c r="N254" s="716">
        <v>-283165</v>
      </c>
      <c r="O254" s="861">
        <v>-2371059.5</v>
      </c>
      <c r="P254" s="861">
        <v>-3731816.25</v>
      </c>
      <c r="Q254" s="861">
        <v>1360756.75</v>
      </c>
    </row>
    <row r="255" spans="1:18" s="76" customFormat="1" ht="13.5" thickBot="1" x14ac:dyDescent="0.35">
      <c r="A255" s="56"/>
      <c r="B255" s="765" t="s">
        <v>499</v>
      </c>
      <c r="C255" s="842">
        <v>10521689.08134467</v>
      </c>
      <c r="D255" s="842">
        <v>10476751.724659001</v>
      </c>
      <c r="E255" s="842">
        <v>10521510.029995551</v>
      </c>
      <c r="F255" s="842">
        <v>10647984.31410188</v>
      </c>
      <c r="G255" s="842">
        <v>10947104.206064221</v>
      </c>
      <c r="H255" s="842">
        <v>10908040.805618983</v>
      </c>
      <c r="I255" s="842">
        <v>10600324.50612448</v>
      </c>
      <c r="J255" s="842">
        <v>10706841.623716418</v>
      </c>
      <c r="K255" s="842">
        <v>10628693.103619115</v>
      </c>
      <c r="L255" s="842">
        <v>10857415.539201714</v>
      </c>
      <c r="M255" s="842">
        <v>10857875.979575645</v>
      </c>
      <c r="N255" s="842">
        <v>10690199.668244617</v>
      </c>
      <c r="O255" s="864">
        <v>128364430.5822663</v>
      </c>
      <c r="P255" s="864">
        <v>117686637.85096946</v>
      </c>
      <c r="Q255" s="864">
        <v>10677792.731296837</v>
      </c>
    </row>
    <row r="256" spans="1:18" ht="18" customHeight="1" thickTop="1" x14ac:dyDescent="0.35">
      <c r="A256" s="763"/>
      <c r="B256" s="372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35">
      <c r="B257" s="372"/>
      <c r="C257" s="750"/>
      <c r="D257" s="750"/>
      <c r="E257" s="750"/>
      <c r="F257" s="750"/>
      <c r="G257" s="750"/>
      <c r="H257" s="750"/>
      <c r="I257" s="750"/>
    </row>
    <row r="258" spans="1:10" x14ac:dyDescent="0.35">
      <c r="A258" s="766">
        <v>1</v>
      </c>
      <c r="B258" s="720" t="s">
        <v>631</v>
      </c>
      <c r="C258" s="767"/>
      <c r="D258" s="767"/>
      <c r="E258" s="767"/>
      <c r="F258" s="767"/>
      <c r="G258" s="767"/>
      <c r="H258" s="767"/>
      <c r="I258" s="767"/>
    </row>
    <row r="259" spans="1:10" x14ac:dyDescent="0.35">
      <c r="C259" s="750"/>
      <c r="D259" s="750"/>
      <c r="E259" s="750"/>
      <c r="F259" s="750"/>
      <c r="G259" s="750"/>
      <c r="H259" s="750"/>
      <c r="I259" s="750"/>
    </row>
    <row r="260" spans="1:10" x14ac:dyDescent="0.35">
      <c r="C260" s="750"/>
      <c r="D260" s="750"/>
      <c r="E260" s="750"/>
      <c r="F260" s="750"/>
      <c r="G260" s="750"/>
      <c r="H260" s="750"/>
      <c r="I260" s="750"/>
    </row>
    <row r="261" spans="1:10" x14ac:dyDescent="0.35">
      <c r="A261" s="61" t="s">
        <v>437</v>
      </c>
      <c r="C261" s="750"/>
      <c r="D261" s="750"/>
      <c r="E261" s="750"/>
      <c r="F261" s="750"/>
      <c r="G261" s="750"/>
      <c r="H261" s="750"/>
      <c r="I261" s="750"/>
      <c r="J261" s="768"/>
    </row>
    <row r="262" spans="1:10" x14ac:dyDescent="0.35">
      <c r="A262" s="61" t="s">
        <v>600</v>
      </c>
      <c r="C262" s="750"/>
      <c r="D262" s="750"/>
      <c r="E262" s="750"/>
      <c r="F262" s="750"/>
      <c r="G262" s="750"/>
      <c r="H262" s="750"/>
      <c r="I262" s="750"/>
      <c r="J262" s="768"/>
    </row>
  </sheetData>
  <conditionalFormatting sqref="A261">
    <cfRule type="cellIs" dxfId="9" priority="5" operator="equal">
      <formula>"Jennifer"</formula>
    </cfRule>
    <cfRule type="cellIs" dxfId="8" priority="6" operator="equal">
      <formula>"Kacee"</formula>
    </cfRule>
    <cfRule type="cellIs" dxfId="7" priority="7" operator="equal">
      <formula>"Tricia"</formula>
    </cfRule>
    <cfRule type="cellIs" dxfId="6" priority="8" operator="equal">
      <formula>"Henry"</formula>
    </cfRule>
  </conditionalFormatting>
  <conditionalFormatting sqref="A262">
    <cfRule type="cellIs" dxfId="5" priority="1" operator="equal">
      <formula>"Jennifer"</formula>
    </cfRule>
    <cfRule type="cellIs" dxfId="4" priority="2" operator="equal">
      <formula>"Kacee"</formula>
    </cfRule>
    <cfRule type="cellIs" dxfId="3" priority="3" operator="equal">
      <formula>"Tricia"</formula>
    </cfRule>
    <cfRule type="cellIs" dxfId="2" priority="4" operator="equal">
      <formula>"Henry"</formula>
    </cfRule>
  </conditionalFormatting>
  <pageMargins left="0.7" right="0.7" top="0.75" bottom="0.75" header="0.3" footer="0.3"/>
  <pageSetup scale="42" fitToHeight="4" orientation="landscape" r:id="rId1"/>
  <headerFooter>
    <oddFooter>&amp;R&amp;"Times New Roman,Regular"&amp;12Exh. PKW-19C
Page &amp;P of 4</oddFooter>
  </headerFooter>
  <rowBreaks count="3" manualBreakCount="3">
    <brk id="77" max="16383" man="1"/>
    <brk id="150" max="16383" man="1"/>
    <brk id="22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3"/>
  <sheetViews>
    <sheetView topLeftCell="A22" zoomScale="50" zoomScaleNormal="50" zoomScalePageLayoutView="30" workbookViewId="0">
      <selection activeCell="I17" sqref="I17"/>
    </sheetView>
  </sheetViews>
  <sheetFormatPr defaultColWidth="8.81640625" defaultRowHeight="13" x14ac:dyDescent="0.3"/>
  <cols>
    <col min="1" max="1" width="9.81640625" style="111" customWidth="1"/>
    <col min="2" max="2" width="27.1796875" style="111" customWidth="1"/>
    <col min="3" max="3" width="11.1796875" style="111" customWidth="1"/>
    <col min="4" max="4" width="12.81640625" style="111" bestFit="1" customWidth="1"/>
    <col min="5" max="5" width="9.54296875" style="111" bestFit="1" customWidth="1"/>
    <col min="6" max="14" width="11.1796875" style="111" customWidth="1"/>
    <col min="15" max="15" width="12.81640625" style="111" customWidth="1"/>
    <col min="16" max="16" width="13.453125" style="111" customWidth="1"/>
    <col min="17" max="17" width="12" style="111" customWidth="1"/>
    <col min="18" max="16384" width="8.81640625" style="111"/>
  </cols>
  <sheetData>
    <row r="1" spans="1:17" ht="26" x14ac:dyDescent="0.6">
      <c r="A1" s="257" t="s">
        <v>267</v>
      </c>
      <c r="H1" s="1078" t="s">
        <v>632</v>
      </c>
    </row>
    <row r="2" spans="1:17" ht="21" x14ac:dyDescent="0.5">
      <c r="A2" s="227" t="s">
        <v>261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21" x14ac:dyDescent="0.5">
      <c r="A3" s="259" t="s">
        <v>435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x14ac:dyDescent="0.3">
      <c r="A4" s="128"/>
    </row>
    <row r="5" spans="1:17" ht="29" x14ac:dyDescent="0.35">
      <c r="A5" s="454" t="s">
        <v>262</v>
      </c>
      <c r="B5" s="274"/>
      <c r="C5" s="544">
        <v>44348</v>
      </c>
      <c r="D5" s="544">
        <v>44378</v>
      </c>
      <c r="E5" s="544">
        <v>44409</v>
      </c>
      <c r="F5" s="544">
        <v>44440</v>
      </c>
      <c r="G5" s="544">
        <v>44470</v>
      </c>
      <c r="H5" s="544">
        <v>44501</v>
      </c>
      <c r="I5" s="544">
        <v>44531</v>
      </c>
      <c r="J5" s="544">
        <v>44562</v>
      </c>
      <c r="K5" s="544">
        <v>44593</v>
      </c>
      <c r="L5" s="544">
        <v>44621</v>
      </c>
      <c r="M5" s="544">
        <v>44652</v>
      </c>
      <c r="N5" s="544">
        <v>44682</v>
      </c>
      <c r="O5" s="554" t="s">
        <v>435</v>
      </c>
      <c r="P5" s="554" t="s">
        <v>577</v>
      </c>
      <c r="Q5" s="554" t="s">
        <v>268</v>
      </c>
    </row>
    <row r="6" spans="1:17" ht="14.5" x14ac:dyDescent="0.35">
      <c r="A6" s="267" t="s">
        <v>8</v>
      </c>
      <c r="B6" s="455" t="s">
        <v>422</v>
      </c>
      <c r="C6" s="545" t="s">
        <v>634</v>
      </c>
      <c r="D6" s="546" t="s">
        <v>634</v>
      </c>
      <c r="E6" s="546" t="s">
        <v>634</v>
      </c>
      <c r="F6" s="546" t="s">
        <v>634</v>
      </c>
      <c r="G6" s="546" t="s">
        <v>634</v>
      </c>
      <c r="H6" s="546" t="s">
        <v>634</v>
      </c>
      <c r="I6" s="546" t="s">
        <v>634</v>
      </c>
      <c r="J6" s="546" t="s">
        <v>634</v>
      </c>
      <c r="K6" s="546" t="s">
        <v>634</v>
      </c>
      <c r="L6" s="546" t="s">
        <v>634</v>
      </c>
      <c r="M6" s="546" t="s">
        <v>634</v>
      </c>
      <c r="N6" s="547" t="s">
        <v>634</v>
      </c>
      <c r="O6" s="555" t="s">
        <v>634</v>
      </c>
      <c r="P6" s="555" t="s">
        <v>634</v>
      </c>
      <c r="Q6" s="555" t="s">
        <v>634</v>
      </c>
    </row>
    <row r="7" spans="1:17" ht="14.5" x14ac:dyDescent="0.35">
      <c r="A7" s="267" t="s">
        <v>8</v>
      </c>
      <c r="B7" s="455" t="s">
        <v>194</v>
      </c>
      <c r="C7" s="545" t="s">
        <v>634</v>
      </c>
      <c r="D7" s="546" t="s">
        <v>634</v>
      </c>
      <c r="E7" s="546" t="s">
        <v>634</v>
      </c>
      <c r="F7" s="546" t="s">
        <v>634</v>
      </c>
      <c r="G7" s="546" t="s">
        <v>634</v>
      </c>
      <c r="H7" s="546" t="s">
        <v>634</v>
      </c>
      <c r="I7" s="546" t="s">
        <v>634</v>
      </c>
      <c r="J7" s="546" t="s">
        <v>634</v>
      </c>
      <c r="K7" s="546" t="s">
        <v>634</v>
      </c>
      <c r="L7" s="546" t="s">
        <v>634</v>
      </c>
      <c r="M7" s="546" t="s">
        <v>634</v>
      </c>
      <c r="N7" s="547" t="s">
        <v>634</v>
      </c>
      <c r="O7" s="555" t="s">
        <v>634</v>
      </c>
      <c r="P7" s="555" t="s">
        <v>634</v>
      </c>
      <c r="Q7" s="555" t="s">
        <v>634</v>
      </c>
    </row>
    <row r="8" spans="1:17" ht="14.5" x14ac:dyDescent="0.35">
      <c r="A8" s="267" t="s">
        <v>8</v>
      </c>
      <c r="B8" s="455" t="s">
        <v>434</v>
      </c>
      <c r="C8" s="545" t="s">
        <v>634</v>
      </c>
      <c r="D8" s="546" t="s">
        <v>634</v>
      </c>
      <c r="E8" s="546" t="s">
        <v>634</v>
      </c>
      <c r="F8" s="546" t="s">
        <v>634</v>
      </c>
      <c r="G8" s="546" t="s">
        <v>634</v>
      </c>
      <c r="H8" s="546" t="s">
        <v>634</v>
      </c>
      <c r="I8" s="546" t="s">
        <v>634</v>
      </c>
      <c r="J8" s="546" t="s">
        <v>634</v>
      </c>
      <c r="K8" s="546" t="s">
        <v>634</v>
      </c>
      <c r="L8" s="546" t="s">
        <v>634</v>
      </c>
      <c r="M8" s="546" t="s">
        <v>634</v>
      </c>
      <c r="N8" s="547" t="s">
        <v>634</v>
      </c>
      <c r="O8" s="555" t="s">
        <v>634</v>
      </c>
      <c r="P8" s="555" t="s">
        <v>634</v>
      </c>
      <c r="Q8" s="555" t="s">
        <v>634</v>
      </c>
    </row>
    <row r="9" spans="1:17" ht="14.5" x14ac:dyDescent="0.35">
      <c r="A9" s="267" t="s">
        <v>8</v>
      </c>
      <c r="B9" s="455" t="s">
        <v>427</v>
      </c>
      <c r="C9" s="545" t="s">
        <v>634</v>
      </c>
      <c r="D9" s="546" t="s">
        <v>634</v>
      </c>
      <c r="E9" s="546" t="s">
        <v>634</v>
      </c>
      <c r="F9" s="546" t="s">
        <v>634</v>
      </c>
      <c r="G9" s="546" t="s">
        <v>634</v>
      </c>
      <c r="H9" s="546" t="s">
        <v>634</v>
      </c>
      <c r="I9" s="546" t="s">
        <v>634</v>
      </c>
      <c r="J9" s="546" t="s">
        <v>634</v>
      </c>
      <c r="K9" s="546" t="s">
        <v>634</v>
      </c>
      <c r="L9" s="546" t="s">
        <v>634</v>
      </c>
      <c r="M9" s="546" t="s">
        <v>634</v>
      </c>
      <c r="N9" s="547" t="s">
        <v>634</v>
      </c>
      <c r="O9" s="555" t="s">
        <v>634</v>
      </c>
      <c r="P9" s="555" t="s">
        <v>634</v>
      </c>
      <c r="Q9" s="555" t="s">
        <v>634</v>
      </c>
    </row>
    <row r="10" spans="1:17" ht="14.5" x14ac:dyDescent="0.35">
      <c r="A10" s="273" t="s">
        <v>8</v>
      </c>
      <c r="B10" s="456" t="s">
        <v>424</v>
      </c>
      <c r="C10" s="548" t="s">
        <v>634</v>
      </c>
      <c r="D10" s="549" t="s">
        <v>634</v>
      </c>
      <c r="E10" s="549" t="s">
        <v>634</v>
      </c>
      <c r="F10" s="549" t="s">
        <v>634</v>
      </c>
      <c r="G10" s="549" t="s">
        <v>634</v>
      </c>
      <c r="H10" s="549" t="s">
        <v>634</v>
      </c>
      <c r="I10" s="549" t="s">
        <v>634</v>
      </c>
      <c r="J10" s="549" t="s">
        <v>634</v>
      </c>
      <c r="K10" s="549" t="s">
        <v>634</v>
      </c>
      <c r="L10" s="549" t="s">
        <v>634</v>
      </c>
      <c r="M10" s="549" t="s">
        <v>634</v>
      </c>
      <c r="N10" s="550" t="s">
        <v>634</v>
      </c>
      <c r="O10" s="556" t="s">
        <v>634</v>
      </c>
      <c r="P10" s="556" t="s">
        <v>634</v>
      </c>
      <c r="Q10" s="556" t="s">
        <v>634</v>
      </c>
    </row>
    <row r="11" spans="1:17" s="133" customFormat="1" ht="15" thickBot="1" x14ac:dyDescent="0.4">
      <c r="A11" s="267" t="s">
        <v>8</v>
      </c>
      <c r="B11" s="457" t="s">
        <v>205</v>
      </c>
      <c r="C11" s="551" t="s">
        <v>634</v>
      </c>
      <c r="D11" s="552" t="s">
        <v>634</v>
      </c>
      <c r="E11" s="552" t="s">
        <v>634</v>
      </c>
      <c r="F11" s="552" t="s">
        <v>634</v>
      </c>
      <c r="G11" s="552" t="s">
        <v>634</v>
      </c>
      <c r="H11" s="552" t="s">
        <v>634</v>
      </c>
      <c r="I11" s="552" t="s">
        <v>634</v>
      </c>
      <c r="J11" s="552" t="s">
        <v>634</v>
      </c>
      <c r="K11" s="552" t="s">
        <v>634</v>
      </c>
      <c r="L11" s="552" t="s">
        <v>634</v>
      </c>
      <c r="M11" s="552" t="s">
        <v>634</v>
      </c>
      <c r="N11" s="553" t="s">
        <v>634</v>
      </c>
      <c r="O11" s="557" t="s">
        <v>634</v>
      </c>
      <c r="P11" s="557" t="s">
        <v>634</v>
      </c>
      <c r="Q11" s="557" t="s">
        <v>634</v>
      </c>
    </row>
    <row r="12" spans="1:17" ht="15" thickTop="1" x14ac:dyDescent="0.35">
      <c r="A12" s="267"/>
      <c r="B12" s="458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60"/>
      <c r="P12" s="225"/>
      <c r="Q12" s="225"/>
    </row>
    <row r="13" spans="1:17" ht="14.5" x14ac:dyDescent="0.35">
      <c r="A13" s="274" t="s">
        <v>197</v>
      </c>
      <c r="B13" s="458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7" ht="14.5" x14ac:dyDescent="0.35">
      <c r="A14" s="267" t="s">
        <v>296</v>
      </c>
      <c r="B14" s="455" t="s">
        <v>422</v>
      </c>
      <c r="C14" s="558" t="s">
        <v>633</v>
      </c>
      <c r="D14" s="559" t="s">
        <v>633</v>
      </c>
      <c r="E14" s="559" t="s">
        <v>633</v>
      </c>
      <c r="F14" s="559" t="s">
        <v>633</v>
      </c>
      <c r="G14" s="559" t="s">
        <v>633</v>
      </c>
      <c r="H14" s="559" t="s">
        <v>633</v>
      </c>
      <c r="I14" s="559" t="s">
        <v>633</v>
      </c>
      <c r="J14" s="559" t="s">
        <v>633</v>
      </c>
      <c r="K14" s="559" t="s">
        <v>633</v>
      </c>
      <c r="L14" s="559" t="s">
        <v>633</v>
      </c>
      <c r="M14" s="559" t="s">
        <v>633</v>
      </c>
      <c r="N14" s="560" t="s">
        <v>633</v>
      </c>
      <c r="O14" s="382" t="s">
        <v>634</v>
      </c>
      <c r="P14" s="382" t="s">
        <v>634</v>
      </c>
      <c r="Q14" s="382" t="s">
        <v>634</v>
      </c>
    </row>
    <row r="15" spans="1:17" ht="14.5" x14ac:dyDescent="0.35">
      <c r="A15" s="267" t="s">
        <v>296</v>
      </c>
      <c r="B15" s="455" t="s">
        <v>194</v>
      </c>
      <c r="C15" s="558" t="s">
        <v>633</v>
      </c>
      <c r="D15" s="559" t="s">
        <v>633</v>
      </c>
      <c r="E15" s="559" t="s">
        <v>633</v>
      </c>
      <c r="F15" s="559" t="s">
        <v>633</v>
      </c>
      <c r="G15" s="559" t="s">
        <v>633</v>
      </c>
      <c r="H15" s="559" t="s">
        <v>633</v>
      </c>
      <c r="I15" s="559" t="s">
        <v>633</v>
      </c>
      <c r="J15" s="559" t="s">
        <v>633</v>
      </c>
      <c r="K15" s="559" t="s">
        <v>633</v>
      </c>
      <c r="L15" s="559" t="s">
        <v>633</v>
      </c>
      <c r="M15" s="559" t="s">
        <v>633</v>
      </c>
      <c r="N15" s="560" t="s">
        <v>633</v>
      </c>
      <c r="O15" s="382" t="s">
        <v>634</v>
      </c>
      <c r="P15" s="382" t="s">
        <v>634</v>
      </c>
      <c r="Q15" s="382" t="s">
        <v>634</v>
      </c>
    </row>
    <row r="16" spans="1:17" ht="14.5" x14ac:dyDescent="0.35">
      <c r="A16" s="267" t="s">
        <v>296</v>
      </c>
      <c r="B16" s="455" t="s">
        <v>434</v>
      </c>
      <c r="C16" s="558" t="s">
        <v>633</v>
      </c>
      <c r="D16" s="559" t="s">
        <v>633</v>
      </c>
      <c r="E16" s="559" t="s">
        <v>633</v>
      </c>
      <c r="F16" s="559" t="s">
        <v>633</v>
      </c>
      <c r="G16" s="559" t="s">
        <v>633</v>
      </c>
      <c r="H16" s="559" t="s">
        <v>633</v>
      </c>
      <c r="I16" s="559" t="s">
        <v>633</v>
      </c>
      <c r="J16" s="559" t="s">
        <v>633</v>
      </c>
      <c r="K16" s="559" t="s">
        <v>633</v>
      </c>
      <c r="L16" s="559" t="s">
        <v>633</v>
      </c>
      <c r="M16" s="559" t="s">
        <v>633</v>
      </c>
      <c r="N16" s="560" t="s">
        <v>633</v>
      </c>
      <c r="O16" s="382" t="s">
        <v>634</v>
      </c>
      <c r="P16" s="382" t="s">
        <v>634</v>
      </c>
      <c r="Q16" s="382" t="s">
        <v>634</v>
      </c>
    </row>
    <row r="17" spans="1:17" ht="14.5" x14ac:dyDescent="0.35">
      <c r="A17" s="267" t="s">
        <v>296</v>
      </c>
      <c r="B17" s="455" t="s">
        <v>427</v>
      </c>
      <c r="C17" s="558" t="s">
        <v>633</v>
      </c>
      <c r="D17" s="559" t="s">
        <v>633</v>
      </c>
      <c r="E17" s="559" t="s">
        <v>633</v>
      </c>
      <c r="F17" s="559" t="s">
        <v>633</v>
      </c>
      <c r="G17" s="559" t="s">
        <v>633</v>
      </c>
      <c r="H17" s="559" t="s">
        <v>633</v>
      </c>
      <c r="I17" s="559" t="s">
        <v>633</v>
      </c>
      <c r="J17" s="559" t="s">
        <v>633</v>
      </c>
      <c r="K17" s="559" t="s">
        <v>633</v>
      </c>
      <c r="L17" s="559" t="s">
        <v>633</v>
      </c>
      <c r="M17" s="559" t="s">
        <v>633</v>
      </c>
      <c r="N17" s="560" t="s">
        <v>633</v>
      </c>
      <c r="O17" s="382" t="s">
        <v>634</v>
      </c>
      <c r="P17" s="382" t="s">
        <v>634</v>
      </c>
      <c r="Q17" s="382" t="s">
        <v>634</v>
      </c>
    </row>
    <row r="18" spans="1:17" ht="14.5" x14ac:dyDescent="0.35">
      <c r="A18" s="273" t="s">
        <v>296</v>
      </c>
      <c r="B18" s="456" t="s">
        <v>424</v>
      </c>
      <c r="C18" s="561" t="s">
        <v>633</v>
      </c>
      <c r="D18" s="562" t="s">
        <v>633</v>
      </c>
      <c r="E18" s="562" t="s">
        <v>633</v>
      </c>
      <c r="F18" s="562" t="s">
        <v>633</v>
      </c>
      <c r="G18" s="562" t="s">
        <v>633</v>
      </c>
      <c r="H18" s="562" t="s">
        <v>633</v>
      </c>
      <c r="I18" s="562" t="s">
        <v>633</v>
      </c>
      <c r="J18" s="562" t="s">
        <v>633</v>
      </c>
      <c r="K18" s="562" t="s">
        <v>633</v>
      </c>
      <c r="L18" s="562" t="s">
        <v>633</v>
      </c>
      <c r="M18" s="562" t="s">
        <v>633</v>
      </c>
      <c r="N18" s="563" t="s">
        <v>633</v>
      </c>
      <c r="O18" s="567" t="s">
        <v>634</v>
      </c>
      <c r="P18" s="567" t="s">
        <v>634</v>
      </c>
      <c r="Q18" s="567" t="s">
        <v>634</v>
      </c>
    </row>
    <row r="19" spans="1:17" ht="15" thickBot="1" x14ac:dyDescent="0.4">
      <c r="A19" s="267" t="s">
        <v>296</v>
      </c>
      <c r="B19" s="455" t="s">
        <v>198</v>
      </c>
      <c r="C19" s="564">
        <v>0</v>
      </c>
      <c r="D19" s="565">
        <v>0</v>
      </c>
      <c r="E19" s="565">
        <v>0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0</v>
      </c>
      <c r="L19" s="565">
        <v>0</v>
      </c>
      <c r="M19" s="565">
        <v>0</v>
      </c>
      <c r="N19" s="566">
        <v>0</v>
      </c>
      <c r="O19" s="568" t="s">
        <v>634</v>
      </c>
      <c r="P19" s="568" t="s">
        <v>634</v>
      </c>
      <c r="Q19" s="568" t="s">
        <v>634</v>
      </c>
    </row>
    <row r="20" spans="1:17" ht="15" thickTop="1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7" ht="14.5" x14ac:dyDescent="0.35">
      <c r="A21" s="274" t="s">
        <v>301</v>
      </c>
      <c r="B21" s="27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78"/>
      <c r="P21" s="578"/>
      <c r="Q21" s="578"/>
    </row>
    <row r="22" spans="1:17" ht="14.5" x14ac:dyDescent="0.35">
      <c r="A22" s="267" t="s">
        <v>302</v>
      </c>
      <c r="B22" s="455" t="s">
        <v>422</v>
      </c>
      <c r="C22" s="569" t="s">
        <v>634</v>
      </c>
      <c r="D22" s="570" t="s">
        <v>634</v>
      </c>
      <c r="E22" s="570" t="s">
        <v>634</v>
      </c>
      <c r="F22" s="570" t="s">
        <v>634</v>
      </c>
      <c r="G22" s="570" t="s">
        <v>634</v>
      </c>
      <c r="H22" s="570" t="s">
        <v>634</v>
      </c>
      <c r="I22" s="570" t="s">
        <v>634</v>
      </c>
      <c r="J22" s="570" t="s">
        <v>634</v>
      </c>
      <c r="K22" s="570" t="s">
        <v>634</v>
      </c>
      <c r="L22" s="570" t="s">
        <v>634</v>
      </c>
      <c r="M22" s="570" t="s">
        <v>634</v>
      </c>
      <c r="N22" s="571" t="s">
        <v>634</v>
      </c>
      <c r="O22" s="579" t="s">
        <v>634</v>
      </c>
      <c r="P22" s="579" t="s">
        <v>634</v>
      </c>
      <c r="Q22" s="782" t="s">
        <v>634</v>
      </c>
    </row>
    <row r="23" spans="1:17" ht="14.5" x14ac:dyDescent="0.35">
      <c r="A23" s="267" t="s">
        <v>302</v>
      </c>
      <c r="B23" s="455" t="s">
        <v>194</v>
      </c>
      <c r="C23" s="569" t="s">
        <v>634</v>
      </c>
      <c r="D23" s="570" t="s">
        <v>634</v>
      </c>
      <c r="E23" s="570" t="s">
        <v>634</v>
      </c>
      <c r="F23" s="570" t="s">
        <v>634</v>
      </c>
      <c r="G23" s="570" t="s">
        <v>634</v>
      </c>
      <c r="H23" s="570" t="s">
        <v>634</v>
      </c>
      <c r="I23" s="570" t="s">
        <v>634</v>
      </c>
      <c r="J23" s="570" t="s">
        <v>634</v>
      </c>
      <c r="K23" s="570" t="s">
        <v>634</v>
      </c>
      <c r="L23" s="570" t="s">
        <v>634</v>
      </c>
      <c r="M23" s="570" t="s">
        <v>634</v>
      </c>
      <c r="N23" s="571" t="s">
        <v>634</v>
      </c>
      <c r="O23" s="579" t="s">
        <v>634</v>
      </c>
      <c r="P23" s="579" t="s">
        <v>634</v>
      </c>
      <c r="Q23" s="579" t="s">
        <v>634</v>
      </c>
    </row>
    <row r="24" spans="1:17" ht="14.5" x14ac:dyDescent="0.35">
      <c r="A24" s="267" t="s">
        <v>302</v>
      </c>
      <c r="B24" s="455" t="s">
        <v>434</v>
      </c>
      <c r="C24" s="569" t="s">
        <v>634</v>
      </c>
      <c r="D24" s="570" t="s">
        <v>634</v>
      </c>
      <c r="E24" s="570" t="s">
        <v>634</v>
      </c>
      <c r="F24" s="570" t="s">
        <v>634</v>
      </c>
      <c r="G24" s="570" t="s">
        <v>634</v>
      </c>
      <c r="H24" s="570" t="s">
        <v>634</v>
      </c>
      <c r="I24" s="570" t="s">
        <v>634</v>
      </c>
      <c r="J24" s="570" t="s">
        <v>634</v>
      </c>
      <c r="K24" s="570" t="s">
        <v>634</v>
      </c>
      <c r="L24" s="570" t="s">
        <v>634</v>
      </c>
      <c r="M24" s="570" t="s">
        <v>634</v>
      </c>
      <c r="N24" s="571" t="s">
        <v>634</v>
      </c>
      <c r="O24" s="579" t="s">
        <v>634</v>
      </c>
      <c r="P24" s="579" t="s">
        <v>634</v>
      </c>
      <c r="Q24" s="579" t="s">
        <v>634</v>
      </c>
    </row>
    <row r="25" spans="1:17" ht="14.5" x14ac:dyDescent="0.35">
      <c r="A25" s="267" t="s">
        <v>302</v>
      </c>
      <c r="B25" s="455" t="s">
        <v>427</v>
      </c>
      <c r="C25" s="569" t="s">
        <v>634</v>
      </c>
      <c r="D25" s="570" t="s">
        <v>634</v>
      </c>
      <c r="E25" s="570" t="s">
        <v>634</v>
      </c>
      <c r="F25" s="570" t="s">
        <v>634</v>
      </c>
      <c r="G25" s="570" t="s">
        <v>634</v>
      </c>
      <c r="H25" s="570" t="s">
        <v>634</v>
      </c>
      <c r="I25" s="570" t="s">
        <v>634</v>
      </c>
      <c r="J25" s="570" t="s">
        <v>634</v>
      </c>
      <c r="K25" s="570" t="s">
        <v>634</v>
      </c>
      <c r="L25" s="570" t="s">
        <v>634</v>
      </c>
      <c r="M25" s="570" t="s">
        <v>634</v>
      </c>
      <c r="N25" s="571" t="s">
        <v>634</v>
      </c>
      <c r="O25" s="579" t="s">
        <v>634</v>
      </c>
      <c r="P25" s="579" t="s">
        <v>634</v>
      </c>
      <c r="Q25" s="579" t="s">
        <v>634</v>
      </c>
    </row>
    <row r="26" spans="1:17" ht="14.5" x14ac:dyDescent="0.35">
      <c r="A26" s="273" t="s">
        <v>302</v>
      </c>
      <c r="B26" s="456" t="s">
        <v>424</v>
      </c>
      <c r="C26" s="572" t="s">
        <v>634</v>
      </c>
      <c r="D26" s="573" t="s">
        <v>634</v>
      </c>
      <c r="E26" s="573" t="s">
        <v>634</v>
      </c>
      <c r="F26" s="573" t="s">
        <v>634</v>
      </c>
      <c r="G26" s="573" t="s">
        <v>634</v>
      </c>
      <c r="H26" s="573" t="s">
        <v>634</v>
      </c>
      <c r="I26" s="573" t="s">
        <v>634</v>
      </c>
      <c r="J26" s="573" t="s">
        <v>634</v>
      </c>
      <c r="K26" s="573" t="s">
        <v>634</v>
      </c>
      <c r="L26" s="573" t="s">
        <v>634</v>
      </c>
      <c r="M26" s="573" t="s">
        <v>634</v>
      </c>
      <c r="N26" s="574" t="s">
        <v>634</v>
      </c>
      <c r="O26" s="580" t="s">
        <v>634</v>
      </c>
      <c r="P26" s="580" t="s">
        <v>634</v>
      </c>
      <c r="Q26" s="580" t="s">
        <v>634</v>
      </c>
    </row>
    <row r="27" spans="1:17" ht="15" thickBot="1" x14ac:dyDescent="0.4">
      <c r="A27" s="267" t="s">
        <v>302</v>
      </c>
      <c r="B27" s="455" t="s">
        <v>199</v>
      </c>
      <c r="C27" s="575" t="s">
        <v>634</v>
      </c>
      <c r="D27" s="576" t="s">
        <v>634</v>
      </c>
      <c r="E27" s="576" t="s">
        <v>634</v>
      </c>
      <c r="F27" s="576" t="s">
        <v>634</v>
      </c>
      <c r="G27" s="576" t="s">
        <v>634</v>
      </c>
      <c r="H27" s="576" t="s">
        <v>634</v>
      </c>
      <c r="I27" s="576" t="s">
        <v>634</v>
      </c>
      <c r="J27" s="576" t="s">
        <v>634</v>
      </c>
      <c r="K27" s="576" t="s">
        <v>634</v>
      </c>
      <c r="L27" s="576" t="s">
        <v>634</v>
      </c>
      <c r="M27" s="576" t="s">
        <v>634</v>
      </c>
      <c r="N27" s="577" t="s">
        <v>634</v>
      </c>
      <c r="O27" s="581" t="s">
        <v>634</v>
      </c>
      <c r="P27" s="581" t="s">
        <v>634</v>
      </c>
      <c r="Q27" s="581" t="s">
        <v>634</v>
      </c>
    </row>
    <row r="28" spans="1:17" ht="13.5" thickTop="1" x14ac:dyDescent="0.3"/>
    <row r="30" spans="1:17" x14ac:dyDescent="0.3">
      <c r="A30" s="132" t="s">
        <v>191</v>
      </c>
    </row>
    <row r="31" spans="1:17" x14ac:dyDescent="0.3">
      <c r="A31" s="61" t="s">
        <v>606</v>
      </c>
    </row>
    <row r="32" spans="1:17" x14ac:dyDescent="0.3">
      <c r="A32" s="131"/>
    </row>
    <row r="33" spans="1:5" x14ac:dyDescent="0.3">
      <c r="A33" s="132" t="s">
        <v>436</v>
      </c>
    </row>
    <row r="34" spans="1:5" x14ac:dyDescent="0.3">
      <c r="A34" s="131" t="s">
        <v>578</v>
      </c>
    </row>
    <row r="35" spans="1:5" ht="44" thickBot="1" x14ac:dyDescent="0.4">
      <c r="B35" s="453" t="s">
        <v>192</v>
      </c>
      <c r="C35" s="452" t="s">
        <v>300</v>
      </c>
      <c r="D35" s="452" t="s">
        <v>196</v>
      </c>
      <c r="E35" s="451" t="s">
        <v>299</v>
      </c>
    </row>
    <row r="36" spans="1:5" ht="15" thickTop="1" x14ac:dyDescent="0.35">
      <c r="A36" s="129"/>
      <c r="B36" s="112" t="s">
        <v>50</v>
      </c>
      <c r="C36" s="582" t="s">
        <v>634</v>
      </c>
      <c r="D36" s="583" t="s">
        <v>634</v>
      </c>
      <c r="E36" s="584" t="s">
        <v>634</v>
      </c>
    </row>
    <row r="37" spans="1:5" ht="14.5" x14ac:dyDescent="0.35">
      <c r="B37" s="112" t="s">
        <v>51</v>
      </c>
      <c r="C37" s="585" t="s">
        <v>634</v>
      </c>
      <c r="D37" s="586" t="s">
        <v>634</v>
      </c>
      <c r="E37" s="587" t="s">
        <v>634</v>
      </c>
    </row>
    <row r="38" spans="1:5" ht="14.5" x14ac:dyDescent="0.35">
      <c r="A38" s="129"/>
      <c r="B38" s="112" t="s">
        <v>193</v>
      </c>
      <c r="C38" s="585" t="s">
        <v>634</v>
      </c>
      <c r="D38" s="586" t="s">
        <v>634</v>
      </c>
      <c r="E38" s="587" t="s">
        <v>634</v>
      </c>
    </row>
    <row r="39" spans="1:5" ht="14.5" x14ac:dyDescent="0.35">
      <c r="A39" s="129"/>
      <c r="B39" s="112" t="s">
        <v>194</v>
      </c>
      <c r="C39" s="585" t="s">
        <v>634</v>
      </c>
      <c r="D39" s="586" t="s">
        <v>634</v>
      </c>
      <c r="E39" s="587" t="s">
        <v>634</v>
      </c>
    </row>
    <row r="40" spans="1:5" ht="15" thickBot="1" x14ac:dyDescent="0.4">
      <c r="B40" s="461" t="s">
        <v>195</v>
      </c>
      <c r="C40" s="588" t="s">
        <v>634</v>
      </c>
      <c r="D40" s="589" t="s">
        <v>634</v>
      </c>
      <c r="E40" s="590" t="s">
        <v>634</v>
      </c>
    </row>
    <row r="41" spans="1:5" ht="13.5" thickTop="1" x14ac:dyDescent="0.3"/>
    <row r="43" spans="1:5" x14ac:dyDescent="0.3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&amp;R&amp;"Times New Roman,Regular"&amp;12Exh. PKW-18C
Page &amp;P of 2</oddFooter>
  </headerFooter>
  <rowBreaks count="1" manualBreakCount="1">
    <brk id="12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3"/>
  <sheetViews>
    <sheetView view="pageLayout" topLeftCell="A58" zoomScale="70" zoomScaleNormal="60" zoomScalePageLayoutView="70" workbookViewId="0">
      <selection activeCell="W75" sqref="W75"/>
    </sheetView>
  </sheetViews>
  <sheetFormatPr defaultColWidth="9.1796875" defaultRowHeight="13" x14ac:dyDescent="0.35"/>
  <cols>
    <col min="1" max="1" width="16.90625" style="794" customWidth="1"/>
    <col min="2" max="2" width="17.81640625" style="794" customWidth="1"/>
    <col min="3" max="3" width="11" style="794" bestFit="1" customWidth="1"/>
    <col min="4" max="4" width="13.453125" style="794" customWidth="1"/>
    <col min="5" max="5" width="11" style="1004" bestFit="1" customWidth="1"/>
    <col min="6" max="7" width="11" style="794" bestFit="1" customWidth="1"/>
    <col min="8" max="8" width="11" style="1004" bestFit="1" customWidth="1"/>
    <col min="9" max="14" width="11" style="794" bestFit="1" customWidth="1"/>
    <col min="15" max="15" width="12.90625" style="794" customWidth="1"/>
    <col min="16" max="16" width="13.08984375" style="794" customWidth="1"/>
    <col min="17" max="17" width="13.1796875" style="794" customWidth="1"/>
    <col min="18" max="18" width="3.08984375" style="1057" customWidth="1"/>
    <col min="19" max="19" width="10.08984375" style="794" customWidth="1"/>
    <col min="20" max="20" width="20.6328125" style="794" customWidth="1"/>
    <col min="21" max="22" width="12" style="794" bestFit="1" customWidth="1"/>
    <col min="23" max="23" width="13" style="794" bestFit="1" customWidth="1"/>
    <col min="24" max="24" width="13.81640625" style="794" bestFit="1" customWidth="1"/>
    <col min="25" max="25" width="17.6328125" style="794" bestFit="1" customWidth="1"/>
    <col min="26" max="26" width="10.08984375" style="794" customWidth="1"/>
    <col min="27" max="27" width="16.453125" style="794" customWidth="1"/>
    <col min="28" max="29" width="12.08984375" style="794" customWidth="1"/>
    <col min="30" max="30" width="9.1796875" style="794"/>
    <col min="31" max="31" width="12.1796875" style="794" customWidth="1"/>
    <col min="32" max="32" width="12.90625" style="794" customWidth="1"/>
    <col min="33" max="33" width="10.6328125" style="794" customWidth="1"/>
    <col min="34" max="16384" width="9.1796875" style="794"/>
  </cols>
  <sheetData>
    <row r="1" spans="1:25" s="909" customFormat="1" ht="18.5" x14ac:dyDescent="0.45">
      <c r="A1" s="719" t="s">
        <v>267</v>
      </c>
      <c r="E1" s="1004"/>
      <c r="H1" s="1004"/>
      <c r="R1" s="1057"/>
    </row>
    <row r="2" spans="1:25" s="909" customFormat="1" ht="20" x14ac:dyDescent="0.4">
      <c r="A2" s="728" t="s">
        <v>602</v>
      </c>
      <c r="E2" s="1004"/>
      <c r="H2" s="1004"/>
      <c r="R2" s="1057"/>
    </row>
    <row r="3" spans="1:25" s="909" customFormat="1" ht="15.5" x14ac:dyDescent="0.35">
      <c r="A3" s="725" t="s">
        <v>435</v>
      </c>
      <c r="E3" s="1004"/>
      <c r="H3" s="1004"/>
      <c r="R3" s="1057"/>
    </row>
    <row r="4" spans="1:25" s="999" customFormat="1" ht="14.75" customHeight="1" x14ac:dyDescent="0.35">
      <c r="A4" s="1002"/>
      <c r="B4" s="1001"/>
      <c r="D4" s="795" t="s">
        <v>501</v>
      </c>
      <c r="E4" s="1005">
        <v>0.79232999999999998</v>
      </c>
      <c r="F4" s="796">
        <v>44104</v>
      </c>
      <c r="G4" s="797"/>
      <c r="H4" s="998"/>
      <c r="K4" s="1077" t="s">
        <v>632</v>
      </c>
      <c r="R4" s="1057"/>
      <c r="W4" s="798"/>
      <c r="X4" s="798"/>
      <c r="Y4" s="798"/>
    </row>
    <row r="5" spans="1:25" ht="14.5" x14ac:dyDescent="0.35">
      <c r="A5" s="1003"/>
      <c r="B5" s="1"/>
      <c r="D5" s="799" t="s">
        <v>502</v>
      </c>
      <c r="E5" s="1006"/>
      <c r="F5" s="800"/>
      <c r="G5" s="801"/>
      <c r="H5" s="1014"/>
      <c r="J5" s="798"/>
      <c r="K5" s="798"/>
      <c r="L5" s="798"/>
      <c r="M5" s="798"/>
      <c r="N5" s="798"/>
      <c r="O5" s="798"/>
      <c r="P5" s="798"/>
      <c r="Q5" s="798"/>
      <c r="R5" s="798"/>
      <c r="S5" s="798"/>
      <c r="T5" s="798"/>
      <c r="U5" s="798"/>
      <c r="V5" s="798"/>
      <c r="W5" s="798"/>
      <c r="X5" s="798"/>
      <c r="Y5" s="798"/>
    </row>
    <row r="6" spans="1:25" ht="14.5" x14ac:dyDescent="0.35">
      <c r="A6" s="1003"/>
      <c r="B6" s="1"/>
      <c r="D6" s="802" t="s">
        <v>503</v>
      </c>
      <c r="E6" s="1007">
        <v>1.055056</v>
      </c>
      <c r="F6" s="803"/>
      <c r="G6" s="803"/>
      <c r="H6" s="998"/>
      <c r="I6" s="798"/>
      <c r="J6" s="798"/>
      <c r="K6" s="798"/>
      <c r="L6" s="798"/>
      <c r="M6" s="798"/>
      <c r="N6" s="798"/>
      <c r="O6" s="798"/>
      <c r="P6" s="798"/>
      <c r="Q6" s="798"/>
      <c r="R6" s="798"/>
      <c r="S6" s="798"/>
      <c r="T6" s="798"/>
      <c r="U6" s="798"/>
      <c r="V6" s="798"/>
      <c r="W6" s="798"/>
      <c r="X6" s="798"/>
      <c r="Y6" s="798"/>
    </row>
    <row r="7" spans="1:25" ht="13.5" thickBot="1" x14ac:dyDescent="0.4">
      <c r="C7" s="990">
        <v>30</v>
      </c>
      <c r="D7" s="990">
        <v>31</v>
      </c>
      <c r="E7" s="990">
        <v>31</v>
      </c>
      <c r="F7" s="990">
        <v>30</v>
      </c>
      <c r="G7" s="990">
        <v>31</v>
      </c>
      <c r="H7" s="990">
        <v>30</v>
      </c>
      <c r="I7" s="990">
        <v>31</v>
      </c>
      <c r="J7" s="990">
        <v>31</v>
      </c>
      <c r="K7" s="990">
        <v>28</v>
      </c>
      <c r="L7" s="990">
        <v>31</v>
      </c>
      <c r="M7" s="990">
        <v>30</v>
      </c>
      <c r="N7" s="990">
        <v>31</v>
      </c>
      <c r="W7" s="798"/>
      <c r="X7" s="798"/>
      <c r="Y7" s="798"/>
    </row>
    <row r="8" spans="1:25" ht="26.5" thickBot="1" x14ac:dyDescent="0.35">
      <c r="A8" s="798" t="s">
        <v>504</v>
      </c>
      <c r="B8" s="798" t="s">
        <v>511</v>
      </c>
      <c r="C8" s="806">
        <v>44348</v>
      </c>
      <c r="D8" s="806">
        <v>44378</v>
      </c>
      <c r="E8" s="806">
        <v>44409</v>
      </c>
      <c r="F8" s="806">
        <v>44440</v>
      </c>
      <c r="G8" s="806">
        <v>44470</v>
      </c>
      <c r="H8" s="806">
        <v>44501</v>
      </c>
      <c r="I8" s="806">
        <v>44531</v>
      </c>
      <c r="J8" s="806">
        <v>44562</v>
      </c>
      <c r="K8" s="806">
        <v>44593</v>
      </c>
      <c r="L8" s="806">
        <v>44621</v>
      </c>
      <c r="M8" s="806">
        <v>44652</v>
      </c>
      <c r="N8" s="806">
        <v>44682</v>
      </c>
      <c r="O8" s="820" t="s">
        <v>435</v>
      </c>
      <c r="P8" s="820" t="s">
        <v>577</v>
      </c>
      <c r="Q8" s="820" t="s">
        <v>268</v>
      </c>
      <c r="R8" s="1060"/>
      <c r="S8" s="805" t="s">
        <v>611</v>
      </c>
      <c r="T8" s="798" t="s">
        <v>505</v>
      </c>
      <c r="U8" s="798" t="s">
        <v>506</v>
      </c>
      <c r="V8" s="798" t="s">
        <v>507</v>
      </c>
      <c r="W8" s="798" t="s">
        <v>508</v>
      </c>
      <c r="X8" s="805" t="s">
        <v>509</v>
      </c>
      <c r="Y8" s="805" t="s">
        <v>510</v>
      </c>
    </row>
    <row r="9" spans="1:25" x14ac:dyDescent="0.35">
      <c r="A9" s="794" t="s">
        <v>512</v>
      </c>
      <c r="B9" s="794" t="s">
        <v>514</v>
      </c>
      <c r="C9" s="875">
        <v>10781</v>
      </c>
      <c r="D9" s="875">
        <v>10781</v>
      </c>
      <c r="E9" s="875">
        <v>10781</v>
      </c>
      <c r="F9" s="875">
        <v>10781</v>
      </c>
      <c r="G9" s="875">
        <v>10781</v>
      </c>
      <c r="H9" s="875">
        <v>10781</v>
      </c>
      <c r="I9" s="875">
        <v>10781</v>
      </c>
      <c r="J9" s="875">
        <v>10781</v>
      </c>
      <c r="K9" s="875">
        <v>10781</v>
      </c>
      <c r="L9" s="875">
        <v>10781</v>
      </c>
      <c r="M9" s="875">
        <v>10781</v>
      </c>
      <c r="N9" s="875">
        <v>10781</v>
      </c>
      <c r="O9" s="876">
        <v>129372</v>
      </c>
      <c r="P9" s="876">
        <v>129372</v>
      </c>
      <c r="Q9" s="876">
        <v>0</v>
      </c>
      <c r="R9" s="877"/>
      <c r="S9" s="1015">
        <v>50350</v>
      </c>
      <c r="T9" s="807">
        <v>127115</v>
      </c>
      <c r="U9" s="808">
        <v>46370</v>
      </c>
      <c r="V9" s="807" t="s">
        <v>513</v>
      </c>
      <c r="W9" s="1012">
        <v>10781</v>
      </c>
      <c r="X9" s="1098" t="s">
        <v>592</v>
      </c>
      <c r="Y9" s="1098"/>
    </row>
    <row r="10" spans="1:25" x14ac:dyDescent="0.35">
      <c r="A10" s="794" t="s">
        <v>512</v>
      </c>
      <c r="B10" s="794" t="s">
        <v>517</v>
      </c>
      <c r="C10" s="875">
        <v>254655.19530000002</v>
      </c>
      <c r="D10" s="875">
        <v>263143.70181000006</v>
      </c>
      <c r="E10" s="875">
        <v>263143.70181000006</v>
      </c>
      <c r="F10" s="875">
        <v>254655.19530000002</v>
      </c>
      <c r="G10" s="875">
        <v>263143.70181000006</v>
      </c>
      <c r="H10" s="875">
        <v>254655.19530000002</v>
      </c>
      <c r="I10" s="875">
        <v>263143.70181000006</v>
      </c>
      <c r="J10" s="875">
        <v>263143.70181000006</v>
      </c>
      <c r="K10" s="875">
        <v>237678.18228000004</v>
      </c>
      <c r="L10" s="875">
        <v>263143.70181000006</v>
      </c>
      <c r="M10" s="875">
        <v>254655.19530000002</v>
      </c>
      <c r="N10" s="875">
        <v>263143.70181000006</v>
      </c>
      <c r="O10" s="876">
        <v>3098304.8761500004</v>
      </c>
      <c r="P10" s="876">
        <v>3098304.8761499999</v>
      </c>
      <c r="Q10" s="876">
        <v>0</v>
      </c>
      <c r="R10" s="877"/>
      <c r="S10" s="1015">
        <v>21747</v>
      </c>
      <c r="T10" s="807">
        <v>132124</v>
      </c>
      <c r="U10" s="808">
        <v>45230</v>
      </c>
      <c r="V10" s="807" t="s">
        <v>515</v>
      </c>
      <c r="W10" s="1013">
        <v>0.39033000000000001</v>
      </c>
      <c r="X10" s="794" t="s">
        <v>13</v>
      </c>
      <c r="Y10" s="794" t="s">
        <v>516</v>
      </c>
    </row>
    <row r="11" spans="1:25" x14ac:dyDescent="0.35">
      <c r="A11" s="794" t="s">
        <v>512</v>
      </c>
      <c r="B11" s="794" t="s">
        <v>517</v>
      </c>
      <c r="C11" s="875">
        <v>526945.50000000012</v>
      </c>
      <c r="D11" s="875">
        <v>544510.35000000009</v>
      </c>
      <c r="E11" s="875">
        <v>544510.35000000009</v>
      </c>
      <c r="F11" s="875">
        <v>526945.50000000012</v>
      </c>
      <c r="G11" s="875">
        <v>544510.35000000009</v>
      </c>
      <c r="H11" s="875">
        <v>526945.50000000012</v>
      </c>
      <c r="I11" s="875">
        <v>544510.35000000009</v>
      </c>
      <c r="J11" s="875">
        <v>544510.35000000009</v>
      </c>
      <c r="K11" s="875">
        <v>491815.80000000005</v>
      </c>
      <c r="L11" s="875">
        <v>544510.35000000009</v>
      </c>
      <c r="M11" s="875">
        <v>526945.50000000012</v>
      </c>
      <c r="N11" s="875">
        <v>544510.35000000009</v>
      </c>
      <c r="O11" s="876">
        <v>6411170.25</v>
      </c>
      <c r="P11" s="876">
        <v>6411170.25</v>
      </c>
      <c r="Q11" s="876">
        <v>0</v>
      </c>
      <c r="R11" s="877"/>
      <c r="S11" s="1015">
        <v>45000</v>
      </c>
      <c r="T11" s="807">
        <v>135602</v>
      </c>
      <c r="U11" s="808">
        <v>45230</v>
      </c>
      <c r="V11" s="807" t="s">
        <v>515</v>
      </c>
      <c r="W11" s="1013">
        <v>0.39033000000000001</v>
      </c>
      <c r="X11" s="794" t="s">
        <v>13</v>
      </c>
      <c r="Y11" s="794" t="s">
        <v>518</v>
      </c>
    </row>
    <row r="12" spans="1:25" x14ac:dyDescent="0.35">
      <c r="A12" s="794" t="s">
        <v>512</v>
      </c>
      <c r="B12" s="794" t="s">
        <v>517</v>
      </c>
      <c r="C12" s="875">
        <v>131267.97899999999</v>
      </c>
      <c r="D12" s="875">
        <v>135643.57829999999</v>
      </c>
      <c r="E12" s="875">
        <v>135643.57829999999</v>
      </c>
      <c r="F12" s="875">
        <v>131267.97899999999</v>
      </c>
      <c r="G12" s="875">
        <v>135643.57829999999</v>
      </c>
      <c r="H12" s="875">
        <v>131267.97899999999</v>
      </c>
      <c r="I12" s="875">
        <v>135643.57829999999</v>
      </c>
      <c r="J12" s="875">
        <v>135643.57829999999</v>
      </c>
      <c r="K12" s="875">
        <v>122516.78039999999</v>
      </c>
      <c r="L12" s="875">
        <v>135643.57829999999</v>
      </c>
      <c r="M12" s="875">
        <v>131267.97899999999</v>
      </c>
      <c r="N12" s="875">
        <v>135643.57829999999</v>
      </c>
      <c r="O12" s="876">
        <v>1597093.7444999998</v>
      </c>
      <c r="P12" s="876">
        <v>1597093.7444999998</v>
      </c>
      <c r="Q12" s="876">
        <v>0</v>
      </c>
      <c r="R12" s="877"/>
      <c r="S12" s="1015">
        <v>11210</v>
      </c>
      <c r="T12" s="807">
        <v>136459</v>
      </c>
      <c r="U12" s="808">
        <v>52870</v>
      </c>
      <c r="V12" s="807" t="s">
        <v>519</v>
      </c>
      <c r="W12" s="1013">
        <v>0.39033000000000001</v>
      </c>
      <c r="X12" s="794" t="s">
        <v>13</v>
      </c>
      <c r="Y12" s="794" t="s">
        <v>23</v>
      </c>
    </row>
    <row r="13" spans="1:25" x14ac:dyDescent="0.35">
      <c r="A13" s="794" t="s">
        <v>512</v>
      </c>
      <c r="B13" s="794" t="s">
        <v>517</v>
      </c>
      <c r="C13" s="875">
        <v>23419.8</v>
      </c>
      <c r="D13" s="875">
        <v>24200.46</v>
      </c>
      <c r="E13" s="875">
        <v>24200.46</v>
      </c>
      <c r="F13" s="875">
        <v>23419.8</v>
      </c>
      <c r="G13" s="875">
        <v>24200.46</v>
      </c>
      <c r="H13" s="875">
        <v>23419.8</v>
      </c>
      <c r="I13" s="875">
        <v>24200.46</v>
      </c>
      <c r="J13" s="875">
        <v>24200.46</v>
      </c>
      <c r="K13" s="875">
        <v>21858.48</v>
      </c>
      <c r="L13" s="875">
        <v>24200.46</v>
      </c>
      <c r="M13" s="875">
        <v>23419.8</v>
      </c>
      <c r="N13" s="875">
        <v>24200.46</v>
      </c>
      <c r="O13" s="876">
        <v>284940.89999999997</v>
      </c>
      <c r="P13" s="876">
        <v>284940.89999999997</v>
      </c>
      <c r="Q13" s="876">
        <v>0</v>
      </c>
      <c r="R13" s="877"/>
      <c r="S13" s="1015">
        <v>2000</v>
      </c>
      <c r="T13" s="807">
        <v>138409</v>
      </c>
      <c r="U13" s="808">
        <v>45230</v>
      </c>
      <c r="V13" s="807" t="s">
        <v>519</v>
      </c>
      <c r="W13" s="1013">
        <v>0.39033000000000001</v>
      </c>
      <c r="X13" s="794" t="s">
        <v>13</v>
      </c>
      <c r="Y13" s="794" t="s">
        <v>520</v>
      </c>
    </row>
    <row r="14" spans="1:25" x14ac:dyDescent="0.35">
      <c r="A14" s="794" t="s">
        <v>512</v>
      </c>
      <c r="B14" s="794" t="s">
        <v>517</v>
      </c>
      <c r="C14" s="875">
        <v>105389.1</v>
      </c>
      <c r="D14" s="875">
        <v>108902.07</v>
      </c>
      <c r="E14" s="875">
        <v>108902.07</v>
      </c>
      <c r="F14" s="875">
        <v>105389.1</v>
      </c>
      <c r="G14" s="875">
        <v>108902.07</v>
      </c>
      <c r="H14" s="875">
        <v>105389.1</v>
      </c>
      <c r="I14" s="875">
        <v>108902.07</v>
      </c>
      <c r="J14" s="875">
        <v>108902.07</v>
      </c>
      <c r="K14" s="875">
        <v>98363.16</v>
      </c>
      <c r="L14" s="875">
        <v>108902.07</v>
      </c>
      <c r="M14" s="875">
        <v>105389.1</v>
      </c>
      <c r="N14" s="875">
        <v>108902.07</v>
      </c>
      <c r="O14" s="876">
        <v>1282234.05</v>
      </c>
      <c r="P14" s="876">
        <v>1282234.05</v>
      </c>
      <c r="Q14" s="876">
        <v>0</v>
      </c>
      <c r="R14" s="877"/>
      <c r="S14" s="1015">
        <v>9000</v>
      </c>
      <c r="T14" s="807">
        <v>138412</v>
      </c>
      <c r="U14" s="808">
        <v>45230</v>
      </c>
      <c r="V14" s="807" t="s">
        <v>519</v>
      </c>
      <c r="W14" s="1013">
        <v>0.39033000000000001</v>
      </c>
      <c r="X14" s="794" t="s">
        <v>13</v>
      </c>
      <c r="Y14" s="794" t="s">
        <v>521</v>
      </c>
    </row>
    <row r="15" spans="1:25" x14ac:dyDescent="0.35">
      <c r="A15" s="794" t="s">
        <v>512</v>
      </c>
      <c r="B15" s="794" t="s">
        <v>517</v>
      </c>
      <c r="C15" s="875">
        <v>585495</v>
      </c>
      <c r="D15" s="875">
        <v>605011.5</v>
      </c>
      <c r="E15" s="875">
        <v>605011.5</v>
      </c>
      <c r="F15" s="875">
        <v>585495</v>
      </c>
      <c r="G15" s="875">
        <v>605011.5</v>
      </c>
      <c r="H15" s="875">
        <v>585495</v>
      </c>
      <c r="I15" s="875">
        <v>605011.5</v>
      </c>
      <c r="J15" s="875">
        <v>605011.5</v>
      </c>
      <c r="K15" s="875">
        <v>546462</v>
      </c>
      <c r="L15" s="875">
        <v>605011.5</v>
      </c>
      <c r="M15" s="875">
        <v>585495</v>
      </c>
      <c r="N15" s="875">
        <v>605011.5</v>
      </c>
      <c r="O15" s="876">
        <v>7123522.5</v>
      </c>
      <c r="P15" s="876">
        <v>7123522.5</v>
      </c>
      <c r="Q15" s="876">
        <v>0</v>
      </c>
      <c r="R15" s="877"/>
      <c r="S15" s="1015">
        <v>50000</v>
      </c>
      <c r="T15" s="794">
        <v>138657</v>
      </c>
      <c r="U15" s="808">
        <v>45747</v>
      </c>
      <c r="V15" s="794" t="s">
        <v>519</v>
      </c>
      <c r="W15" s="1013">
        <v>0.39033000000000001</v>
      </c>
      <c r="X15" s="794" t="s">
        <v>23</v>
      </c>
      <c r="Y15" s="794" t="s">
        <v>522</v>
      </c>
    </row>
    <row r="16" spans="1:25" x14ac:dyDescent="0.35">
      <c r="A16" s="794" t="s">
        <v>512</v>
      </c>
      <c r="B16" s="794" t="s">
        <v>517</v>
      </c>
      <c r="C16" s="875">
        <v>24918.6672</v>
      </c>
      <c r="D16" s="875">
        <v>25749.28944</v>
      </c>
      <c r="E16" s="875">
        <v>25749.28944</v>
      </c>
      <c r="F16" s="875">
        <v>24918.6672</v>
      </c>
      <c r="G16" s="875">
        <v>25749.28944</v>
      </c>
      <c r="H16" s="875">
        <v>24918.6672</v>
      </c>
      <c r="I16" s="875">
        <v>25749.28944</v>
      </c>
      <c r="J16" s="875">
        <v>25749.28944</v>
      </c>
      <c r="K16" s="875">
        <v>23257.422720000002</v>
      </c>
      <c r="L16" s="875">
        <v>25749.28944</v>
      </c>
      <c r="M16" s="875">
        <v>24918.6672</v>
      </c>
      <c r="N16" s="875">
        <v>25749.28944</v>
      </c>
      <c r="O16" s="876">
        <v>303177.1176</v>
      </c>
      <c r="P16" s="876">
        <v>303177.1176</v>
      </c>
      <c r="Q16" s="876">
        <v>0</v>
      </c>
      <c r="R16" s="877"/>
      <c r="S16" s="1015">
        <v>2128</v>
      </c>
      <c r="T16" s="809" t="s">
        <v>523</v>
      </c>
      <c r="U16" s="808">
        <v>45747</v>
      </c>
      <c r="V16" s="794" t="s">
        <v>519</v>
      </c>
      <c r="W16" s="1013">
        <v>0.39033000000000001</v>
      </c>
      <c r="X16" s="794" t="s">
        <v>23</v>
      </c>
      <c r="Y16" s="794" t="s">
        <v>524</v>
      </c>
    </row>
    <row r="17" spans="1:25" x14ac:dyDescent="0.35">
      <c r="A17" s="794" t="s">
        <v>512</v>
      </c>
      <c r="B17" s="794" t="s">
        <v>517</v>
      </c>
      <c r="C17" s="875">
        <v>57706.387200000005</v>
      </c>
      <c r="D17" s="875">
        <v>59629.933440000001</v>
      </c>
      <c r="E17" s="875">
        <v>59629.933440000001</v>
      </c>
      <c r="F17" s="875">
        <v>57706.387200000005</v>
      </c>
      <c r="G17" s="875">
        <v>59629.933440000001</v>
      </c>
      <c r="H17" s="875">
        <v>57706.387200000005</v>
      </c>
      <c r="I17" s="875">
        <v>59629.933440000001</v>
      </c>
      <c r="J17" s="875">
        <v>59629.933440000001</v>
      </c>
      <c r="K17" s="875">
        <v>53859.294720000005</v>
      </c>
      <c r="L17" s="875">
        <v>59629.933440000001</v>
      </c>
      <c r="M17" s="875">
        <v>57706.387200000005</v>
      </c>
      <c r="N17" s="875">
        <v>59629.933440000001</v>
      </c>
      <c r="O17" s="876">
        <v>702094.37760000012</v>
      </c>
      <c r="P17" s="876">
        <v>702094.37760000012</v>
      </c>
      <c r="Q17" s="876">
        <v>0</v>
      </c>
      <c r="R17" s="877"/>
      <c r="S17" s="1015">
        <v>4928</v>
      </c>
      <c r="T17" s="809" t="s">
        <v>525</v>
      </c>
      <c r="U17" s="808">
        <v>45747</v>
      </c>
      <c r="V17" s="794" t="s">
        <v>519</v>
      </c>
      <c r="W17" s="1013">
        <v>0.39033000000000001</v>
      </c>
      <c r="X17" s="794" t="s">
        <v>23</v>
      </c>
      <c r="Y17" s="794" t="s">
        <v>526</v>
      </c>
    </row>
    <row r="18" spans="1:25" x14ac:dyDescent="0.35">
      <c r="A18" s="794" t="s">
        <v>512</v>
      </c>
      <c r="B18" s="794" t="s">
        <v>517</v>
      </c>
      <c r="C18" s="875">
        <v>256118.93279999998</v>
      </c>
      <c r="D18" s="875">
        <v>264656.23056</v>
      </c>
      <c r="E18" s="875">
        <v>264656.23056</v>
      </c>
      <c r="F18" s="875">
        <v>256118.93279999998</v>
      </c>
      <c r="G18" s="875">
        <v>264656.23056</v>
      </c>
      <c r="H18" s="875">
        <v>256118.93279999998</v>
      </c>
      <c r="I18" s="875">
        <v>264656.23056</v>
      </c>
      <c r="J18" s="875">
        <v>264656.23056</v>
      </c>
      <c r="K18" s="875">
        <v>239044.33727999998</v>
      </c>
      <c r="L18" s="875">
        <v>264656.23056</v>
      </c>
      <c r="M18" s="875">
        <v>256118.93279999998</v>
      </c>
      <c r="N18" s="875">
        <v>264656.23056</v>
      </c>
      <c r="O18" s="876">
        <v>3116113.6824000003</v>
      </c>
      <c r="P18" s="876">
        <v>3116113.6824000003</v>
      </c>
      <c r="Q18" s="876">
        <v>0</v>
      </c>
      <c r="R18" s="877"/>
      <c r="S18" s="1015">
        <v>21872</v>
      </c>
      <c r="T18" s="809" t="s">
        <v>527</v>
      </c>
      <c r="U18" s="808">
        <v>45747</v>
      </c>
      <c r="V18" s="794" t="s">
        <v>519</v>
      </c>
      <c r="W18" s="1013">
        <v>0.39033000000000001</v>
      </c>
      <c r="X18" s="794" t="s">
        <v>23</v>
      </c>
      <c r="Y18" s="794" t="s">
        <v>528</v>
      </c>
    </row>
    <row r="19" spans="1:25" x14ac:dyDescent="0.35">
      <c r="A19" s="794" t="s">
        <v>512</v>
      </c>
      <c r="B19" s="794" t="s">
        <v>517</v>
      </c>
      <c r="C19" s="875">
        <v>3141.4944</v>
      </c>
      <c r="D19" s="875">
        <v>3246.2108800000001</v>
      </c>
      <c r="E19" s="875">
        <v>3246.2108800000001</v>
      </c>
      <c r="F19" s="875">
        <v>3141.4944</v>
      </c>
      <c r="G19" s="875">
        <v>3246.2108800000001</v>
      </c>
      <c r="H19" s="875">
        <v>3141.4944</v>
      </c>
      <c r="I19" s="875">
        <v>3246.2108800000001</v>
      </c>
      <c r="J19" s="875">
        <v>3246.2108800000001</v>
      </c>
      <c r="K19" s="875">
        <v>2932.0614399999999</v>
      </c>
      <c r="L19" s="875">
        <v>3246.2108800000001</v>
      </c>
      <c r="M19" s="875">
        <v>3141.4944</v>
      </c>
      <c r="N19" s="875">
        <v>3246.2108800000001</v>
      </c>
      <c r="O19" s="876">
        <v>38221.515200000002</v>
      </c>
      <c r="P19" s="876">
        <v>38221.515200000002</v>
      </c>
      <c r="Q19" s="876">
        <v>0</v>
      </c>
      <c r="R19" s="877"/>
      <c r="S19" s="1015">
        <v>6704</v>
      </c>
      <c r="T19" s="809">
        <v>139250</v>
      </c>
      <c r="U19" s="808">
        <v>46326</v>
      </c>
      <c r="V19" s="794" t="s">
        <v>529</v>
      </c>
      <c r="W19" s="1013">
        <v>1.562E-2</v>
      </c>
      <c r="X19" s="1098" t="s">
        <v>530</v>
      </c>
      <c r="Y19" s="1098"/>
    </row>
    <row r="20" spans="1:25" x14ac:dyDescent="0.35">
      <c r="A20" s="794" t="s">
        <v>512</v>
      </c>
      <c r="B20" s="794" t="s">
        <v>517</v>
      </c>
      <c r="C20" s="875">
        <v>2404.6361999999999</v>
      </c>
      <c r="D20" s="875">
        <v>2484.7907399999999</v>
      </c>
      <c r="E20" s="875">
        <v>2484.7907399999999</v>
      </c>
      <c r="F20" s="875">
        <v>2404.6361999999999</v>
      </c>
      <c r="G20" s="875">
        <v>2484.7907399999999</v>
      </c>
      <c r="H20" s="875">
        <v>2404.6361999999999</v>
      </c>
      <c r="I20" s="875">
        <v>2484.7907399999999</v>
      </c>
      <c r="J20" s="875">
        <v>2484.7907399999999</v>
      </c>
      <c r="K20" s="875">
        <v>2244.3271199999999</v>
      </c>
      <c r="L20" s="875">
        <v>2484.7907399999999</v>
      </c>
      <c r="M20" s="875">
        <v>2404.6361999999999</v>
      </c>
      <c r="N20" s="875">
        <v>2484.7907399999999</v>
      </c>
      <c r="O20" s="876">
        <v>29256.407100000004</v>
      </c>
      <c r="P20" s="876">
        <v>29256.4071</v>
      </c>
      <c r="Q20" s="876">
        <v>0</v>
      </c>
      <c r="R20" s="877"/>
      <c r="S20" s="1015">
        <v>140622</v>
      </c>
      <c r="T20" s="809">
        <v>139250</v>
      </c>
      <c r="U20" s="808">
        <v>46326</v>
      </c>
      <c r="V20" s="794" t="s">
        <v>529</v>
      </c>
      <c r="W20" s="1013">
        <v>5.6999999999999998E-4</v>
      </c>
      <c r="X20" s="1098" t="s">
        <v>530</v>
      </c>
      <c r="Y20" s="1098"/>
    </row>
    <row r="21" spans="1:25" x14ac:dyDescent="0.35">
      <c r="A21" s="794" t="s">
        <v>512</v>
      </c>
      <c r="B21" s="794" t="s">
        <v>517</v>
      </c>
      <c r="C21" s="875"/>
      <c r="D21" s="875"/>
      <c r="E21" s="875"/>
      <c r="F21" s="875"/>
      <c r="G21" s="875"/>
      <c r="H21" s="875">
        <v>46722.899999999994</v>
      </c>
      <c r="I21" s="875">
        <v>48280.329999999994</v>
      </c>
      <c r="J21" s="875">
        <v>48280.329999999994</v>
      </c>
      <c r="K21" s="875">
        <v>43608.039999999994</v>
      </c>
      <c r="L21" s="875">
        <v>48280.329999999994</v>
      </c>
      <c r="M21" s="875"/>
      <c r="N21" s="875"/>
      <c r="O21" s="876">
        <v>235171.92999999996</v>
      </c>
      <c r="P21" s="876">
        <v>235169.92170000001</v>
      </c>
      <c r="Q21" s="876">
        <v>2.0082999999576714</v>
      </c>
      <c r="R21" s="877"/>
      <c r="S21" s="1015">
        <v>6650</v>
      </c>
      <c r="T21" s="809">
        <v>140766</v>
      </c>
      <c r="U21" s="808">
        <v>48518</v>
      </c>
      <c r="V21" s="794" t="s">
        <v>519</v>
      </c>
      <c r="W21" s="1013">
        <v>0.23419999999999999</v>
      </c>
      <c r="X21" s="794" t="s">
        <v>138</v>
      </c>
      <c r="Y21" s="794" t="s">
        <v>521</v>
      </c>
    </row>
    <row r="22" spans="1:25" x14ac:dyDescent="0.35">
      <c r="A22" s="794" t="s">
        <v>512</v>
      </c>
      <c r="B22" s="794" t="s">
        <v>517</v>
      </c>
      <c r="C22" s="875">
        <v>234198</v>
      </c>
      <c r="D22" s="875">
        <v>242004.6</v>
      </c>
      <c r="E22" s="875">
        <v>242004.6</v>
      </c>
      <c r="F22" s="875">
        <v>234198</v>
      </c>
      <c r="G22" s="875">
        <v>242004.6</v>
      </c>
      <c r="H22" s="875">
        <v>234198</v>
      </c>
      <c r="I22" s="875">
        <v>242004.6</v>
      </c>
      <c r="J22" s="875">
        <v>242004.6</v>
      </c>
      <c r="K22" s="875">
        <v>218584.80000000002</v>
      </c>
      <c r="L22" s="875">
        <v>242004.6</v>
      </c>
      <c r="M22" s="875">
        <v>234198</v>
      </c>
      <c r="N22" s="875">
        <v>242004.6</v>
      </c>
      <c r="O22" s="876">
        <v>2849409.0000000005</v>
      </c>
      <c r="P22" s="876">
        <v>2849409</v>
      </c>
      <c r="Q22" s="876">
        <v>0</v>
      </c>
      <c r="R22" s="877"/>
      <c r="S22" s="1015">
        <v>20000</v>
      </c>
      <c r="T22" s="809">
        <v>140907</v>
      </c>
      <c r="U22" s="808">
        <v>48883</v>
      </c>
      <c r="V22" s="794" t="s">
        <v>519</v>
      </c>
      <c r="W22" s="1013">
        <v>0.39033000000000001</v>
      </c>
      <c r="X22" s="794" t="s">
        <v>13</v>
      </c>
      <c r="Y22" s="794" t="s">
        <v>528</v>
      </c>
    </row>
    <row r="23" spans="1:25" x14ac:dyDescent="0.35">
      <c r="A23" s="794" t="s">
        <v>512</v>
      </c>
      <c r="B23" s="794" t="s">
        <v>517</v>
      </c>
      <c r="C23" s="875"/>
      <c r="D23" s="875"/>
      <c r="E23" s="875"/>
      <c r="F23" s="875"/>
      <c r="G23" s="875"/>
      <c r="H23" s="875">
        <v>193545.22199999998</v>
      </c>
      <c r="I23" s="875">
        <v>199996.72939999998</v>
      </c>
      <c r="J23" s="875">
        <v>199996.72939999998</v>
      </c>
      <c r="K23" s="875">
        <v>180642.20719999998</v>
      </c>
      <c r="L23" s="875">
        <v>199996.72939999998</v>
      </c>
      <c r="M23" s="875"/>
      <c r="N23" s="875"/>
      <c r="O23" s="876">
        <v>974177.61739999987</v>
      </c>
      <c r="P23" s="876">
        <v>974169.29820600012</v>
      </c>
      <c r="Q23" s="876">
        <v>8.319193999748677</v>
      </c>
      <c r="R23" s="877"/>
      <c r="S23" s="1015">
        <v>27547</v>
      </c>
      <c r="T23" s="809">
        <v>140910</v>
      </c>
      <c r="U23" s="808">
        <v>48518</v>
      </c>
      <c r="V23" s="794" t="s">
        <v>519</v>
      </c>
      <c r="W23" s="1013">
        <v>0.23419999999999999</v>
      </c>
      <c r="X23" s="794" t="s">
        <v>138</v>
      </c>
      <c r="Y23" s="794" t="s">
        <v>531</v>
      </c>
    </row>
    <row r="24" spans="1:25" x14ac:dyDescent="0.35">
      <c r="A24" s="794" t="s">
        <v>512</v>
      </c>
      <c r="B24" s="794" t="s">
        <v>517</v>
      </c>
      <c r="C24" s="875">
        <v>43479</v>
      </c>
      <c r="D24" s="875">
        <v>44928.299999999996</v>
      </c>
      <c r="E24" s="875">
        <v>44928.299999999996</v>
      </c>
      <c r="F24" s="875">
        <v>43479</v>
      </c>
      <c r="G24" s="875">
        <v>44928.299999999996</v>
      </c>
      <c r="H24" s="875">
        <v>43479</v>
      </c>
      <c r="I24" s="875">
        <v>44928.299999999996</v>
      </c>
      <c r="J24" s="875">
        <v>44928.299999999996</v>
      </c>
      <c r="K24" s="875">
        <v>40580.400000000001</v>
      </c>
      <c r="L24" s="875">
        <v>44928.299999999996</v>
      </c>
      <c r="M24" s="875">
        <v>43479</v>
      </c>
      <c r="N24" s="875">
        <v>44928.299999999996</v>
      </c>
      <c r="O24" s="876">
        <v>528994.5</v>
      </c>
      <c r="P24" s="883">
        <v>557190.75</v>
      </c>
      <c r="Q24" s="876">
        <v>-28196.25</v>
      </c>
      <c r="R24" s="877"/>
      <c r="S24" s="1015">
        <v>15000</v>
      </c>
      <c r="T24" s="809">
        <v>140915</v>
      </c>
      <c r="U24" s="808">
        <v>45016</v>
      </c>
      <c r="V24" s="794" t="s">
        <v>519</v>
      </c>
      <c r="W24" s="1013">
        <v>9.6619999999999998E-2</v>
      </c>
      <c r="X24" s="794" t="s">
        <v>528</v>
      </c>
      <c r="Y24" s="794" t="s">
        <v>531</v>
      </c>
    </row>
    <row r="25" spans="1:25" x14ac:dyDescent="0.35">
      <c r="A25" s="794" t="s">
        <v>512</v>
      </c>
      <c r="B25" s="794" t="s">
        <v>517</v>
      </c>
      <c r="C25" s="875">
        <v>24000.81</v>
      </c>
      <c r="D25" s="875">
        <v>24800.837</v>
      </c>
      <c r="E25" s="875">
        <v>24800.837</v>
      </c>
      <c r="F25" s="875">
        <v>24000.81</v>
      </c>
      <c r="G25" s="875">
        <v>24800.837</v>
      </c>
      <c r="H25" s="875">
        <v>24000.81</v>
      </c>
      <c r="I25" s="875">
        <v>24800.837</v>
      </c>
      <c r="J25" s="875">
        <v>24800.837</v>
      </c>
      <c r="K25" s="875">
        <v>22400.756000000001</v>
      </c>
      <c r="L25" s="875">
        <v>24800.837</v>
      </c>
      <c r="M25" s="875">
        <v>24000.81</v>
      </c>
      <c r="N25" s="875">
        <v>24800.837</v>
      </c>
      <c r="O25" s="876">
        <v>292009.85499999998</v>
      </c>
      <c r="P25" s="876">
        <v>292009.85499999998</v>
      </c>
      <c r="Q25" s="876">
        <v>0</v>
      </c>
      <c r="R25" s="877"/>
      <c r="S25" s="1015">
        <v>241700</v>
      </c>
      <c r="T25" s="809">
        <v>140975</v>
      </c>
      <c r="U25" s="808">
        <v>45016</v>
      </c>
      <c r="V25" s="794" t="s">
        <v>532</v>
      </c>
      <c r="W25" s="1013">
        <v>3.31E-3</v>
      </c>
      <c r="X25" s="1098" t="s">
        <v>590</v>
      </c>
      <c r="Y25" s="1098"/>
    </row>
    <row r="26" spans="1:25" x14ac:dyDescent="0.35">
      <c r="A26" s="794" t="s">
        <v>512</v>
      </c>
      <c r="B26" s="794" t="s">
        <v>517</v>
      </c>
      <c r="C26" s="882">
        <v>54715.05</v>
      </c>
      <c r="D26" s="882">
        <v>56538.885000000002</v>
      </c>
      <c r="E26" s="882">
        <v>56538.885000000002</v>
      </c>
      <c r="F26" s="882">
        <v>54715.05</v>
      </c>
      <c r="G26" s="882">
        <v>56538.885000000002</v>
      </c>
      <c r="H26" s="882">
        <v>54715.05</v>
      </c>
      <c r="I26" s="882">
        <v>56538.885000000002</v>
      </c>
      <c r="J26" s="882">
        <v>56538.885000000002</v>
      </c>
      <c r="K26" s="882">
        <v>51067.380000000005</v>
      </c>
      <c r="L26" s="882">
        <v>56538.885000000002</v>
      </c>
      <c r="M26" s="882">
        <v>54715.05</v>
      </c>
      <c r="N26" s="882">
        <v>56538.885000000002</v>
      </c>
      <c r="O26" s="876">
        <v>665699.77500000002</v>
      </c>
      <c r="P26" s="876">
        <v>665699.77500000014</v>
      </c>
      <c r="Q26" s="876">
        <v>0</v>
      </c>
      <c r="R26" s="877"/>
      <c r="S26" s="1015">
        <v>70500</v>
      </c>
      <c r="T26" s="809">
        <v>140975</v>
      </c>
      <c r="U26" s="808">
        <v>45016</v>
      </c>
      <c r="V26" s="794" t="s">
        <v>532</v>
      </c>
      <c r="W26" s="1013">
        <v>2.5870000000000001E-2</v>
      </c>
      <c r="X26" s="1098" t="s">
        <v>590</v>
      </c>
      <c r="Y26" s="1098"/>
    </row>
    <row r="27" spans="1:25" ht="13.5" thickBot="1" x14ac:dyDescent="0.4">
      <c r="A27" s="798"/>
      <c r="B27" s="798" t="s">
        <v>533</v>
      </c>
      <c r="C27" s="810">
        <v>2338636.5521000004</v>
      </c>
      <c r="D27" s="810">
        <v>2416231.7371699996</v>
      </c>
      <c r="E27" s="810">
        <v>2416231.7371699996</v>
      </c>
      <c r="F27" s="810">
        <v>2338636.5521000004</v>
      </c>
      <c r="G27" s="810">
        <v>2416231.7371699996</v>
      </c>
      <c r="H27" s="810">
        <v>2578904.6740999999</v>
      </c>
      <c r="I27" s="810">
        <v>2664508.7965699998</v>
      </c>
      <c r="J27" s="810">
        <v>2664508.7965699998</v>
      </c>
      <c r="K27" s="810">
        <v>2407696.4291600003</v>
      </c>
      <c r="L27" s="810">
        <v>2664508.7965699998</v>
      </c>
      <c r="M27" s="810">
        <v>2338636.5521000004</v>
      </c>
      <c r="N27" s="810">
        <v>2416231.7371699996</v>
      </c>
      <c r="O27" s="822">
        <v>29660964.09795</v>
      </c>
      <c r="P27" s="822">
        <v>29689150.020456005</v>
      </c>
      <c r="Q27" s="822">
        <v>-28185.922506004572</v>
      </c>
      <c r="R27" s="1061"/>
      <c r="S27" s="1015"/>
      <c r="T27" s="798"/>
      <c r="U27" s="798"/>
      <c r="V27" s="798"/>
      <c r="W27" s="998"/>
      <c r="X27" s="798"/>
      <c r="Y27" s="798"/>
    </row>
    <row r="28" spans="1:25" ht="13.5" thickTop="1" x14ac:dyDescent="0.35"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21"/>
      <c r="P28" s="821"/>
      <c r="Q28" s="821"/>
      <c r="R28" s="811"/>
      <c r="S28" s="1015"/>
      <c r="W28" s="1004"/>
    </row>
    <row r="29" spans="1:25" s="798" customFormat="1" x14ac:dyDescent="0.35">
      <c r="A29" s="999" t="s">
        <v>140</v>
      </c>
      <c r="B29" s="794" t="s">
        <v>536</v>
      </c>
      <c r="C29" s="877">
        <v>625</v>
      </c>
      <c r="D29" s="877">
        <v>625</v>
      </c>
      <c r="E29" s="877">
        <v>625</v>
      </c>
      <c r="F29" s="877">
        <v>625</v>
      </c>
      <c r="G29" s="877">
        <v>625</v>
      </c>
      <c r="H29" s="877">
        <v>625</v>
      </c>
      <c r="I29" s="877">
        <v>625</v>
      </c>
      <c r="J29" s="877">
        <v>625</v>
      </c>
      <c r="K29" s="877">
        <v>625</v>
      </c>
      <c r="L29" s="877">
        <v>625</v>
      </c>
      <c r="M29" s="877">
        <v>625</v>
      </c>
      <c r="N29" s="877">
        <v>625</v>
      </c>
      <c r="O29" s="876">
        <v>7500</v>
      </c>
      <c r="P29" s="876">
        <v>7500</v>
      </c>
      <c r="Q29" s="876">
        <v>0</v>
      </c>
      <c r="R29" s="877"/>
      <c r="S29" s="1015">
        <v>37000</v>
      </c>
      <c r="T29" s="794" t="s">
        <v>534</v>
      </c>
      <c r="U29" s="808">
        <v>44286</v>
      </c>
      <c r="V29" s="794" t="s">
        <v>535</v>
      </c>
      <c r="W29" s="879">
        <v>625</v>
      </c>
      <c r="X29" s="794"/>
      <c r="Y29" s="794"/>
    </row>
    <row r="30" spans="1:25" x14ac:dyDescent="0.35">
      <c r="A30" s="999" t="s">
        <v>140</v>
      </c>
      <c r="B30" s="794" t="s">
        <v>517</v>
      </c>
      <c r="C30" s="877">
        <v>14679.38</v>
      </c>
      <c r="D30" s="877">
        <v>14679.38</v>
      </c>
      <c r="E30" s="877">
        <v>14679.38</v>
      </c>
      <c r="F30" s="877">
        <v>14679.38</v>
      </c>
      <c r="G30" s="877">
        <v>14679.38</v>
      </c>
      <c r="H30" s="877">
        <v>14679.38</v>
      </c>
      <c r="I30" s="877">
        <v>14679.38</v>
      </c>
      <c r="J30" s="877">
        <v>14679.38</v>
      </c>
      <c r="K30" s="877">
        <v>14679.38</v>
      </c>
      <c r="L30" s="877">
        <v>14679.38</v>
      </c>
      <c r="M30" s="877">
        <v>14679.38</v>
      </c>
      <c r="N30" s="877">
        <v>14679.38</v>
      </c>
      <c r="O30" s="876">
        <v>176152.56000000003</v>
      </c>
      <c r="P30" s="876">
        <v>176267.99999999997</v>
      </c>
      <c r="Q30" s="876">
        <v>-115.43999999994412</v>
      </c>
      <c r="R30" s="877"/>
      <c r="U30" s="808"/>
      <c r="W30" s="1017">
        <v>0.39673999999999998</v>
      </c>
    </row>
    <row r="31" spans="1:25" x14ac:dyDescent="0.35">
      <c r="A31" s="999" t="s">
        <v>140</v>
      </c>
      <c r="B31" s="794" t="s">
        <v>537</v>
      </c>
      <c r="C31" s="877">
        <v>667.57705559999999</v>
      </c>
      <c r="D31" s="877">
        <v>667.57705559999999</v>
      </c>
      <c r="E31" s="877">
        <v>667.57705559999999</v>
      </c>
      <c r="F31" s="877">
        <v>667.57705559999999</v>
      </c>
      <c r="G31" s="877">
        <v>667.57705559999999</v>
      </c>
      <c r="H31" s="877">
        <v>667.57705559999999</v>
      </c>
      <c r="I31" s="877">
        <v>667.57705559999999</v>
      </c>
      <c r="J31" s="877">
        <v>667.57705559999999</v>
      </c>
      <c r="K31" s="877">
        <v>667.57705559999999</v>
      </c>
      <c r="L31" s="877">
        <v>667.57705559999999</v>
      </c>
      <c r="M31" s="877">
        <v>667.57705559999999</v>
      </c>
      <c r="N31" s="877">
        <v>667.57705559999999</v>
      </c>
      <c r="O31" s="876">
        <v>8010.9246671999981</v>
      </c>
      <c r="P31" s="876">
        <v>8142.7600799999973</v>
      </c>
      <c r="Q31" s="876">
        <v>-131.83541279999918</v>
      </c>
      <c r="R31" s="877"/>
      <c r="S31" s="1015"/>
      <c r="U31" s="808"/>
      <c r="W31" s="1009">
        <v>4.3619999999999999E-2</v>
      </c>
      <c r="Y31" s="812"/>
    </row>
    <row r="32" spans="1:25" x14ac:dyDescent="0.35">
      <c r="A32" s="999" t="s">
        <v>140</v>
      </c>
      <c r="B32" s="794" t="s">
        <v>538</v>
      </c>
      <c r="C32" s="877">
        <v>1019.4900188589479</v>
      </c>
      <c r="D32" s="877">
        <v>1019.4900188589479</v>
      </c>
      <c r="E32" s="877">
        <v>1019.4900188589479</v>
      </c>
      <c r="F32" s="877">
        <v>1019.4900188589479</v>
      </c>
      <c r="G32" s="877">
        <v>1019.4900188589479</v>
      </c>
      <c r="H32" s="877">
        <v>1019.4900188589479</v>
      </c>
      <c r="I32" s="877">
        <v>1019.4900188589479</v>
      </c>
      <c r="J32" s="877">
        <v>1019.4900188589479</v>
      </c>
      <c r="K32" s="877">
        <v>1019.4900188589479</v>
      </c>
      <c r="L32" s="877">
        <v>1019.4900188589479</v>
      </c>
      <c r="M32" s="877">
        <v>1019.4900188589479</v>
      </c>
      <c r="N32" s="877">
        <v>1019.4900188589479</v>
      </c>
      <c r="O32" s="876">
        <v>12233.880226307374</v>
      </c>
      <c r="P32" s="876">
        <v>11729.911439999996</v>
      </c>
      <c r="Q32" s="876">
        <v>503.96878630737774</v>
      </c>
      <c r="R32" s="877"/>
      <c r="S32" s="1015"/>
      <c r="U32" s="808"/>
      <c r="W32" s="1009">
        <v>6.3829999999999998E-2</v>
      </c>
    </row>
    <row r="33" spans="1:25" ht="13.5" thickBot="1" x14ac:dyDescent="0.4">
      <c r="A33" s="999"/>
      <c r="B33" s="794" t="s">
        <v>539</v>
      </c>
      <c r="C33" s="813">
        <v>16991.447074458949</v>
      </c>
      <c r="D33" s="813">
        <v>16991.447074458949</v>
      </c>
      <c r="E33" s="813">
        <v>16991.447074458949</v>
      </c>
      <c r="F33" s="813">
        <v>16991.447074458949</v>
      </c>
      <c r="G33" s="813">
        <v>16991.447074458949</v>
      </c>
      <c r="H33" s="813">
        <v>16991.447074458949</v>
      </c>
      <c r="I33" s="813">
        <v>16991.447074458949</v>
      </c>
      <c r="J33" s="813">
        <v>16991.447074458949</v>
      </c>
      <c r="K33" s="813">
        <v>16991.447074458949</v>
      </c>
      <c r="L33" s="813">
        <v>16991.447074458949</v>
      </c>
      <c r="M33" s="813">
        <v>16991.447074458949</v>
      </c>
      <c r="N33" s="813">
        <v>16991.447074458949</v>
      </c>
      <c r="O33" s="823">
        <v>203897.36489350739</v>
      </c>
      <c r="P33" s="823">
        <v>203640.67151999997</v>
      </c>
      <c r="Q33" s="823">
        <v>256.69337350741262</v>
      </c>
      <c r="R33" s="814"/>
      <c r="S33" s="1015"/>
      <c r="U33" s="808"/>
      <c r="W33" s="1009"/>
    </row>
    <row r="34" spans="1:25" ht="13.5" thickTop="1" x14ac:dyDescent="0.35">
      <c r="A34" s="999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21"/>
      <c r="P34" s="821"/>
      <c r="Q34" s="821"/>
      <c r="R34" s="811"/>
      <c r="S34" s="1015"/>
      <c r="W34" s="1004"/>
    </row>
    <row r="35" spans="1:25" x14ac:dyDescent="0.35">
      <c r="A35" s="999" t="s">
        <v>140</v>
      </c>
      <c r="B35" s="794" t="s">
        <v>536</v>
      </c>
      <c r="C35" s="877">
        <v>625</v>
      </c>
      <c r="D35" s="877">
        <v>625</v>
      </c>
      <c r="E35" s="877">
        <v>625</v>
      </c>
      <c r="F35" s="877">
        <v>625</v>
      </c>
      <c r="G35" s="877">
        <v>625</v>
      </c>
      <c r="H35" s="877">
        <v>625</v>
      </c>
      <c r="I35" s="877">
        <v>625</v>
      </c>
      <c r="J35" s="877">
        <v>625</v>
      </c>
      <c r="K35" s="877">
        <v>625</v>
      </c>
      <c r="L35" s="877">
        <v>625</v>
      </c>
      <c r="M35" s="877">
        <v>625</v>
      </c>
      <c r="N35" s="877">
        <v>625</v>
      </c>
      <c r="O35" s="876">
        <v>7500</v>
      </c>
      <c r="P35" s="876">
        <v>7500</v>
      </c>
      <c r="Q35" s="876">
        <v>0</v>
      </c>
      <c r="R35" s="877"/>
      <c r="S35" s="1015">
        <v>52000</v>
      </c>
      <c r="T35" s="794" t="s">
        <v>540</v>
      </c>
      <c r="U35" s="808">
        <v>44286</v>
      </c>
      <c r="V35" s="794" t="s">
        <v>535</v>
      </c>
      <c r="W35" s="879">
        <v>625</v>
      </c>
    </row>
    <row r="36" spans="1:25" x14ac:dyDescent="0.35">
      <c r="A36" s="999" t="s">
        <v>140</v>
      </c>
      <c r="B36" s="794" t="s">
        <v>517</v>
      </c>
      <c r="C36" s="878">
        <v>104000</v>
      </c>
      <c r="D36" s="878">
        <v>104000</v>
      </c>
      <c r="E36" s="878">
        <v>104000</v>
      </c>
      <c r="F36" s="878">
        <v>104000</v>
      </c>
      <c r="G36" s="878">
        <v>104000</v>
      </c>
      <c r="H36" s="878">
        <v>104000</v>
      </c>
      <c r="I36" s="878">
        <v>104000</v>
      </c>
      <c r="J36" s="878">
        <v>104000</v>
      </c>
      <c r="K36" s="878">
        <v>104000</v>
      </c>
      <c r="L36" s="878">
        <v>104000</v>
      </c>
      <c r="M36" s="878">
        <v>104000</v>
      </c>
      <c r="N36" s="878">
        <v>104000</v>
      </c>
      <c r="O36" s="876">
        <v>1248000</v>
      </c>
      <c r="P36" s="876">
        <v>1248000</v>
      </c>
      <c r="Q36" s="876">
        <v>0</v>
      </c>
      <c r="R36" s="877"/>
      <c r="U36" s="808"/>
      <c r="W36" s="1017">
        <v>2</v>
      </c>
    </row>
    <row r="37" spans="1:25" x14ac:dyDescent="0.35">
      <c r="A37" s="999" t="s">
        <v>140</v>
      </c>
      <c r="B37" s="794" t="s">
        <v>537</v>
      </c>
      <c r="C37" s="877">
        <v>4563.7425000000003</v>
      </c>
      <c r="D37" s="877">
        <v>4563.7425000000003</v>
      </c>
      <c r="E37" s="877">
        <v>4563.7425000000003</v>
      </c>
      <c r="F37" s="877">
        <v>4563.7425000000003</v>
      </c>
      <c r="G37" s="877">
        <v>4563.7425000000003</v>
      </c>
      <c r="H37" s="877">
        <v>4563.7425000000003</v>
      </c>
      <c r="I37" s="877">
        <v>4563.7425000000003</v>
      </c>
      <c r="J37" s="877">
        <v>4563.7425000000003</v>
      </c>
      <c r="K37" s="877">
        <v>4563.7425000000003</v>
      </c>
      <c r="L37" s="877">
        <v>4563.7425000000003</v>
      </c>
      <c r="M37" s="877">
        <v>4563.7425000000003</v>
      </c>
      <c r="N37" s="877">
        <v>4563.7425000000003</v>
      </c>
      <c r="O37" s="876">
        <v>54764.91</v>
      </c>
      <c r="P37" s="876">
        <v>55631.204999999987</v>
      </c>
      <c r="Q37" s="876">
        <v>-866.2949999999837</v>
      </c>
      <c r="R37" s="877"/>
      <c r="S37" s="1015"/>
      <c r="U37" s="808"/>
      <c r="W37" s="1009">
        <v>4.3619999999999999E-2</v>
      </c>
    </row>
    <row r="38" spans="1:25" ht="13.5" thickBot="1" x14ac:dyDescent="0.4">
      <c r="A38" s="999" t="s">
        <v>140</v>
      </c>
      <c r="B38" s="794" t="s">
        <v>539</v>
      </c>
      <c r="C38" s="813">
        <v>109188.74249999999</v>
      </c>
      <c r="D38" s="813">
        <v>109188.74249999999</v>
      </c>
      <c r="E38" s="813">
        <v>109188.74249999999</v>
      </c>
      <c r="F38" s="813">
        <v>109188.74249999999</v>
      </c>
      <c r="G38" s="813">
        <v>109188.74249999999</v>
      </c>
      <c r="H38" s="813">
        <v>109188.74249999999</v>
      </c>
      <c r="I38" s="813">
        <v>109188.74249999999</v>
      </c>
      <c r="J38" s="813">
        <v>109188.74249999999</v>
      </c>
      <c r="K38" s="813">
        <v>109188.74249999999</v>
      </c>
      <c r="L38" s="813">
        <v>109188.74249999999</v>
      </c>
      <c r="M38" s="813">
        <v>109188.74249999999</v>
      </c>
      <c r="N38" s="813">
        <v>109188.74249999999</v>
      </c>
      <c r="O38" s="823">
        <v>1310264.9099999999</v>
      </c>
      <c r="P38" s="823">
        <v>1311131.2050000001</v>
      </c>
      <c r="Q38" s="823">
        <v>-866.29500000015832</v>
      </c>
      <c r="R38" s="814"/>
      <c r="S38" s="1015"/>
      <c r="U38" s="808"/>
      <c r="W38" s="1004"/>
    </row>
    <row r="39" spans="1:25" ht="13.5" thickTop="1" x14ac:dyDescent="0.35">
      <c r="A39" s="999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24"/>
      <c r="P39" s="824"/>
      <c r="Q39" s="824"/>
      <c r="R39" s="814"/>
      <c r="S39" s="1015"/>
      <c r="U39" s="808"/>
      <c r="W39" s="1004"/>
    </row>
    <row r="40" spans="1:25" x14ac:dyDescent="0.35">
      <c r="A40" s="999" t="s">
        <v>140</v>
      </c>
      <c r="B40" s="794" t="s">
        <v>536</v>
      </c>
      <c r="C40" s="877">
        <v>625</v>
      </c>
      <c r="D40" s="877">
        <v>625</v>
      </c>
      <c r="E40" s="877">
        <v>625</v>
      </c>
      <c r="F40" s="877">
        <v>625</v>
      </c>
      <c r="G40" s="877">
        <v>625</v>
      </c>
      <c r="H40" s="877">
        <v>625</v>
      </c>
      <c r="I40" s="877">
        <v>625</v>
      </c>
      <c r="J40" s="877">
        <v>625</v>
      </c>
      <c r="K40" s="877">
        <v>625</v>
      </c>
      <c r="L40" s="877">
        <v>625</v>
      </c>
      <c r="M40" s="877">
        <v>625</v>
      </c>
      <c r="N40" s="877">
        <v>625</v>
      </c>
      <c r="O40" s="876">
        <v>7500</v>
      </c>
      <c r="P40" s="876"/>
      <c r="Q40" s="876">
        <v>7500</v>
      </c>
      <c r="R40" s="877"/>
      <c r="S40" s="1015"/>
      <c r="T40" s="794" t="s">
        <v>541</v>
      </c>
      <c r="U40" s="808">
        <v>44381</v>
      </c>
      <c r="V40" s="794" t="s">
        <v>535</v>
      </c>
      <c r="W40" s="875">
        <v>625</v>
      </c>
    </row>
    <row r="41" spans="1:25" x14ac:dyDescent="0.35">
      <c r="A41" s="999" t="s">
        <v>140</v>
      </c>
      <c r="B41" s="794" t="s">
        <v>542</v>
      </c>
      <c r="C41" s="879">
        <v>120485</v>
      </c>
      <c r="D41" s="879">
        <v>120485</v>
      </c>
      <c r="E41" s="879">
        <v>120485</v>
      </c>
      <c r="F41" s="879">
        <v>120485</v>
      </c>
      <c r="G41" s="879">
        <v>120485</v>
      </c>
      <c r="H41" s="879">
        <v>120485</v>
      </c>
      <c r="I41" s="879">
        <v>120485</v>
      </c>
      <c r="J41" s="879">
        <v>120485</v>
      </c>
      <c r="K41" s="879">
        <v>120485</v>
      </c>
      <c r="L41" s="879">
        <v>120485</v>
      </c>
      <c r="M41" s="879">
        <v>120485</v>
      </c>
      <c r="N41" s="879">
        <v>120485</v>
      </c>
      <c r="O41" s="876">
        <v>1445820</v>
      </c>
      <c r="P41" s="876">
        <v>1525908</v>
      </c>
      <c r="Q41" s="876">
        <v>-80088</v>
      </c>
      <c r="R41" s="877"/>
      <c r="S41" s="1015"/>
      <c r="U41" s="808"/>
      <c r="W41" s="875">
        <v>120485</v>
      </c>
    </row>
    <row r="42" spans="1:25" x14ac:dyDescent="0.35">
      <c r="A42" s="999" t="s">
        <v>140</v>
      </c>
      <c r="B42" s="794" t="s">
        <v>543</v>
      </c>
      <c r="C42" s="877">
        <v>-2753.15</v>
      </c>
      <c r="D42" s="877">
        <v>-2753.15</v>
      </c>
      <c r="E42" s="877">
        <v>-2753.15</v>
      </c>
      <c r="F42" s="877">
        <v>-2753.15</v>
      </c>
      <c r="G42" s="877">
        <v>-2753.15</v>
      </c>
      <c r="H42" s="877">
        <v>-2753.15</v>
      </c>
      <c r="I42" s="877">
        <v>-2753.15</v>
      </c>
      <c r="J42" s="877">
        <v>-2753.15</v>
      </c>
      <c r="K42" s="877">
        <v>-2753.15</v>
      </c>
      <c r="L42" s="877">
        <v>-2753.15</v>
      </c>
      <c r="M42" s="877">
        <v>-2753.15</v>
      </c>
      <c r="N42" s="877">
        <v>-2753.15</v>
      </c>
      <c r="O42" s="876">
        <v>-33037.80000000001</v>
      </c>
      <c r="P42" s="876"/>
      <c r="Q42" s="876">
        <v>-33037.80000000001</v>
      </c>
      <c r="R42" s="877"/>
      <c r="S42" s="1015"/>
      <c r="U42" s="808"/>
      <c r="W42" s="875">
        <v>-2753.15</v>
      </c>
    </row>
    <row r="43" spans="1:25" x14ac:dyDescent="0.35">
      <c r="A43" s="999" t="s">
        <v>140</v>
      </c>
      <c r="B43" s="794" t="s">
        <v>537</v>
      </c>
      <c r="C43" s="877">
        <v>5162.7257970000001</v>
      </c>
      <c r="D43" s="877">
        <v>5162.7257970000001</v>
      </c>
      <c r="E43" s="877">
        <v>5162.7257970000001</v>
      </c>
      <c r="F43" s="877">
        <v>5162.7257970000001</v>
      </c>
      <c r="G43" s="877">
        <v>5162.7257970000001</v>
      </c>
      <c r="H43" s="877">
        <v>5162.7257970000001</v>
      </c>
      <c r="I43" s="877">
        <v>5162.7257970000001</v>
      </c>
      <c r="J43" s="877">
        <v>5162.7257970000001</v>
      </c>
      <c r="K43" s="877">
        <v>5162.7257970000001</v>
      </c>
      <c r="L43" s="877">
        <v>5162.7257970000001</v>
      </c>
      <c r="M43" s="877">
        <v>5162.7257970000001</v>
      </c>
      <c r="N43" s="877">
        <v>5162.7257970000001</v>
      </c>
      <c r="O43" s="876">
        <v>61952.709563999997</v>
      </c>
      <c r="P43" s="876"/>
      <c r="Q43" s="876">
        <v>61952.709563999997</v>
      </c>
      <c r="R43" s="877"/>
      <c r="S43" s="1015"/>
      <c r="U43" s="808"/>
      <c r="W43" s="1010">
        <v>4.3619999999999999E-2</v>
      </c>
    </row>
    <row r="44" spans="1:25" ht="13.5" thickBot="1" x14ac:dyDescent="0.4">
      <c r="A44" s="999" t="s">
        <v>140</v>
      </c>
      <c r="B44" s="794" t="s">
        <v>539</v>
      </c>
      <c r="C44" s="813">
        <v>123519.57579700001</v>
      </c>
      <c r="D44" s="813">
        <v>123519.57579700001</v>
      </c>
      <c r="E44" s="813">
        <v>123519.57579700001</v>
      </c>
      <c r="F44" s="813">
        <v>123519.57579700001</v>
      </c>
      <c r="G44" s="813">
        <v>123519.57579700001</v>
      </c>
      <c r="H44" s="813">
        <v>123519.57579700001</v>
      </c>
      <c r="I44" s="813">
        <v>123519.57579700001</v>
      </c>
      <c r="J44" s="813">
        <v>123519.57579700001</v>
      </c>
      <c r="K44" s="813">
        <v>123519.57579700001</v>
      </c>
      <c r="L44" s="813">
        <v>123519.57579700001</v>
      </c>
      <c r="M44" s="813">
        <v>123519.57579700001</v>
      </c>
      <c r="N44" s="813">
        <v>123519.57579700001</v>
      </c>
      <c r="O44" s="823">
        <v>1482234.9095639999</v>
      </c>
      <c r="P44" s="823">
        <v>1525908</v>
      </c>
      <c r="Q44" s="823">
        <v>-43673.090436000144</v>
      </c>
      <c r="R44" s="814"/>
      <c r="S44" s="1015"/>
      <c r="U44" s="808"/>
      <c r="W44" s="1004"/>
    </row>
    <row r="45" spans="1:25" ht="13.5" thickTop="1" x14ac:dyDescent="0.35">
      <c r="A45" s="999"/>
      <c r="C45" s="811"/>
      <c r="D45" s="811"/>
      <c r="E45" s="811"/>
      <c r="F45" s="811"/>
      <c r="G45" s="811"/>
      <c r="H45" s="811"/>
      <c r="I45" s="811"/>
      <c r="J45" s="811"/>
      <c r="K45" s="811"/>
      <c r="L45" s="811"/>
      <c r="M45" s="811"/>
      <c r="N45" s="811"/>
      <c r="O45" s="821"/>
      <c r="P45" s="821"/>
      <c r="Q45" s="821"/>
      <c r="R45" s="811"/>
      <c r="S45" s="1015"/>
      <c r="U45" s="808"/>
      <c r="W45" s="1004"/>
    </row>
    <row r="46" spans="1:25" x14ac:dyDescent="0.35">
      <c r="A46" s="999" t="s">
        <v>140</v>
      </c>
      <c r="B46" s="794" t="s">
        <v>536</v>
      </c>
      <c r="C46" s="877">
        <v>625</v>
      </c>
      <c r="D46" s="877">
        <v>625</v>
      </c>
      <c r="E46" s="877">
        <v>625</v>
      </c>
      <c r="F46" s="877">
        <v>625</v>
      </c>
      <c r="G46" s="877">
        <v>625</v>
      </c>
      <c r="H46" s="877">
        <v>625</v>
      </c>
      <c r="I46" s="877">
        <v>625</v>
      </c>
      <c r="J46" s="877">
        <v>625</v>
      </c>
      <c r="K46" s="877">
        <v>625</v>
      </c>
      <c r="L46" s="877">
        <v>625</v>
      </c>
      <c r="M46" s="877">
        <v>625</v>
      </c>
      <c r="N46" s="877">
        <v>625</v>
      </c>
      <c r="O46" s="876">
        <v>7500</v>
      </c>
      <c r="P46" s="876">
        <v>8220</v>
      </c>
      <c r="Q46" s="876">
        <v>-720</v>
      </c>
      <c r="R46" s="877"/>
      <c r="S46" s="1015">
        <v>52000</v>
      </c>
      <c r="T46" s="794" t="s">
        <v>544</v>
      </c>
      <c r="U46" s="808">
        <v>44286</v>
      </c>
      <c r="V46" s="794" t="s">
        <v>535</v>
      </c>
      <c r="W46" s="879">
        <v>625</v>
      </c>
      <c r="Y46" s="804"/>
    </row>
    <row r="47" spans="1:25" x14ac:dyDescent="0.35">
      <c r="A47" s="999" t="s">
        <v>140</v>
      </c>
      <c r="B47" s="794" t="s">
        <v>517</v>
      </c>
      <c r="C47" s="877">
        <v>104000</v>
      </c>
      <c r="D47" s="877">
        <v>104000</v>
      </c>
      <c r="E47" s="877">
        <v>104000</v>
      </c>
      <c r="F47" s="877">
        <v>104000</v>
      </c>
      <c r="G47" s="877">
        <v>104000</v>
      </c>
      <c r="H47" s="877">
        <v>104000</v>
      </c>
      <c r="I47" s="877">
        <v>104000</v>
      </c>
      <c r="J47" s="877">
        <v>104000</v>
      </c>
      <c r="K47" s="877">
        <v>104000</v>
      </c>
      <c r="L47" s="877">
        <v>104000</v>
      </c>
      <c r="M47" s="877">
        <v>104000</v>
      </c>
      <c r="N47" s="877">
        <v>104000</v>
      </c>
      <c r="O47" s="876">
        <v>1248000</v>
      </c>
      <c r="P47" s="876">
        <v>1248000</v>
      </c>
      <c r="Q47" s="876">
        <v>0</v>
      </c>
      <c r="R47" s="877"/>
      <c r="U47" s="808"/>
      <c r="W47" s="1017">
        <v>2</v>
      </c>
    </row>
    <row r="48" spans="1:25" x14ac:dyDescent="0.35">
      <c r="A48" s="999" t="s">
        <v>140</v>
      </c>
      <c r="B48" s="794" t="s">
        <v>537</v>
      </c>
      <c r="C48" s="877">
        <v>4563.7425000000003</v>
      </c>
      <c r="D48" s="877">
        <v>4563.7425000000003</v>
      </c>
      <c r="E48" s="877">
        <v>4563.7425000000003</v>
      </c>
      <c r="F48" s="877">
        <v>4563.7425000000003</v>
      </c>
      <c r="G48" s="877">
        <v>4563.7425000000003</v>
      </c>
      <c r="H48" s="877">
        <v>4563.7425000000003</v>
      </c>
      <c r="I48" s="877">
        <v>4563.7425000000003</v>
      </c>
      <c r="J48" s="877">
        <v>4563.7425000000003</v>
      </c>
      <c r="K48" s="877">
        <v>4563.7425000000003</v>
      </c>
      <c r="L48" s="877">
        <v>4563.7425000000003</v>
      </c>
      <c r="M48" s="877">
        <v>4563.7425000000003</v>
      </c>
      <c r="N48" s="877">
        <v>4563.7425000000003</v>
      </c>
      <c r="O48" s="876">
        <v>54764.91</v>
      </c>
      <c r="P48" s="876">
        <v>55663.108199999995</v>
      </c>
      <c r="Q48" s="876">
        <v>-898.19819999999163</v>
      </c>
      <c r="R48" s="877"/>
      <c r="S48" s="1015"/>
      <c r="U48" s="808"/>
      <c r="W48" s="1010">
        <v>4.3619999999999999E-2</v>
      </c>
      <c r="Y48" s="804"/>
    </row>
    <row r="49" spans="1:25" x14ac:dyDescent="0.35">
      <c r="A49" s="999" t="s">
        <v>140</v>
      </c>
      <c r="B49" s="794" t="s">
        <v>538</v>
      </c>
      <c r="C49" s="877">
        <v>60</v>
      </c>
      <c r="D49" s="877">
        <v>60</v>
      </c>
      <c r="E49" s="877">
        <v>60</v>
      </c>
      <c r="F49" s="877">
        <v>60</v>
      </c>
      <c r="G49" s="877">
        <v>60</v>
      </c>
      <c r="H49" s="877">
        <v>60</v>
      </c>
      <c r="I49" s="877">
        <v>60</v>
      </c>
      <c r="J49" s="877">
        <v>60</v>
      </c>
      <c r="K49" s="877">
        <v>60</v>
      </c>
      <c r="L49" s="877">
        <v>60</v>
      </c>
      <c r="M49" s="877">
        <v>60</v>
      </c>
      <c r="N49" s="877">
        <v>60</v>
      </c>
      <c r="O49" s="876">
        <v>720</v>
      </c>
      <c r="P49" s="876"/>
      <c r="Q49" s="876">
        <v>720</v>
      </c>
      <c r="R49" s="877"/>
      <c r="S49" s="1015"/>
      <c r="U49" s="808"/>
      <c r="W49" s="875">
        <v>60</v>
      </c>
      <c r="Y49" s="804"/>
    </row>
    <row r="50" spans="1:25" ht="13.5" thickBot="1" x14ac:dyDescent="0.4">
      <c r="A50" s="999" t="s">
        <v>140</v>
      </c>
      <c r="B50" s="794" t="s">
        <v>539</v>
      </c>
      <c r="C50" s="813">
        <v>109248.74249999999</v>
      </c>
      <c r="D50" s="813">
        <v>109248.74249999999</v>
      </c>
      <c r="E50" s="813">
        <v>109248.74249999999</v>
      </c>
      <c r="F50" s="813">
        <v>109248.74249999999</v>
      </c>
      <c r="G50" s="813">
        <v>109248.74249999999</v>
      </c>
      <c r="H50" s="813">
        <v>109248.74249999999</v>
      </c>
      <c r="I50" s="813">
        <v>109248.74249999999</v>
      </c>
      <c r="J50" s="813">
        <v>109248.74249999999</v>
      </c>
      <c r="K50" s="813">
        <v>109248.74249999999</v>
      </c>
      <c r="L50" s="813">
        <v>109248.74249999999</v>
      </c>
      <c r="M50" s="813">
        <v>109248.74249999999</v>
      </c>
      <c r="N50" s="813">
        <v>109248.74249999999</v>
      </c>
      <c r="O50" s="823">
        <v>1310984.9099999999</v>
      </c>
      <c r="P50" s="823">
        <v>1311883.1081999999</v>
      </c>
      <c r="Q50" s="823">
        <v>-898.19819999998435</v>
      </c>
      <c r="R50" s="814"/>
      <c r="S50" s="1015"/>
      <c r="U50" s="808"/>
      <c r="W50" s="1010"/>
      <c r="Y50" s="804"/>
    </row>
    <row r="51" spans="1:25" ht="13.5" thickTop="1" x14ac:dyDescent="0.35">
      <c r="A51" s="999"/>
      <c r="C51" s="814"/>
      <c r="D51" s="814"/>
      <c r="E51" s="814"/>
      <c r="F51" s="814"/>
      <c r="G51" s="814"/>
      <c r="H51" s="814"/>
      <c r="I51" s="814"/>
      <c r="J51" s="814"/>
      <c r="K51" s="814"/>
      <c r="L51" s="814"/>
      <c r="M51" s="814"/>
      <c r="N51" s="814"/>
      <c r="O51" s="824"/>
      <c r="P51" s="824"/>
      <c r="Q51" s="824"/>
      <c r="R51" s="814"/>
      <c r="S51" s="1015"/>
      <c r="U51" s="808"/>
      <c r="W51" s="1010"/>
      <c r="Y51" s="816"/>
    </row>
    <row r="52" spans="1:25" x14ac:dyDescent="0.35">
      <c r="A52" s="999" t="s">
        <v>140</v>
      </c>
      <c r="B52" s="794" t="s">
        <v>536</v>
      </c>
      <c r="C52" s="877">
        <v>625</v>
      </c>
      <c r="D52" s="877">
        <v>625</v>
      </c>
      <c r="E52" s="877">
        <v>625</v>
      </c>
      <c r="F52" s="877">
        <v>625</v>
      </c>
      <c r="G52" s="877">
        <v>625</v>
      </c>
      <c r="H52" s="877">
        <v>625</v>
      </c>
      <c r="I52" s="877">
        <v>625</v>
      </c>
      <c r="J52" s="877">
        <v>625</v>
      </c>
      <c r="K52" s="877">
        <v>625</v>
      </c>
      <c r="L52" s="877">
        <v>625</v>
      </c>
      <c r="M52" s="877">
        <v>625</v>
      </c>
      <c r="N52" s="877">
        <v>625</v>
      </c>
      <c r="O52" s="876">
        <v>7500</v>
      </c>
      <c r="P52" s="876"/>
      <c r="Q52" s="876">
        <v>7500</v>
      </c>
      <c r="R52" s="877"/>
      <c r="S52" s="1015"/>
      <c r="T52" s="794" t="s">
        <v>545</v>
      </c>
      <c r="U52" s="808">
        <v>44196</v>
      </c>
      <c r="V52" s="794" t="s">
        <v>535</v>
      </c>
      <c r="W52" s="879">
        <v>625</v>
      </c>
    </row>
    <row r="53" spans="1:25" x14ac:dyDescent="0.35">
      <c r="A53" s="999" t="s">
        <v>140</v>
      </c>
      <c r="B53" s="794" t="s">
        <v>546</v>
      </c>
      <c r="C53" s="877">
        <v>13505.74</v>
      </c>
      <c r="D53" s="877">
        <v>13505.74</v>
      </c>
      <c r="E53" s="877">
        <v>13505.74</v>
      </c>
      <c r="F53" s="877">
        <v>13505.74</v>
      </c>
      <c r="G53" s="877">
        <v>13505.74</v>
      </c>
      <c r="H53" s="877">
        <v>13505.74</v>
      </c>
      <c r="I53" s="877">
        <v>13505.74</v>
      </c>
      <c r="J53" s="877">
        <v>13505.74</v>
      </c>
      <c r="K53" s="877">
        <v>13505.74</v>
      </c>
      <c r="L53" s="877">
        <v>13505.74</v>
      </c>
      <c r="M53" s="877">
        <v>13505.74</v>
      </c>
      <c r="N53" s="877">
        <v>13505.74</v>
      </c>
      <c r="O53" s="876">
        <v>162068.88</v>
      </c>
      <c r="P53" s="876">
        <v>180972</v>
      </c>
      <c r="Q53" s="876">
        <v>-18903.119999999995</v>
      </c>
      <c r="R53" s="877"/>
      <c r="S53" s="1015"/>
      <c r="U53" s="808"/>
      <c r="W53" s="879">
        <v>13505.74</v>
      </c>
    </row>
    <row r="54" spans="1:25" x14ac:dyDescent="0.35">
      <c r="A54" s="999" t="s">
        <v>140</v>
      </c>
      <c r="B54" s="794" t="s">
        <v>537</v>
      </c>
      <c r="C54" s="877">
        <v>616.38287879999996</v>
      </c>
      <c r="D54" s="877">
        <v>616.38287879999996</v>
      </c>
      <c r="E54" s="877">
        <v>616.38287879999996</v>
      </c>
      <c r="F54" s="877">
        <v>616.38287879999996</v>
      </c>
      <c r="G54" s="877">
        <v>616.38287879999996</v>
      </c>
      <c r="H54" s="877">
        <v>616.38287879999996</v>
      </c>
      <c r="I54" s="877">
        <v>616.38287879999996</v>
      </c>
      <c r="J54" s="877">
        <v>616.38287879999996</v>
      </c>
      <c r="K54" s="877">
        <v>616.38287879999996</v>
      </c>
      <c r="L54" s="877">
        <v>616.38287879999996</v>
      </c>
      <c r="M54" s="877">
        <v>616.38287879999996</v>
      </c>
      <c r="N54" s="877">
        <v>616.38287879999996</v>
      </c>
      <c r="O54" s="876">
        <v>7396.5945455999999</v>
      </c>
      <c r="P54" s="876"/>
      <c r="Q54" s="876">
        <v>7396.5945455999999</v>
      </c>
      <c r="R54" s="877"/>
      <c r="S54" s="1015"/>
      <c r="W54" s="1009">
        <v>4.3619999999999999E-2</v>
      </c>
    </row>
    <row r="55" spans="1:25" ht="13.5" thickBot="1" x14ac:dyDescent="0.4">
      <c r="A55" s="999" t="s">
        <v>140</v>
      </c>
      <c r="B55" s="794" t="s">
        <v>539</v>
      </c>
      <c r="C55" s="813">
        <v>14747.122878799999</v>
      </c>
      <c r="D55" s="813">
        <v>14747.122878799999</v>
      </c>
      <c r="E55" s="813">
        <v>14747.122878799999</v>
      </c>
      <c r="F55" s="813">
        <v>14747.122878799999</v>
      </c>
      <c r="G55" s="813">
        <v>14747.122878799999</v>
      </c>
      <c r="H55" s="813">
        <v>14747.122878799999</v>
      </c>
      <c r="I55" s="813">
        <v>14747.122878799999</v>
      </c>
      <c r="J55" s="813">
        <v>14747.122878799999</v>
      </c>
      <c r="K55" s="813">
        <v>14747.122878799999</v>
      </c>
      <c r="L55" s="813">
        <v>14747.122878799999</v>
      </c>
      <c r="M55" s="813">
        <v>14747.122878799999</v>
      </c>
      <c r="N55" s="813">
        <v>14747.122878799999</v>
      </c>
      <c r="O55" s="823">
        <v>176965.47454560001</v>
      </c>
      <c r="P55" s="823">
        <v>180972</v>
      </c>
      <c r="Q55" s="823">
        <v>-4006.5254543999908</v>
      </c>
      <c r="R55" s="814"/>
      <c r="S55" s="1015"/>
      <c r="W55" s="1004"/>
    </row>
    <row r="56" spans="1:25" ht="13.5" thickTop="1" x14ac:dyDescent="0.35">
      <c r="A56" s="999"/>
      <c r="C56" s="811"/>
      <c r="D56" s="811"/>
      <c r="E56" s="811"/>
      <c r="F56" s="811"/>
      <c r="G56" s="811"/>
      <c r="H56" s="811"/>
      <c r="I56" s="811"/>
      <c r="J56" s="811"/>
      <c r="K56" s="811"/>
      <c r="L56" s="811"/>
      <c r="M56" s="811"/>
      <c r="N56" s="811"/>
      <c r="O56" s="821"/>
      <c r="P56" s="821"/>
      <c r="Q56" s="821"/>
      <c r="R56" s="811"/>
      <c r="S56" s="1015"/>
      <c r="W56" s="1004"/>
    </row>
    <row r="57" spans="1:25" ht="13.5" thickBot="1" x14ac:dyDescent="0.4">
      <c r="A57" s="999" t="s">
        <v>140</v>
      </c>
      <c r="B57" s="798" t="s">
        <v>547</v>
      </c>
      <c r="C57" s="813">
        <v>373695.63075025892</v>
      </c>
      <c r="D57" s="813">
        <v>373695.63075025892</v>
      </c>
      <c r="E57" s="813">
        <v>373695.63075025892</v>
      </c>
      <c r="F57" s="813">
        <v>373695.63075025892</v>
      </c>
      <c r="G57" s="813">
        <v>373695.63075025892</v>
      </c>
      <c r="H57" s="813">
        <v>373695.63075025892</v>
      </c>
      <c r="I57" s="813">
        <v>373695.63075025892</v>
      </c>
      <c r="J57" s="813">
        <v>373695.63075025892</v>
      </c>
      <c r="K57" s="813">
        <v>373695.63075025892</v>
      </c>
      <c r="L57" s="813">
        <v>373695.63075025892</v>
      </c>
      <c r="M57" s="813">
        <v>373695.63075025892</v>
      </c>
      <c r="N57" s="813">
        <v>373695.63075025892</v>
      </c>
      <c r="O57" s="823">
        <v>4484347.569003107</v>
      </c>
      <c r="P57" s="823">
        <v>4533534.9847200001</v>
      </c>
      <c r="Q57" s="823">
        <v>-49187.41571689304</v>
      </c>
      <c r="R57" s="814"/>
      <c r="S57" s="1015"/>
      <c r="W57" s="1004"/>
    </row>
    <row r="58" spans="1:25" ht="13.5" thickTop="1" x14ac:dyDescent="0.35">
      <c r="A58" s="999"/>
      <c r="C58" s="811"/>
      <c r="D58" s="811"/>
      <c r="E58" s="811"/>
      <c r="F58" s="811"/>
      <c r="G58" s="811"/>
      <c r="H58" s="811"/>
      <c r="I58" s="811"/>
      <c r="J58" s="811"/>
      <c r="K58" s="811"/>
      <c r="L58" s="811"/>
      <c r="M58" s="811"/>
      <c r="N58" s="811"/>
      <c r="O58" s="821"/>
      <c r="P58" s="821"/>
      <c r="Q58" s="821"/>
      <c r="R58" s="811"/>
      <c r="S58" s="1015"/>
      <c r="W58" s="1004"/>
    </row>
    <row r="59" spans="1:25" x14ac:dyDescent="0.35">
      <c r="A59" s="999" t="s">
        <v>141</v>
      </c>
      <c r="B59" s="794" t="s">
        <v>517</v>
      </c>
      <c r="C59" s="877">
        <v>126270.71028199999</v>
      </c>
      <c r="D59" s="877">
        <v>126270.71028199999</v>
      </c>
      <c r="E59" s="877">
        <v>126270.71028199999</v>
      </c>
      <c r="F59" s="877">
        <v>126270.71028199999</v>
      </c>
      <c r="G59" s="877">
        <v>126270.71028199999</v>
      </c>
      <c r="H59" s="877">
        <v>126270.71028199999</v>
      </c>
      <c r="I59" s="877">
        <v>126270.71028199999</v>
      </c>
      <c r="J59" s="877">
        <v>126270.71028199999</v>
      </c>
      <c r="K59" s="877">
        <v>126270.71028199999</v>
      </c>
      <c r="L59" s="877">
        <v>126270.71028199999</v>
      </c>
      <c r="M59" s="877">
        <v>126270.71028199999</v>
      </c>
      <c r="N59" s="877">
        <v>126270.71028199999</v>
      </c>
      <c r="O59" s="876">
        <v>1515248.5233839999</v>
      </c>
      <c r="P59" s="876">
        <v>1280391.9492608998</v>
      </c>
      <c r="Q59" s="876">
        <v>234856.57412310014</v>
      </c>
      <c r="R59" s="877"/>
      <c r="S59" s="1015">
        <v>40567</v>
      </c>
      <c r="T59" s="794">
        <v>17012</v>
      </c>
      <c r="U59" s="808">
        <v>45230</v>
      </c>
      <c r="V59" s="794" t="s">
        <v>548</v>
      </c>
      <c r="W59" s="1017">
        <v>3.1126459999999998</v>
      </c>
      <c r="X59" s="794" t="s">
        <v>549</v>
      </c>
      <c r="Y59" s="794" t="s">
        <v>550</v>
      </c>
    </row>
    <row r="60" spans="1:25" x14ac:dyDescent="0.35">
      <c r="A60" s="999" t="s">
        <v>141</v>
      </c>
      <c r="B60" s="794" t="s">
        <v>517</v>
      </c>
      <c r="C60" s="877">
        <v>34821.090120000001</v>
      </c>
      <c r="D60" s="877">
        <v>35981.793123999996</v>
      </c>
      <c r="E60" s="877">
        <v>35981.793123999996</v>
      </c>
      <c r="F60" s="877">
        <v>34821.090120000001</v>
      </c>
      <c r="G60" s="877">
        <v>35981.793123999996</v>
      </c>
      <c r="H60" s="877">
        <v>34821.090120000001</v>
      </c>
      <c r="I60" s="877">
        <v>35981.793123999996</v>
      </c>
      <c r="J60" s="877">
        <v>35981.793123999996</v>
      </c>
      <c r="K60" s="877">
        <v>32499.684111999999</v>
      </c>
      <c r="L60" s="877">
        <v>35981.793123999996</v>
      </c>
      <c r="M60" s="877">
        <v>34821.090120000001</v>
      </c>
      <c r="N60" s="877">
        <v>35981.793123999996</v>
      </c>
      <c r="O60" s="876">
        <v>423656.59646000003</v>
      </c>
      <c r="P60" s="876">
        <v>630000.4964218</v>
      </c>
      <c r="Q60" s="876">
        <v>-206343.89996179997</v>
      </c>
      <c r="R60" s="877"/>
      <c r="S60" s="1015"/>
      <c r="W60" s="1017">
        <v>2.8611999999999999E-2</v>
      </c>
    </row>
    <row r="61" spans="1:25" ht="13.5" thickBot="1" x14ac:dyDescent="0.4">
      <c r="A61" s="999" t="s">
        <v>141</v>
      </c>
      <c r="B61" s="798" t="s">
        <v>551</v>
      </c>
      <c r="C61" s="813">
        <v>161091.80040199999</v>
      </c>
      <c r="D61" s="813">
        <v>162252.50340599997</v>
      </c>
      <c r="E61" s="813">
        <v>162252.50340599997</v>
      </c>
      <c r="F61" s="813">
        <v>161091.80040199999</v>
      </c>
      <c r="G61" s="813">
        <v>162252.50340599997</v>
      </c>
      <c r="H61" s="813">
        <v>161091.80040199999</v>
      </c>
      <c r="I61" s="813">
        <v>162252.50340599997</v>
      </c>
      <c r="J61" s="813">
        <v>162252.50340599997</v>
      </c>
      <c r="K61" s="813">
        <v>158770.39439399997</v>
      </c>
      <c r="L61" s="813">
        <v>162252.50340599997</v>
      </c>
      <c r="M61" s="813">
        <v>161091.80040199999</v>
      </c>
      <c r="N61" s="813">
        <v>162252.50340599997</v>
      </c>
      <c r="O61" s="823">
        <v>1938905.1198439999</v>
      </c>
      <c r="P61" s="823">
        <v>1910392.4456826998</v>
      </c>
      <c r="Q61" s="823">
        <v>28512.674161300063</v>
      </c>
      <c r="R61" s="814"/>
      <c r="S61" s="1015"/>
      <c r="W61" s="1004"/>
    </row>
    <row r="62" spans="1:25" ht="13.5" thickTop="1" x14ac:dyDescent="0.35">
      <c r="A62" s="999"/>
      <c r="C62" s="811"/>
      <c r="D62" s="811"/>
      <c r="E62" s="811"/>
      <c r="F62" s="811"/>
      <c r="G62" s="811"/>
      <c r="H62" s="811"/>
      <c r="I62" s="811"/>
      <c r="J62" s="811"/>
      <c r="K62" s="811"/>
      <c r="L62" s="811"/>
      <c r="M62" s="811"/>
      <c r="N62" s="811"/>
      <c r="O62" s="821"/>
      <c r="P62" s="821"/>
      <c r="Q62" s="821"/>
      <c r="R62" s="811"/>
      <c r="S62" s="1015"/>
      <c r="W62" s="1004"/>
    </row>
    <row r="63" spans="1:25" x14ac:dyDescent="0.35">
      <c r="A63" s="999" t="s">
        <v>552</v>
      </c>
      <c r="B63" s="794" t="s">
        <v>556</v>
      </c>
      <c r="C63" s="814">
        <v>1052110.9756311001</v>
      </c>
      <c r="D63" s="814">
        <v>1052110.9756311001</v>
      </c>
      <c r="E63" s="814">
        <v>1052110.9756311001</v>
      </c>
      <c r="F63" s="814">
        <v>1052110.9756311001</v>
      </c>
      <c r="G63" s="814">
        <v>1052110.9756311001</v>
      </c>
      <c r="H63" s="814">
        <v>1052110.9756311001</v>
      </c>
      <c r="I63" s="814">
        <v>1052110.9756311001</v>
      </c>
      <c r="J63" s="814">
        <v>1052110.9756311001</v>
      </c>
      <c r="K63" s="814">
        <v>1052110.9756311001</v>
      </c>
      <c r="L63" s="814">
        <v>1052110.9756311001</v>
      </c>
      <c r="M63" s="814">
        <v>1052110.9756311001</v>
      </c>
      <c r="N63" s="814">
        <v>1052110.9756311001</v>
      </c>
      <c r="O63" s="876">
        <v>12625331.707573198</v>
      </c>
      <c r="P63" s="876">
        <v>13475460.537504002</v>
      </c>
      <c r="Q63" s="876">
        <v>-850128.82993080467</v>
      </c>
      <c r="R63" s="877"/>
      <c r="S63" s="1015">
        <v>88351.616255999994</v>
      </c>
      <c r="T63" s="794" t="s">
        <v>553</v>
      </c>
      <c r="U63" s="808">
        <v>45961</v>
      </c>
      <c r="V63" s="794" t="s">
        <v>554</v>
      </c>
      <c r="W63" s="1017">
        <v>569.86</v>
      </c>
      <c r="X63" s="794" t="s">
        <v>25</v>
      </c>
      <c r="Y63" s="794" t="s">
        <v>555</v>
      </c>
    </row>
    <row r="64" spans="1:25" ht="13.5" thickBot="1" x14ac:dyDescent="0.4">
      <c r="A64" s="999" t="s">
        <v>552</v>
      </c>
      <c r="B64" s="798" t="s">
        <v>557</v>
      </c>
      <c r="C64" s="813">
        <v>1052110.9756311001</v>
      </c>
      <c r="D64" s="813">
        <v>1052110.9756311001</v>
      </c>
      <c r="E64" s="813">
        <v>1052110.9756311001</v>
      </c>
      <c r="F64" s="813">
        <v>1052110.9756311001</v>
      </c>
      <c r="G64" s="813">
        <v>1052110.9756311001</v>
      </c>
      <c r="H64" s="813">
        <v>1052110.9756311001</v>
      </c>
      <c r="I64" s="813">
        <v>1052110.9756311001</v>
      </c>
      <c r="J64" s="813">
        <v>1052110.9756311001</v>
      </c>
      <c r="K64" s="813">
        <v>1052110.9756311001</v>
      </c>
      <c r="L64" s="813">
        <v>1052110.9756311001</v>
      </c>
      <c r="M64" s="813">
        <v>1052110.9756311001</v>
      </c>
      <c r="N64" s="813">
        <v>1052110.9756311001</v>
      </c>
      <c r="O64" s="823">
        <v>12625331.707573198</v>
      </c>
      <c r="P64" s="823">
        <v>13475460.537504002</v>
      </c>
      <c r="Q64" s="823">
        <v>-850128.82993080467</v>
      </c>
      <c r="R64" s="814"/>
      <c r="S64" s="1015"/>
      <c r="U64" s="808"/>
      <c r="W64" s="1017"/>
    </row>
    <row r="65" spans="1:25" ht="13.5" thickTop="1" x14ac:dyDescent="0.35">
      <c r="A65" s="999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  <c r="O65" s="821"/>
      <c r="P65" s="821"/>
      <c r="Q65" s="821"/>
      <c r="R65" s="811"/>
      <c r="S65" s="1015"/>
      <c r="U65" s="808"/>
      <c r="W65" s="1017"/>
    </row>
    <row r="66" spans="1:25" x14ac:dyDescent="0.35">
      <c r="A66" s="999" t="s">
        <v>139</v>
      </c>
      <c r="B66" s="794" t="s">
        <v>517</v>
      </c>
      <c r="C66" s="875">
        <v>85860.769457231989</v>
      </c>
      <c r="D66" s="875">
        <v>85860.769457231989</v>
      </c>
      <c r="E66" s="875">
        <v>85860.769457231989</v>
      </c>
      <c r="F66" s="875">
        <v>85860.769457231989</v>
      </c>
      <c r="G66" s="875">
        <v>85860.769457231989</v>
      </c>
      <c r="H66" s="875">
        <v>85860.769457231989</v>
      </c>
      <c r="I66" s="875">
        <v>85860.769457231989</v>
      </c>
      <c r="J66" s="875">
        <v>85860.769457231989</v>
      </c>
      <c r="K66" s="875">
        <v>85860.769457231989</v>
      </c>
      <c r="L66" s="875">
        <v>85860.769457231989</v>
      </c>
      <c r="M66" s="875">
        <v>85860.769457231989</v>
      </c>
      <c r="N66" s="875">
        <v>85860.769457231989</v>
      </c>
      <c r="O66" s="876">
        <v>1030329.2334867838</v>
      </c>
      <c r="P66" s="876">
        <v>1187530.9416328231</v>
      </c>
      <c r="Q66" s="876">
        <v>-157201.70814603928</v>
      </c>
      <c r="R66" s="877"/>
      <c r="S66" s="1015">
        <v>40945.693877860511</v>
      </c>
      <c r="T66" s="794" t="s">
        <v>558</v>
      </c>
      <c r="U66" s="808">
        <v>45260</v>
      </c>
      <c r="V66" s="794" t="s">
        <v>559</v>
      </c>
      <c r="W66" s="1017">
        <v>2.5084469999999999</v>
      </c>
      <c r="X66" s="794" t="s">
        <v>560</v>
      </c>
      <c r="Y66" s="794" t="s">
        <v>560</v>
      </c>
    </row>
    <row r="67" spans="1:25" x14ac:dyDescent="0.35">
      <c r="A67" s="999" t="s">
        <v>139</v>
      </c>
      <c r="B67" s="794" t="s">
        <v>561</v>
      </c>
      <c r="C67" s="880">
        <v>3147.9410350079997</v>
      </c>
      <c r="D67" s="880">
        <v>3147.9410350079997</v>
      </c>
      <c r="E67" s="880">
        <v>3147.9410350079997</v>
      </c>
      <c r="F67" s="880">
        <v>3147.9410350079997</v>
      </c>
      <c r="G67" s="880">
        <v>3147.9410350079997</v>
      </c>
      <c r="H67" s="880">
        <v>3147.9410350079997</v>
      </c>
      <c r="I67" s="880">
        <v>3147.9410350079997</v>
      </c>
      <c r="J67" s="880">
        <v>3147.9410350079997</v>
      </c>
      <c r="K67" s="880">
        <v>3147.9410350079997</v>
      </c>
      <c r="L67" s="880">
        <v>3147.9410350079997</v>
      </c>
      <c r="M67" s="880">
        <v>3147.9410350079997</v>
      </c>
      <c r="N67" s="880">
        <v>3147.9410350079997</v>
      </c>
      <c r="O67" s="876">
        <v>37775.292420095997</v>
      </c>
      <c r="P67" s="876"/>
      <c r="Q67" s="876">
        <v>37775.292420095997</v>
      </c>
      <c r="R67" s="877"/>
      <c r="S67" s="1015"/>
      <c r="U67" s="808"/>
      <c r="W67" s="1017">
        <v>9.1967999999999994E-2</v>
      </c>
    </row>
    <row r="68" spans="1:25" ht="13.5" thickBot="1" x14ac:dyDescent="0.4">
      <c r="A68" s="999" t="s">
        <v>139</v>
      </c>
      <c r="B68" s="798" t="s">
        <v>562</v>
      </c>
      <c r="C68" s="817">
        <v>89008.710492239989</v>
      </c>
      <c r="D68" s="817">
        <v>89008.710492239989</v>
      </c>
      <c r="E68" s="817">
        <v>89008.710492239989</v>
      </c>
      <c r="F68" s="817">
        <v>89008.710492239989</v>
      </c>
      <c r="G68" s="817">
        <v>89008.710492239989</v>
      </c>
      <c r="H68" s="817">
        <v>89008.710492239989</v>
      </c>
      <c r="I68" s="817">
        <v>89008.710492239989</v>
      </c>
      <c r="J68" s="817">
        <v>89008.710492239989</v>
      </c>
      <c r="K68" s="817">
        <v>89008.710492239989</v>
      </c>
      <c r="L68" s="817">
        <v>89008.710492239989</v>
      </c>
      <c r="M68" s="817">
        <v>89008.710492239989</v>
      </c>
      <c r="N68" s="817">
        <v>89008.710492239989</v>
      </c>
      <c r="O68" s="823">
        <v>1068104.5259068799</v>
      </c>
      <c r="P68" s="823">
        <v>1187530.9416328231</v>
      </c>
      <c r="Q68" s="823">
        <v>-119426.41572594317</v>
      </c>
      <c r="R68" s="814"/>
      <c r="S68" s="1015"/>
      <c r="U68" s="808"/>
      <c r="W68" s="1017"/>
    </row>
    <row r="69" spans="1:25" ht="13.5" thickTop="1" x14ac:dyDescent="0.35">
      <c r="A69" s="999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  <c r="O69" s="821"/>
      <c r="P69" s="821"/>
      <c r="Q69" s="821"/>
      <c r="R69" s="811"/>
      <c r="S69" s="1015"/>
      <c r="W69" s="1017"/>
    </row>
    <row r="70" spans="1:25" s="818" customFormat="1" x14ac:dyDescent="0.35">
      <c r="A70" s="999" t="s">
        <v>563</v>
      </c>
      <c r="B70" s="794" t="s">
        <v>517</v>
      </c>
      <c r="C70" s="875">
        <v>161697.91407</v>
      </c>
      <c r="D70" s="875">
        <v>161697.91407</v>
      </c>
      <c r="E70" s="875">
        <v>161697.91407</v>
      </c>
      <c r="F70" s="875">
        <v>161697.91407</v>
      </c>
      <c r="G70" s="875">
        <v>161697.91407</v>
      </c>
      <c r="H70" s="875">
        <v>161697.91407</v>
      </c>
      <c r="I70" s="875">
        <v>161697.91407</v>
      </c>
      <c r="J70" s="875">
        <v>161697.91407</v>
      </c>
      <c r="K70" s="875">
        <v>161697.91407</v>
      </c>
      <c r="L70" s="875">
        <v>161697.91407</v>
      </c>
      <c r="M70" s="875">
        <v>161697.91407</v>
      </c>
      <c r="N70" s="875">
        <v>161697.91407</v>
      </c>
      <c r="O70" s="876">
        <v>1940374.9688399995</v>
      </c>
      <c r="P70" s="876">
        <v>1972681.4514462727</v>
      </c>
      <c r="Q70" s="876">
        <v>-32306.482606273144</v>
      </c>
      <c r="R70" s="877"/>
      <c r="S70" s="1015">
        <v>41419.602371817229</v>
      </c>
      <c r="T70" s="794" t="s">
        <v>564</v>
      </c>
      <c r="U70" s="808">
        <v>45291</v>
      </c>
      <c r="V70" s="794" t="s">
        <v>565</v>
      </c>
      <c r="W70" s="1017">
        <v>4.67</v>
      </c>
      <c r="X70" s="794" t="s">
        <v>24</v>
      </c>
      <c r="Y70" s="794" t="s">
        <v>566</v>
      </c>
    </row>
    <row r="71" spans="1:25" x14ac:dyDescent="0.35">
      <c r="A71" s="999" t="s">
        <v>563</v>
      </c>
      <c r="B71" s="794" t="s">
        <v>561</v>
      </c>
      <c r="C71" s="875">
        <v>6924.9641999999994</v>
      </c>
      <c r="D71" s="875">
        <v>6924.9641999999994</v>
      </c>
      <c r="E71" s="875">
        <v>6924.9641999999994</v>
      </c>
      <c r="F71" s="875">
        <v>6924.9641999999994</v>
      </c>
      <c r="G71" s="875">
        <v>6924.9641999999994</v>
      </c>
      <c r="H71" s="875">
        <v>6924.9641999999994</v>
      </c>
      <c r="I71" s="875">
        <v>6924.9641999999994</v>
      </c>
      <c r="J71" s="875">
        <v>6924.9641999999994</v>
      </c>
      <c r="K71" s="875">
        <v>6924.9641999999994</v>
      </c>
      <c r="L71" s="875">
        <v>6924.9641999999994</v>
      </c>
      <c r="M71" s="875">
        <v>6924.9641999999994</v>
      </c>
      <c r="N71" s="875">
        <v>6924.9641999999994</v>
      </c>
      <c r="O71" s="876">
        <v>83099.570400000011</v>
      </c>
      <c r="P71" s="876">
        <v>182475.50576905228</v>
      </c>
      <c r="Q71" s="876">
        <v>-99375.935369052269</v>
      </c>
      <c r="R71" s="877"/>
      <c r="S71" s="1015"/>
      <c r="W71" s="1017">
        <v>0.2</v>
      </c>
    </row>
    <row r="72" spans="1:25" ht="13.5" thickBot="1" x14ac:dyDescent="0.4">
      <c r="A72" s="999" t="s">
        <v>563</v>
      </c>
      <c r="B72" s="798" t="s">
        <v>567</v>
      </c>
      <c r="C72" s="813">
        <v>168622.87826999999</v>
      </c>
      <c r="D72" s="813">
        <v>168622.87826999999</v>
      </c>
      <c r="E72" s="813">
        <v>168622.87826999999</v>
      </c>
      <c r="F72" s="813">
        <v>168622.87826999999</v>
      </c>
      <c r="G72" s="813">
        <v>168622.87826999999</v>
      </c>
      <c r="H72" s="813">
        <v>168622.87826999999</v>
      </c>
      <c r="I72" s="813">
        <v>168622.87826999999</v>
      </c>
      <c r="J72" s="813">
        <v>168622.87826999999</v>
      </c>
      <c r="K72" s="813">
        <v>168622.87826999999</v>
      </c>
      <c r="L72" s="813">
        <v>168622.87826999999</v>
      </c>
      <c r="M72" s="813">
        <v>168622.87826999999</v>
      </c>
      <c r="N72" s="813">
        <v>168622.87826999999</v>
      </c>
      <c r="O72" s="823">
        <v>2023474.5392399996</v>
      </c>
      <c r="P72" s="823">
        <v>2155156.957215325</v>
      </c>
      <c r="Q72" s="823">
        <v>-131682.41797532537</v>
      </c>
      <c r="R72" s="814"/>
      <c r="S72" s="1015"/>
      <c r="W72" s="1004"/>
    </row>
    <row r="73" spans="1:25" ht="13.5" thickTop="1" x14ac:dyDescent="0.35">
      <c r="C73" s="814"/>
      <c r="D73" s="814"/>
      <c r="E73" s="814"/>
      <c r="F73" s="814"/>
      <c r="G73" s="814"/>
      <c r="H73" s="814"/>
      <c r="I73" s="814"/>
      <c r="J73" s="814"/>
      <c r="K73" s="814"/>
      <c r="L73" s="814"/>
      <c r="M73" s="814"/>
      <c r="N73" s="814"/>
      <c r="O73" s="824"/>
      <c r="P73" s="824"/>
      <c r="Q73" s="824"/>
      <c r="R73" s="814"/>
      <c r="S73" s="1015"/>
      <c r="W73" s="1004"/>
    </row>
    <row r="74" spans="1:25" ht="13.5" thickBot="1" x14ac:dyDescent="0.4">
      <c r="C74" s="814"/>
      <c r="D74" s="814"/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24"/>
      <c r="P74" s="824"/>
      <c r="Q74" s="824"/>
      <c r="R74" s="814"/>
      <c r="S74" s="1015"/>
      <c r="W74" s="1004"/>
    </row>
    <row r="75" spans="1:25" ht="14" thickTop="1" thickBot="1" x14ac:dyDescent="0.4">
      <c r="A75" s="794" t="s">
        <v>568</v>
      </c>
      <c r="B75" s="798" t="s">
        <v>570</v>
      </c>
      <c r="C75" s="884" t="s">
        <v>634</v>
      </c>
      <c r="D75" s="885" t="s">
        <v>634</v>
      </c>
      <c r="E75" s="885" t="s">
        <v>634</v>
      </c>
      <c r="F75" s="885" t="s">
        <v>634</v>
      </c>
      <c r="G75" s="885" t="s">
        <v>634</v>
      </c>
      <c r="H75" s="885" t="s">
        <v>634</v>
      </c>
      <c r="I75" s="885" t="s">
        <v>634</v>
      </c>
      <c r="J75" s="885" t="s">
        <v>634</v>
      </c>
      <c r="K75" s="885" t="s">
        <v>634</v>
      </c>
      <c r="L75" s="885" t="s">
        <v>634</v>
      </c>
      <c r="M75" s="885" t="s">
        <v>634</v>
      </c>
      <c r="N75" s="885" t="s">
        <v>634</v>
      </c>
      <c r="O75" s="886" t="s">
        <v>634</v>
      </c>
      <c r="P75" s="886" t="s">
        <v>634</v>
      </c>
      <c r="Q75" s="887" t="s">
        <v>634</v>
      </c>
      <c r="R75" s="1062"/>
      <c r="S75" s="1015">
        <v>500000</v>
      </c>
      <c r="T75" s="794" t="s">
        <v>616</v>
      </c>
      <c r="U75" s="808">
        <v>44286</v>
      </c>
      <c r="V75" s="794" t="s">
        <v>513</v>
      </c>
      <c r="W75" s="887" t="s">
        <v>634</v>
      </c>
      <c r="X75" s="1098" t="s">
        <v>569</v>
      </c>
      <c r="Y75" s="1098"/>
    </row>
    <row r="76" spans="1:25" ht="14" thickTop="1" thickBot="1" x14ac:dyDescent="0.4">
      <c r="E76" s="794"/>
      <c r="H76" s="794"/>
      <c r="O76" s="825"/>
      <c r="P76" s="825"/>
      <c r="Q76" s="825"/>
      <c r="R76" s="1063"/>
    </row>
    <row r="77" spans="1:25" ht="14" thickTop="1" thickBot="1" x14ac:dyDescent="0.4">
      <c r="B77" s="1058" t="s">
        <v>571</v>
      </c>
      <c r="C77" s="888" t="s">
        <v>634</v>
      </c>
      <c r="D77" s="889" t="s">
        <v>634</v>
      </c>
      <c r="E77" s="889" t="s">
        <v>634</v>
      </c>
      <c r="F77" s="889" t="s">
        <v>634</v>
      </c>
      <c r="G77" s="889" t="s">
        <v>634</v>
      </c>
      <c r="H77" s="889" t="s">
        <v>634</v>
      </c>
      <c r="I77" s="889" t="s">
        <v>634</v>
      </c>
      <c r="J77" s="889" t="s">
        <v>634</v>
      </c>
      <c r="K77" s="889" t="s">
        <v>634</v>
      </c>
      <c r="L77" s="889" t="s">
        <v>634</v>
      </c>
      <c r="M77" s="889" t="s">
        <v>634</v>
      </c>
      <c r="N77" s="889" t="s">
        <v>634</v>
      </c>
      <c r="O77" s="890" t="s">
        <v>634</v>
      </c>
      <c r="P77" s="890" t="s">
        <v>634</v>
      </c>
      <c r="Q77" s="891" t="s">
        <v>634</v>
      </c>
      <c r="R77" s="1064"/>
    </row>
    <row r="78" spans="1:25" ht="13.5" thickTop="1" x14ac:dyDescent="0.35">
      <c r="X78" s="818"/>
      <c r="Y78" s="818"/>
    </row>
    <row r="79" spans="1:25" x14ac:dyDescent="0.35">
      <c r="X79" s="881"/>
      <c r="Y79" s="881"/>
    </row>
    <row r="80" spans="1:25" x14ac:dyDescent="0.35">
      <c r="B80" s="804"/>
      <c r="G80" s="815"/>
    </row>
    <row r="81" spans="1:16" x14ac:dyDescent="0.35">
      <c r="A81" s="819"/>
      <c r="B81" s="804"/>
      <c r="H81" s="1016"/>
      <c r="I81" s="812"/>
    </row>
    <row r="82" spans="1:16" x14ac:dyDescent="0.35">
      <c r="B82" s="804"/>
      <c r="E82" s="1011"/>
      <c r="H82" s="1008"/>
      <c r="I82" s="804"/>
    </row>
    <row r="83" spans="1:16" x14ac:dyDescent="0.35">
      <c r="B83" s="804"/>
    </row>
    <row r="84" spans="1:16" x14ac:dyDescent="0.35">
      <c r="B84" s="804"/>
    </row>
    <row r="85" spans="1:16" x14ac:dyDescent="0.35">
      <c r="B85" s="815"/>
      <c r="H85" s="1008"/>
      <c r="I85" s="804"/>
    </row>
    <row r="90" spans="1:16" x14ac:dyDescent="0.35">
      <c r="P90" s="809"/>
    </row>
    <row r="92" spans="1:16" x14ac:dyDescent="0.35">
      <c r="B92" s="804"/>
    </row>
    <row r="93" spans="1:16" x14ac:dyDescent="0.35">
      <c r="B93" s="804"/>
      <c r="C93" s="812"/>
    </row>
  </sheetData>
  <mergeCells count="6">
    <mergeCell ref="X75:Y75"/>
    <mergeCell ref="X9:Y9"/>
    <mergeCell ref="X19:Y19"/>
    <mergeCell ref="X20:Y20"/>
    <mergeCell ref="X25:Y25"/>
    <mergeCell ref="X26:Y26"/>
  </mergeCells>
  <hyperlinks>
    <hyperlink ref="D5" r:id="rId1" xr:uid="{00000000-0004-0000-0700-000000000000}"/>
  </hyperlinks>
  <pageMargins left="0.7" right="0.7" top="0.75" bottom="0.75" header="0.3" footer="0.3"/>
  <pageSetup scale="55" fitToWidth="2" fitToHeight="2" pageOrder="overThenDown" orientation="landscape" r:id="rId2"/>
  <headerFooter>
    <oddFooter>&amp;R&amp;"Times New Roman,Regular"&amp;12Exh. PKW-17C
Page &amp;P of 4</oddFooter>
  </headerFooter>
  <rowBreaks count="1" manualBreakCount="1">
    <brk id="58" max="24" man="1"/>
  </rowBreaks>
  <colBreaks count="1" manualBreakCount="1">
    <brk id="17" max="78" man="1"/>
  </colBreaks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02"/>
  <sheetViews>
    <sheetView view="pageLayout" topLeftCell="A25" zoomScale="70" zoomScaleNormal="90" zoomScalePageLayoutView="70" workbookViewId="0">
      <selection activeCell="I41" sqref="I41"/>
    </sheetView>
  </sheetViews>
  <sheetFormatPr defaultColWidth="9.1796875" defaultRowHeight="13" x14ac:dyDescent="0.3"/>
  <cols>
    <col min="1" max="1" width="24" style="60" customWidth="1"/>
    <col min="2" max="2" width="11.453125" style="60" customWidth="1"/>
    <col min="3" max="14" width="9" style="60" customWidth="1"/>
    <col min="15" max="15" width="10.81640625" style="60" customWidth="1"/>
    <col min="16" max="19" width="12" style="60" customWidth="1"/>
    <col min="20" max="20" width="12" style="60" bestFit="1" customWidth="1"/>
    <col min="21" max="16384" width="9.1796875" style="60"/>
  </cols>
  <sheetData>
    <row r="1" spans="1:30" ht="26" x14ac:dyDescent="0.6">
      <c r="A1" s="257" t="s">
        <v>267</v>
      </c>
      <c r="H1" s="1076" t="s">
        <v>632</v>
      </c>
    </row>
    <row r="2" spans="1:30" ht="21" x14ac:dyDescent="0.5">
      <c r="A2" s="227" t="s">
        <v>259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30" ht="18.5" x14ac:dyDescent="0.45">
      <c r="A3" s="29" t="s">
        <v>435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25" customHeight="1" x14ac:dyDescent="0.45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5" x14ac:dyDescent="0.35">
      <c r="A6" s="66" t="s">
        <v>617</v>
      </c>
      <c r="B6" s="6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30" ht="29" x14ac:dyDescent="0.35">
      <c r="A7" s="67"/>
      <c r="B7" s="450" t="s">
        <v>255</v>
      </c>
      <c r="C7" s="115">
        <v>44348</v>
      </c>
      <c r="D7" s="115">
        <v>44378</v>
      </c>
      <c r="E7" s="115">
        <v>44409</v>
      </c>
      <c r="F7" s="115">
        <v>44440</v>
      </c>
      <c r="G7" s="115">
        <v>44470</v>
      </c>
      <c r="H7" s="115">
        <v>44501</v>
      </c>
      <c r="I7" s="115">
        <v>44531</v>
      </c>
      <c r="J7" s="115">
        <v>44562</v>
      </c>
      <c r="K7" s="115">
        <v>44593</v>
      </c>
      <c r="L7" s="115">
        <v>44621</v>
      </c>
      <c r="M7" s="115">
        <v>44652</v>
      </c>
      <c r="N7" s="115">
        <v>44682</v>
      </c>
      <c r="O7" s="282" t="s">
        <v>270</v>
      </c>
      <c r="P7" s="68"/>
    </row>
    <row r="8" spans="1:30" ht="14.5" x14ac:dyDescent="0.35">
      <c r="A8" s="14" t="s">
        <v>13</v>
      </c>
      <c r="B8" s="117" t="s">
        <v>155</v>
      </c>
      <c r="C8" s="692">
        <v>2.2599999999999998</v>
      </c>
      <c r="D8" s="692">
        <v>2.59</v>
      </c>
      <c r="E8" s="692">
        <v>2.62</v>
      </c>
      <c r="F8" s="692">
        <v>2.65</v>
      </c>
      <c r="G8" s="692">
        <v>2.66</v>
      </c>
      <c r="H8" s="692">
        <v>3.37</v>
      </c>
      <c r="I8" s="692">
        <v>4.03</v>
      </c>
      <c r="J8" s="692">
        <v>3.84</v>
      </c>
      <c r="K8" s="692">
        <v>3.56</v>
      </c>
      <c r="L8" s="692">
        <v>2.77</v>
      </c>
      <c r="M8" s="692">
        <v>1.85</v>
      </c>
      <c r="N8" s="692">
        <v>1.75</v>
      </c>
      <c r="O8" s="693">
        <v>2.8291666666666662</v>
      </c>
      <c r="Q8" s="69"/>
      <c r="AD8" s="69"/>
    </row>
    <row r="9" spans="1:30" ht="14.5" x14ac:dyDescent="0.35">
      <c r="A9" s="14" t="s">
        <v>23</v>
      </c>
      <c r="B9" s="117" t="s">
        <v>155</v>
      </c>
      <c r="C9" s="692">
        <v>2.23</v>
      </c>
      <c r="D9" s="692">
        <v>2.48</v>
      </c>
      <c r="E9" s="692">
        <v>2.5</v>
      </c>
      <c r="F9" s="692">
        <v>2.48</v>
      </c>
      <c r="G9" s="692">
        <v>2.44</v>
      </c>
      <c r="H9" s="692">
        <v>2.85</v>
      </c>
      <c r="I9" s="692">
        <v>3.18</v>
      </c>
      <c r="J9" s="692">
        <v>3.31</v>
      </c>
      <c r="K9" s="692">
        <v>3.19</v>
      </c>
      <c r="L9" s="692">
        <v>2.68</v>
      </c>
      <c r="M9" s="692">
        <v>1.91</v>
      </c>
      <c r="N9" s="692">
        <v>1.83</v>
      </c>
      <c r="O9" s="693">
        <v>2.59</v>
      </c>
      <c r="Q9" s="69"/>
      <c r="AD9" s="69"/>
    </row>
    <row r="10" spans="1:30" ht="14.5" x14ac:dyDescent="0.35">
      <c r="A10" s="14" t="s">
        <v>24</v>
      </c>
      <c r="B10" s="117" t="s">
        <v>155</v>
      </c>
      <c r="C10" s="692">
        <v>1.95</v>
      </c>
      <c r="D10" s="692">
        <v>1.98</v>
      </c>
      <c r="E10" s="692">
        <v>2</v>
      </c>
      <c r="F10" s="692">
        <v>2</v>
      </c>
      <c r="G10" s="692">
        <v>2.0499999999999998</v>
      </c>
      <c r="H10" s="692">
        <v>2.21</v>
      </c>
      <c r="I10" s="692">
        <v>2.29</v>
      </c>
      <c r="J10" s="692">
        <v>2.36</v>
      </c>
      <c r="K10" s="692">
        <v>2.35</v>
      </c>
      <c r="L10" s="692">
        <v>2.25</v>
      </c>
      <c r="M10" s="692">
        <v>1.79</v>
      </c>
      <c r="N10" s="692">
        <v>1.69</v>
      </c>
      <c r="O10" s="693">
        <v>2.0766666666666667</v>
      </c>
      <c r="Q10" s="69"/>
      <c r="AD10" s="69"/>
    </row>
    <row r="11" spans="1:30" ht="15" thickBot="1" x14ac:dyDescent="0.4">
      <c r="A11" s="14" t="s">
        <v>25</v>
      </c>
      <c r="B11" s="117" t="s">
        <v>155</v>
      </c>
      <c r="C11" s="694">
        <v>1.97</v>
      </c>
      <c r="D11" s="694">
        <v>2</v>
      </c>
      <c r="E11" s="694">
        <v>2.02</v>
      </c>
      <c r="F11" s="694">
        <v>2.02</v>
      </c>
      <c r="G11" s="694">
        <v>2.0699999999999998</v>
      </c>
      <c r="H11" s="694">
        <v>2.2599999999999998</v>
      </c>
      <c r="I11" s="694">
        <v>2.34</v>
      </c>
      <c r="J11" s="694">
        <v>2.41</v>
      </c>
      <c r="K11" s="694">
        <v>2.4</v>
      </c>
      <c r="L11" s="694">
        <v>2.2999999999999998</v>
      </c>
      <c r="M11" s="694">
        <v>1.77</v>
      </c>
      <c r="N11" s="694">
        <v>1.67</v>
      </c>
      <c r="O11" s="695">
        <v>2.1024999999999996</v>
      </c>
      <c r="Q11" s="69"/>
      <c r="AD11" s="69"/>
    </row>
    <row r="12" spans="1:30" ht="15" thickTop="1" x14ac:dyDescent="0.35">
      <c r="A12" s="14" t="s">
        <v>160</v>
      </c>
      <c r="B12" s="117" t="s">
        <v>171</v>
      </c>
      <c r="C12" s="399" t="s">
        <v>633</v>
      </c>
      <c r="D12" s="400" t="s">
        <v>633</v>
      </c>
      <c r="E12" s="400" t="s">
        <v>633</v>
      </c>
      <c r="F12" s="400" t="s">
        <v>633</v>
      </c>
      <c r="G12" s="400" t="s">
        <v>633</v>
      </c>
      <c r="H12" s="400" t="s">
        <v>633</v>
      </c>
      <c r="I12" s="400" t="s">
        <v>633</v>
      </c>
      <c r="J12" s="400" t="s">
        <v>633</v>
      </c>
      <c r="K12" s="400" t="s">
        <v>633</v>
      </c>
      <c r="L12" s="400" t="s">
        <v>633</v>
      </c>
      <c r="M12" s="400" t="s">
        <v>633</v>
      </c>
      <c r="N12" s="400" t="s">
        <v>633</v>
      </c>
      <c r="O12" s="409" t="s">
        <v>633</v>
      </c>
      <c r="Q12" s="69"/>
      <c r="AD12" s="69"/>
    </row>
    <row r="13" spans="1:30" ht="14.5" x14ac:dyDescent="0.35">
      <c r="A13" s="14" t="s">
        <v>161</v>
      </c>
      <c r="B13" s="117" t="s">
        <v>171</v>
      </c>
      <c r="C13" s="399" t="s">
        <v>633</v>
      </c>
      <c r="D13" s="400" t="s">
        <v>633</v>
      </c>
      <c r="E13" s="400" t="s">
        <v>633</v>
      </c>
      <c r="F13" s="400" t="s">
        <v>633</v>
      </c>
      <c r="G13" s="400" t="s">
        <v>633</v>
      </c>
      <c r="H13" s="400" t="s">
        <v>633</v>
      </c>
      <c r="I13" s="400" t="s">
        <v>633</v>
      </c>
      <c r="J13" s="400" t="s">
        <v>633</v>
      </c>
      <c r="K13" s="400" t="s">
        <v>633</v>
      </c>
      <c r="L13" s="400" t="s">
        <v>633</v>
      </c>
      <c r="M13" s="400" t="s">
        <v>633</v>
      </c>
      <c r="N13" s="400" t="s">
        <v>633</v>
      </c>
      <c r="O13" s="409" t="s">
        <v>633</v>
      </c>
      <c r="Q13" s="69"/>
      <c r="AD13" s="69"/>
    </row>
    <row r="14" spans="1:30" ht="14.5" x14ac:dyDescent="0.35">
      <c r="A14" s="14" t="s">
        <v>162</v>
      </c>
      <c r="B14" s="117" t="s">
        <v>171</v>
      </c>
      <c r="C14" s="399" t="s">
        <v>633</v>
      </c>
      <c r="D14" s="400" t="s">
        <v>633</v>
      </c>
      <c r="E14" s="400" t="s">
        <v>633</v>
      </c>
      <c r="F14" s="400" t="s">
        <v>633</v>
      </c>
      <c r="G14" s="400" t="s">
        <v>633</v>
      </c>
      <c r="H14" s="400" t="s">
        <v>633</v>
      </c>
      <c r="I14" s="400" t="s">
        <v>633</v>
      </c>
      <c r="J14" s="400" t="s">
        <v>633</v>
      </c>
      <c r="K14" s="400" t="s">
        <v>633</v>
      </c>
      <c r="L14" s="400" t="s">
        <v>633</v>
      </c>
      <c r="M14" s="400" t="s">
        <v>633</v>
      </c>
      <c r="N14" s="400" t="s">
        <v>633</v>
      </c>
      <c r="O14" s="409" t="s">
        <v>633</v>
      </c>
      <c r="Q14" s="69"/>
      <c r="AD14" s="69"/>
    </row>
    <row r="15" spans="1:30" ht="14.5" x14ac:dyDescent="0.35">
      <c r="A15" s="14" t="s">
        <v>157</v>
      </c>
      <c r="B15" s="117" t="s">
        <v>172</v>
      </c>
      <c r="C15" s="401" t="s">
        <v>633</v>
      </c>
      <c r="D15" s="402" t="s">
        <v>633</v>
      </c>
      <c r="E15" s="402" t="s">
        <v>633</v>
      </c>
      <c r="F15" s="402" t="s">
        <v>633</v>
      </c>
      <c r="G15" s="402" t="s">
        <v>633</v>
      </c>
      <c r="H15" s="402" t="s">
        <v>633</v>
      </c>
      <c r="I15" s="402" t="s">
        <v>633</v>
      </c>
      <c r="J15" s="402" t="s">
        <v>633</v>
      </c>
      <c r="K15" s="402" t="s">
        <v>633</v>
      </c>
      <c r="L15" s="402" t="s">
        <v>633</v>
      </c>
      <c r="M15" s="402" t="s">
        <v>633</v>
      </c>
      <c r="N15" s="402" t="s">
        <v>633</v>
      </c>
      <c r="O15" s="410" t="s">
        <v>633</v>
      </c>
      <c r="Q15" s="69"/>
      <c r="AD15" s="69"/>
    </row>
    <row r="16" spans="1:30" ht="14.5" x14ac:dyDescent="0.35">
      <c r="A16" s="14" t="s">
        <v>158</v>
      </c>
      <c r="B16" s="117" t="s">
        <v>172</v>
      </c>
      <c r="C16" s="401" t="s">
        <v>633</v>
      </c>
      <c r="D16" s="402" t="s">
        <v>633</v>
      </c>
      <c r="E16" s="402" t="s">
        <v>633</v>
      </c>
      <c r="F16" s="402" t="s">
        <v>633</v>
      </c>
      <c r="G16" s="402" t="s">
        <v>633</v>
      </c>
      <c r="H16" s="402" t="s">
        <v>633</v>
      </c>
      <c r="I16" s="402" t="s">
        <v>633</v>
      </c>
      <c r="J16" s="402" t="s">
        <v>633</v>
      </c>
      <c r="K16" s="402" t="s">
        <v>633</v>
      </c>
      <c r="L16" s="402" t="s">
        <v>633</v>
      </c>
      <c r="M16" s="402" t="s">
        <v>633</v>
      </c>
      <c r="N16" s="402" t="s">
        <v>633</v>
      </c>
      <c r="O16" s="410" t="s">
        <v>633</v>
      </c>
      <c r="Q16" s="69"/>
      <c r="AD16" s="69"/>
    </row>
    <row r="17" spans="1:30" ht="15" thickBot="1" x14ac:dyDescent="0.4">
      <c r="A17" s="14" t="s">
        <v>159</v>
      </c>
      <c r="B17" s="117" t="s">
        <v>172</v>
      </c>
      <c r="C17" s="403" t="s">
        <v>633</v>
      </c>
      <c r="D17" s="404" t="s">
        <v>633</v>
      </c>
      <c r="E17" s="404" t="s">
        <v>633</v>
      </c>
      <c r="F17" s="404" t="s">
        <v>633</v>
      </c>
      <c r="G17" s="404" t="s">
        <v>633</v>
      </c>
      <c r="H17" s="404" t="s">
        <v>633</v>
      </c>
      <c r="I17" s="404" t="s">
        <v>633</v>
      </c>
      <c r="J17" s="404" t="s">
        <v>633</v>
      </c>
      <c r="K17" s="404" t="s">
        <v>633</v>
      </c>
      <c r="L17" s="404" t="s">
        <v>633</v>
      </c>
      <c r="M17" s="404" t="s">
        <v>633</v>
      </c>
      <c r="N17" s="404" t="s">
        <v>633</v>
      </c>
      <c r="O17" s="411" t="s">
        <v>633</v>
      </c>
      <c r="Q17" s="69"/>
      <c r="AD17" s="69"/>
    </row>
    <row r="18" spans="1:30" ht="15" thickTop="1" x14ac:dyDescent="0.3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9"/>
    </row>
    <row r="19" spans="1:30" ht="15.5" x14ac:dyDescent="0.35">
      <c r="A19" s="65" t="s">
        <v>584</v>
      </c>
      <c r="B19" s="66"/>
      <c r="C19" s="278"/>
      <c r="D19" s="278"/>
      <c r="E19" s="63"/>
      <c r="F19" s="278"/>
      <c r="G19" s="278"/>
      <c r="H19" s="278"/>
      <c r="I19" s="278"/>
      <c r="J19" s="278"/>
      <c r="K19" s="278"/>
      <c r="L19" s="278"/>
      <c r="M19" s="278"/>
      <c r="N19" s="278"/>
      <c r="O19" s="278"/>
    </row>
    <row r="20" spans="1:30" ht="29" x14ac:dyDescent="0.35">
      <c r="A20" s="70"/>
      <c r="B20" s="450" t="s">
        <v>255</v>
      </c>
      <c r="C20" s="115">
        <v>43952</v>
      </c>
      <c r="D20" s="115">
        <v>43983</v>
      </c>
      <c r="E20" s="115">
        <v>44013</v>
      </c>
      <c r="F20" s="115">
        <v>44044</v>
      </c>
      <c r="G20" s="115">
        <v>44075</v>
      </c>
      <c r="H20" s="115">
        <v>44105</v>
      </c>
      <c r="I20" s="115">
        <v>44136</v>
      </c>
      <c r="J20" s="115">
        <v>44166</v>
      </c>
      <c r="K20" s="115">
        <v>44197</v>
      </c>
      <c r="L20" s="115">
        <v>44228</v>
      </c>
      <c r="M20" s="115">
        <v>44256</v>
      </c>
      <c r="N20" s="115">
        <v>44287</v>
      </c>
      <c r="O20" s="282" t="s">
        <v>270</v>
      </c>
    </row>
    <row r="21" spans="1:30" ht="14.5" x14ac:dyDescent="0.35">
      <c r="A21" s="14" t="s">
        <v>13</v>
      </c>
      <c r="B21" s="117" t="s">
        <v>155</v>
      </c>
      <c r="C21" s="692">
        <v>1.318095238095238</v>
      </c>
      <c r="D21" s="692">
        <v>1.3834920634920629</v>
      </c>
      <c r="E21" s="692">
        <v>1.9220634920634916</v>
      </c>
      <c r="F21" s="692">
        <v>1.9826984126984122</v>
      </c>
      <c r="G21" s="692">
        <v>1.9082539682539681</v>
      </c>
      <c r="H21" s="692">
        <v>1.8353968253968254</v>
      </c>
      <c r="I21" s="692">
        <v>2.5922222222222229</v>
      </c>
      <c r="J21" s="692">
        <v>3.2595238095238108</v>
      </c>
      <c r="K21" s="692">
        <v>3.1384126984126981</v>
      </c>
      <c r="L21" s="692">
        <v>2.8222222222222233</v>
      </c>
      <c r="M21" s="692">
        <v>2.3980952380952383</v>
      </c>
      <c r="N21" s="692">
        <v>1.4965079365079363</v>
      </c>
      <c r="O21" s="693">
        <v>2.1714153439153439</v>
      </c>
    </row>
    <row r="22" spans="1:30" ht="14.5" x14ac:dyDescent="0.35">
      <c r="A22" s="14" t="s">
        <v>23</v>
      </c>
      <c r="B22" s="117" t="s">
        <v>155</v>
      </c>
      <c r="C22" s="692">
        <v>1.5173015873015872</v>
      </c>
      <c r="D22" s="692">
        <v>1.5300000000000002</v>
      </c>
      <c r="E22" s="692">
        <v>1.8907936507936505</v>
      </c>
      <c r="F22" s="692">
        <v>1.8979365079365087</v>
      </c>
      <c r="G22" s="692">
        <v>1.8738095238095251</v>
      </c>
      <c r="H22" s="692">
        <v>1.7222222222222221</v>
      </c>
      <c r="I22" s="692">
        <v>2.1590476190476195</v>
      </c>
      <c r="J22" s="692">
        <v>2.376984126984127</v>
      </c>
      <c r="K22" s="692">
        <v>2.4593650793650803</v>
      </c>
      <c r="L22" s="692">
        <v>2.4138095238095243</v>
      </c>
      <c r="M22" s="692">
        <v>2.2595238095238095</v>
      </c>
      <c r="N22" s="692">
        <v>1.6098412698412696</v>
      </c>
      <c r="O22" s="693">
        <v>1.9758862433862434</v>
      </c>
    </row>
    <row r="23" spans="1:30" ht="14.5" x14ac:dyDescent="0.35">
      <c r="A23" s="14" t="s">
        <v>24</v>
      </c>
      <c r="B23" s="117" t="s">
        <v>155</v>
      </c>
      <c r="C23" s="692">
        <v>1.196984126984127</v>
      </c>
      <c r="D23" s="692">
        <v>1.1858730158730157</v>
      </c>
      <c r="E23" s="692">
        <v>1.2212698412698417</v>
      </c>
      <c r="F23" s="692">
        <v>1.245714285714286</v>
      </c>
      <c r="G23" s="692">
        <v>1.2580952380952379</v>
      </c>
      <c r="H23" s="692">
        <v>1.3331746031746032</v>
      </c>
      <c r="I23" s="692">
        <v>1.4368253968253966</v>
      </c>
      <c r="J23" s="692">
        <v>1.6249206349206353</v>
      </c>
      <c r="K23" s="692">
        <v>1.73015873015873</v>
      </c>
      <c r="L23" s="692">
        <v>1.6711111111111103</v>
      </c>
      <c r="M23" s="692">
        <v>1.5309523809523813</v>
      </c>
      <c r="N23" s="692">
        <v>1.304603174603175</v>
      </c>
      <c r="O23" s="693">
        <v>1.394973544973545</v>
      </c>
    </row>
    <row r="24" spans="1:30" ht="15" thickBot="1" x14ac:dyDescent="0.4">
      <c r="A24" s="14" t="s">
        <v>25</v>
      </c>
      <c r="B24" s="117" t="s">
        <v>155</v>
      </c>
      <c r="C24" s="694">
        <v>1.1942701921959691</v>
      </c>
      <c r="D24" s="694">
        <v>1.2717871637683684</v>
      </c>
      <c r="E24" s="694">
        <v>1.2965870320489274</v>
      </c>
      <c r="F24" s="694">
        <v>1.2523098039936946</v>
      </c>
      <c r="G24" s="694">
        <v>1.249050712000336</v>
      </c>
      <c r="H24" s="694">
        <v>1.3528168006869701</v>
      </c>
      <c r="I24" s="694">
        <v>1.6162755023319182</v>
      </c>
      <c r="J24" s="694">
        <v>1.7264180075198152</v>
      </c>
      <c r="K24" s="694">
        <v>1.8368753902563117</v>
      </c>
      <c r="L24" s="694">
        <v>1.8312849845150443</v>
      </c>
      <c r="M24" s="694">
        <v>1.6830173368991259</v>
      </c>
      <c r="N24" s="694">
        <v>1.410845803251435</v>
      </c>
      <c r="O24" s="695">
        <v>1.4767948941223261</v>
      </c>
    </row>
    <row r="25" spans="1:30" ht="15" thickTop="1" x14ac:dyDescent="0.35">
      <c r="A25" s="14" t="s">
        <v>160</v>
      </c>
      <c r="B25" s="117" t="s">
        <v>171</v>
      </c>
      <c r="C25" s="399" t="s">
        <v>633</v>
      </c>
      <c r="D25" s="400" t="s">
        <v>633</v>
      </c>
      <c r="E25" s="400" t="s">
        <v>633</v>
      </c>
      <c r="F25" s="400" t="s">
        <v>633</v>
      </c>
      <c r="G25" s="400" t="s">
        <v>633</v>
      </c>
      <c r="H25" s="400" t="s">
        <v>633</v>
      </c>
      <c r="I25" s="400" t="s">
        <v>633</v>
      </c>
      <c r="J25" s="400" t="s">
        <v>633</v>
      </c>
      <c r="K25" s="400" t="s">
        <v>633</v>
      </c>
      <c r="L25" s="400" t="s">
        <v>633</v>
      </c>
      <c r="M25" s="400" t="s">
        <v>633</v>
      </c>
      <c r="N25" s="400" t="s">
        <v>633</v>
      </c>
      <c r="O25" s="409" t="s">
        <v>633</v>
      </c>
    </row>
    <row r="26" spans="1:30" ht="14.5" x14ac:dyDescent="0.35">
      <c r="A26" s="14" t="s">
        <v>161</v>
      </c>
      <c r="B26" s="117" t="s">
        <v>171</v>
      </c>
      <c r="C26" s="399" t="s">
        <v>633</v>
      </c>
      <c r="D26" s="400" t="s">
        <v>633</v>
      </c>
      <c r="E26" s="400" t="s">
        <v>633</v>
      </c>
      <c r="F26" s="400" t="s">
        <v>633</v>
      </c>
      <c r="G26" s="400" t="s">
        <v>633</v>
      </c>
      <c r="H26" s="400" t="s">
        <v>633</v>
      </c>
      <c r="I26" s="400" t="s">
        <v>633</v>
      </c>
      <c r="J26" s="400" t="s">
        <v>633</v>
      </c>
      <c r="K26" s="400" t="s">
        <v>633</v>
      </c>
      <c r="L26" s="400" t="s">
        <v>633</v>
      </c>
      <c r="M26" s="400" t="s">
        <v>633</v>
      </c>
      <c r="N26" s="400" t="s">
        <v>633</v>
      </c>
      <c r="O26" s="409" t="s">
        <v>633</v>
      </c>
    </row>
    <row r="27" spans="1:30" ht="14.5" x14ac:dyDescent="0.35">
      <c r="A27" s="14" t="s">
        <v>162</v>
      </c>
      <c r="B27" s="117" t="s">
        <v>171</v>
      </c>
      <c r="C27" s="399" t="s">
        <v>633</v>
      </c>
      <c r="D27" s="400" t="s">
        <v>633</v>
      </c>
      <c r="E27" s="400" t="s">
        <v>633</v>
      </c>
      <c r="F27" s="400" t="s">
        <v>633</v>
      </c>
      <c r="G27" s="400" t="s">
        <v>633</v>
      </c>
      <c r="H27" s="400" t="s">
        <v>633</v>
      </c>
      <c r="I27" s="400" t="s">
        <v>633</v>
      </c>
      <c r="J27" s="400" t="s">
        <v>633</v>
      </c>
      <c r="K27" s="400" t="s">
        <v>633</v>
      </c>
      <c r="L27" s="400" t="s">
        <v>633</v>
      </c>
      <c r="M27" s="400" t="s">
        <v>633</v>
      </c>
      <c r="N27" s="400" t="s">
        <v>633</v>
      </c>
      <c r="O27" s="409" t="s">
        <v>633</v>
      </c>
    </row>
    <row r="28" spans="1:30" ht="14.5" x14ac:dyDescent="0.35">
      <c r="A28" s="14" t="s">
        <v>157</v>
      </c>
      <c r="B28" s="117" t="s">
        <v>172</v>
      </c>
      <c r="C28" s="405" t="s">
        <v>633</v>
      </c>
      <c r="D28" s="406" t="s">
        <v>633</v>
      </c>
      <c r="E28" s="406" t="s">
        <v>633</v>
      </c>
      <c r="F28" s="406" t="s">
        <v>633</v>
      </c>
      <c r="G28" s="406" t="s">
        <v>633</v>
      </c>
      <c r="H28" s="406" t="s">
        <v>633</v>
      </c>
      <c r="I28" s="406" t="s">
        <v>633</v>
      </c>
      <c r="J28" s="406" t="s">
        <v>633</v>
      </c>
      <c r="K28" s="406" t="s">
        <v>633</v>
      </c>
      <c r="L28" s="406" t="s">
        <v>633</v>
      </c>
      <c r="M28" s="406" t="s">
        <v>633</v>
      </c>
      <c r="N28" s="406" t="s">
        <v>633</v>
      </c>
      <c r="O28" s="412" t="s">
        <v>633</v>
      </c>
    </row>
    <row r="29" spans="1:30" ht="14.5" x14ac:dyDescent="0.35">
      <c r="A29" s="14" t="s">
        <v>158</v>
      </c>
      <c r="B29" s="117" t="s">
        <v>172</v>
      </c>
      <c r="C29" s="405" t="s">
        <v>633</v>
      </c>
      <c r="D29" s="406" t="s">
        <v>633</v>
      </c>
      <c r="E29" s="406" t="s">
        <v>633</v>
      </c>
      <c r="F29" s="406" t="s">
        <v>633</v>
      </c>
      <c r="G29" s="406" t="s">
        <v>633</v>
      </c>
      <c r="H29" s="406" t="s">
        <v>633</v>
      </c>
      <c r="I29" s="406" t="s">
        <v>633</v>
      </c>
      <c r="J29" s="406" t="s">
        <v>633</v>
      </c>
      <c r="K29" s="406" t="s">
        <v>633</v>
      </c>
      <c r="L29" s="406" t="s">
        <v>633</v>
      </c>
      <c r="M29" s="406" t="s">
        <v>633</v>
      </c>
      <c r="N29" s="406" t="s">
        <v>633</v>
      </c>
      <c r="O29" s="412" t="s">
        <v>633</v>
      </c>
    </row>
    <row r="30" spans="1:30" ht="15" thickBot="1" x14ac:dyDescent="0.4">
      <c r="A30" s="14" t="s">
        <v>159</v>
      </c>
      <c r="B30" s="117" t="s">
        <v>172</v>
      </c>
      <c r="C30" s="407" t="s">
        <v>633</v>
      </c>
      <c r="D30" s="408" t="s">
        <v>633</v>
      </c>
      <c r="E30" s="408" t="s">
        <v>633</v>
      </c>
      <c r="F30" s="408" t="s">
        <v>633</v>
      </c>
      <c r="G30" s="408" t="s">
        <v>633</v>
      </c>
      <c r="H30" s="408" t="s">
        <v>633</v>
      </c>
      <c r="I30" s="408" t="s">
        <v>633</v>
      </c>
      <c r="J30" s="408" t="s">
        <v>633</v>
      </c>
      <c r="K30" s="408" t="s">
        <v>633</v>
      </c>
      <c r="L30" s="408" t="s">
        <v>633</v>
      </c>
      <c r="M30" s="408" t="s">
        <v>633</v>
      </c>
      <c r="N30" s="408" t="s">
        <v>633</v>
      </c>
      <c r="O30" s="413" t="s">
        <v>633</v>
      </c>
    </row>
    <row r="31" spans="1:30" ht="15" thickTop="1" x14ac:dyDescent="0.35">
      <c r="B31" s="75"/>
      <c r="C31" s="14"/>
      <c r="D31" s="14"/>
      <c r="E31" s="14"/>
      <c r="F31" s="14"/>
      <c r="G31" s="276"/>
      <c r="H31" s="14"/>
      <c r="I31" s="276"/>
      <c r="J31" s="276"/>
      <c r="K31" s="14"/>
      <c r="L31" s="14"/>
      <c r="M31" s="14"/>
      <c r="N31" s="14"/>
      <c r="O31" s="277"/>
    </row>
    <row r="32" spans="1:30" ht="14.5" x14ac:dyDescent="0.35">
      <c r="A32" s="71" t="s">
        <v>268</v>
      </c>
      <c r="B32" s="116"/>
      <c r="C32" s="278"/>
      <c r="D32" s="278"/>
      <c r="E32" s="278"/>
      <c r="F32" s="278"/>
      <c r="G32" s="279"/>
      <c r="H32" s="278"/>
      <c r="I32" s="279"/>
      <c r="J32" s="279"/>
      <c r="K32" s="278"/>
      <c r="L32" s="278"/>
      <c r="M32" s="278"/>
      <c r="N32" s="278"/>
      <c r="O32" s="280"/>
    </row>
    <row r="33" spans="1:15" ht="29" x14ac:dyDescent="0.35">
      <c r="B33" s="450" t="s">
        <v>255</v>
      </c>
      <c r="C33" s="281" t="s">
        <v>30</v>
      </c>
      <c r="D33" s="281" t="s">
        <v>31</v>
      </c>
      <c r="E33" s="281" t="s">
        <v>32</v>
      </c>
      <c r="F33" s="281" t="s">
        <v>33</v>
      </c>
      <c r="G33" s="281" t="s">
        <v>34</v>
      </c>
      <c r="H33" s="281" t="s">
        <v>35</v>
      </c>
      <c r="I33" s="281" t="s">
        <v>36</v>
      </c>
      <c r="J33" s="281" t="s">
        <v>37</v>
      </c>
      <c r="K33" s="281" t="s">
        <v>26</v>
      </c>
      <c r="L33" s="281" t="s">
        <v>27</v>
      </c>
      <c r="M33" s="281" t="s">
        <v>28</v>
      </c>
      <c r="N33" s="281" t="s">
        <v>29</v>
      </c>
      <c r="O33" s="282" t="s">
        <v>270</v>
      </c>
    </row>
    <row r="34" spans="1:15" ht="14.5" x14ac:dyDescent="0.35">
      <c r="A34" s="14" t="s">
        <v>13</v>
      </c>
      <c r="B34" s="117" t="s">
        <v>155</v>
      </c>
      <c r="C34" s="692">
        <v>0.9419047619047618</v>
      </c>
      <c r="D34" s="692">
        <v>1.206507936507937</v>
      </c>
      <c r="E34" s="692">
        <v>0.69793650793650852</v>
      </c>
      <c r="F34" s="692">
        <v>0.66730158730158773</v>
      </c>
      <c r="G34" s="692">
        <v>0.75174603174603205</v>
      </c>
      <c r="H34" s="692">
        <v>1.5346031746031747</v>
      </c>
      <c r="I34" s="692">
        <v>1.4377777777777774</v>
      </c>
      <c r="J34" s="692">
        <v>0.58047619047618904</v>
      </c>
      <c r="K34" s="692">
        <v>0.42158730158730195</v>
      </c>
      <c r="L34" s="692">
        <v>-5.222222222222328E-2</v>
      </c>
      <c r="M34" s="692">
        <v>-0.54809523809523819</v>
      </c>
      <c r="N34" s="692">
        <v>0.25349206349206366</v>
      </c>
      <c r="O34" s="693">
        <v>0.65775132275132231</v>
      </c>
    </row>
    <row r="35" spans="1:15" ht="14.5" x14ac:dyDescent="0.35">
      <c r="A35" s="14" t="s">
        <v>23</v>
      </c>
      <c r="B35" s="117" t="s">
        <v>155</v>
      </c>
      <c r="C35" s="692">
        <v>0.71269841269841283</v>
      </c>
      <c r="D35" s="692">
        <v>0.94999999999999973</v>
      </c>
      <c r="E35" s="692">
        <v>0.60920634920634953</v>
      </c>
      <c r="F35" s="692">
        <v>0.58206349206349128</v>
      </c>
      <c r="G35" s="692">
        <v>0.5661904761904748</v>
      </c>
      <c r="H35" s="692">
        <v>1.127777777777778</v>
      </c>
      <c r="I35" s="692">
        <v>1.0209523809523806</v>
      </c>
      <c r="J35" s="692">
        <v>0.93301587301587308</v>
      </c>
      <c r="K35" s="692">
        <v>0.73063492063491964</v>
      </c>
      <c r="L35" s="692">
        <v>0.26619047619047587</v>
      </c>
      <c r="M35" s="692">
        <v>-0.34952380952380957</v>
      </c>
      <c r="N35" s="692">
        <v>0.22015873015873044</v>
      </c>
      <c r="O35" s="693">
        <v>0.61411375661375645</v>
      </c>
    </row>
    <row r="36" spans="1:15" ht="14.5" x14ac:dyDescent="0.35">
      <c r="A36" s="14" t="s">
        <v>24</v>
      </c>
      <c r="B36" s="117" t="s">
        <v>155</v>
      </c>
      <c r="C36" s="692">
        <v>0.75301587301587292</v>
      </c>
      <c r="D36" s="692">
        <v>0.79412698412698424</v>
      </c>
      <c r="E36" s="692">
        <v>0.77873015873015827</v>
      </c>
      <c r="F36" s="692">
        <v>0.754285714285714</v>
      </c>
      <c r="G36" s="692">
        <v>0.79190476190476189</v>
      </c>
      <c r="H36" s="692">
        <v>0.87682539682539673</v>
      </c>
      <c r="I36" s="692">
        <v>0.85317460317460347</v>
      </c>
      <c r="J36" s="692">
        <v>0.73507936507936456</v>
      </c>
      <c r="K36" s="692">
        <v>0.61984126984127008</v>
      </c>
      <c r="L36" s="692">
        <v>0.57888888888888967</v>
      </c>
      <c r="M36" s="692">
        <v>0.25904761904761875</v>
      </c>
      <c r="N36" s="692">
        <v>0.38539682539682496</v>
      </c>
      <c r="O36" s="693">
        <v>0.68169312169312168</v>
      </c>
    </row>
    <row r="37" spans="1:15" ht="15" thickBot="1" x14ac:dyDescent="0.4">
      <c r="A37" s="14" t="s">
        <v>25</v>
      </c>
      <c r="B37" s="117" t="s">
        <v>155</v>
      </c>
      <c r="C37" s="692">
        <v>0.77572980780403089</v>
      </c>
      <c r="D37" s="692">
        <v>0.72821283623163158</v>
      </c>
      <c r="E37" s="692">
        <v>0.72341296795107257</v>
      </c>
      <c r="F37" s="692">
        <v>0.76769019600630539</v>
      </c>
      <c r="G37" s="692">
        <v>0.82094928799966382</v>
      </c>
      <c r="H37" s="692">
        <v>0.90718319931302971</v>
      </c>
      <c r="I37" s="692">
        <v>0.72372449766808167</v>
      </c>
      <c r="J37" s="692">
        <v>0.68358199248018492</v>
      </c>
      <c r="K37" s="692">
        <v>0.56312460974368816</v>
      </c>
      <c r="L37" s="692">
        <v>0.46871501548495553</v>
      </c>
      <c r="M37" s="692">
        <v>8.6982663100874102E-2</v>
      </c>
      <c r="N37" s="692">
        <v>0.25915419674856488</v>
      </c>
      <c r="O37" s="693">
        <v>0.62570510587767347</v>
      </c>
    </row>
    <row r="38" spans="1:15" ht="15" thickTop="1" x14ac:dyDescent="0.35">
      <c r="A38" s="14" t="s">
        <v>160</v>
      </c>
      <c r="B38" s="117" t="s">
        <v>171</v>
      </c>
      <c r="C38" s="783" t="s">
        <v>633</v>
      </c>
      <c r="D38" s="784" t="s">
        <v>633</v>
      </c>
      <c r="E38" s="784" t="s">
        <v>633</v>
      </c>
      <c r="F38" s="784" t="s">
        <v>633</v>
      </c>
      <c r="G38" s="784" t="s">
        <v>633</v>
      </c>
      <c r="H38" s="784" t="s">
        <v>633</v>
      </c>
      <c r="I38" s="784" t="s">
        <v>633</v>
      </c>
      <c r="J38" s="784" t="s">
        <v>633</v>
      </c>
      <c r="K38" s="784" t="s">
        <v>633</v>
      </c>
      <c r="L38" s="784" t="s">
        <v>633</v>
      </c>
      <c r="M38" s="784" t="s">
        <v>633</v>
      </c>
      <c r="N38" s="784" t="s">
        <v>633</v>
      </c>
      <c r="O38" s="785" t="s">
        <v>633</v>
      </c>
    </row>
    <row r="39" spans="1:15" ht="14.5" x14ac:dyDescent="0.35">
      <c r="A39" s="14" t="s">
        <v>161</v>
      </c>
      <c r="B39" s="117" t="s">
        <v>171</v>
      </c>
      <c r="C39" s="399" t="s">
        <v>633</v>
      </c>
      <c r="D39" s="400" t="s">
        <v>633</v>
      </c>
      <c r="E39" s="400" t="s">
        <v>633</v>
      </c>
      <c r="F39" s="400" t="s">
        <v>633</v>
      </c>
      <c r="G39" s="400" t="s">
        <v>633</v>
      </c>
      <c r="H39" s="400" t="s">
        <v>633</v>
      </c>
      <c r="I39" s="400" t="s">
        <v>633</v>
      </c>
      <c r="J39" s="400" t="s">
        <v>633</v>
      </c>
      <c r="K39" s="400" t="s">
        <v>633</v>
      </c>
      <c r="L39" s="400" t="s">
        <v>633</v>
      </c>
      <c r="M39" s="400" t="s">
        <v>633</v>
      </c>
      <c r="N39" s="400" t="s">
        <v>633</v>
      </c>
      <c r="O39" s="409" t="s">
        <v>633</v>
      </c>
    </row>
    <row r="40" spans="1:15" ht="14.5" x14ac:dyDescent="0.35">
      <c r="A40" s="14" t="s">
        <v>162</v>
      </c>
      <c r="B40" s="117" t="s">
        <v>171</v>
      </c>
      <c r="C40" s="399" t="s">
        <v>633</v>
      </c>
      <c r="D40" s="400" t="s">
        <v>633</v>
      </c>
      <c r="E40" s="400" t="s">
        <v>633</v>
      </c>
      <c r="F40" s="400" t="s">
        <v>633</v>
      </c>
      <c r="G40" s="400" t="s">
        <v>633</v>
      </c>
      <c r="H40" s="400" t="s">
        <v>633</v>
      </c>
      <c r="I40" s="400" t="s">
        <v>633</v>
      </c>
      <c r="J40" s="400" t="s">
        <v>633</v>
      </c>
      <c r="K40" s="400" t="s">
        <v>633</v>
      </c>
      <c r="L40" s="400" t="s">
        <v>633</v>
      </c>
      <c r="M40" s="400" t="s">
        <v>633</v>
      </c>
      <c r="N40" s="400" t="s">
        <v>633</v>
      </c>
      <c r="O40" s="409" t="s">
        <v>633</v>
      </c>
    </row>
    <row r="41" spans="1:15" ht="14.5" x14ac:dyDescent="0.35">
      <c r="A41" s="14" t="s">
        <v>157</v>
      </c>
      <c r="B41" s="117" t="s">
        <v>172</v>
      </c>
      <c r="C41" s="405" t="s">
        <v>633</v>
      </c>
      <c r="D41" s="406" t="s">
        <v>633</v>
      </c>
      <c r="E41" s="406" t="s">
        <v>633</v>
      </c>
      <c r="F41" s="406" t="s">
        <v>633</v>
      </c>
      <c r="G41" s="406" t="s">
        <v>633</v>
      </c>
      <c r="H41" s="406" t="s">
        <v>633</v>
      </c>
      <c r="I41" s="406" t="s">
        <v>633</v>
      </c>
      <c r="J41" s="406" t="s">
        <v>633</v>
      </c>
      <c r="K41" s="406" t="s">
        <v>633</v>
      </c>
      <c r="L41" s="406" t="s">
        <v>633</v>
      </c>
      <c r="M41" s="406" t="s">
        <v>633</v>
      </c>
      <c r="N41" s="406" t="s">
        <v>633</v>
      </c>
      <c r="O41" s="412" t="s">
        <v>633</v>
      </c>
    </row>
    <row r="42" spans="1:15" ht="14.5" x14ac:dyDescent="0.35">
      <c r="A42" s="14" t="s">
        <v>158</v>
      </c>
      <c r="B42" s="117" t="s">
        <v>172</v>
      </c>
      <c r="C42" s="405" t="s">
        <v>633</v>
      </c>
      <c r="D42" s="406" t="s">
        <v>633</v>
      </c>
      <c r="E42" s="406" t="s">
        <v>633</v>
      </c>
      <c r="F42" s="406" t="s">
        <v>633</v>
      </c>
      <c r="G42" s="406" t="s">
        <v>633</v>
      </c>
      <c r="H42" s="406" t="s">
        <v>633</v>
      </c>
      <c r="I42" s="406" t="s">
        <v>633</v>
      </c>
      <c r="J42" s="406" t="s">
        <v>633</v>
      </c>
      <c r="K42" s="406" t="s">
        <v>633</v>
      </c>
      <c r="L42" s="406" t="s">
        <v>633</v>
      </c>
      <c r="M42" s="406" t="s">
        <v>633</v>
      </c>
      <c r="N42" s="406" t="s">
        <v>633</v>
      </c>
      <c r="O42" s="412" t="s">
        <v>633</v>
      </c>
    </row>
    <row r="43" spans="1:15" ht="15" thickBot="1" x14ac:dyDescent="0.4">
      <c r="A43" s="14" t="s">
        <v>159</v>
      </c>
      <c r="B43" s="117" t="s">
        <v>172</v>
      </c>
      <c r="C43" s="407" t="s">
        <v>633</v>
      </c>
      <c r="D43" s="408" t="s">
        <v>633</v>
      </c>
      <c r="E43" s="408" t="s">
        <v>633</v>
      </c>
      <c r="F43" s="408" t="s">
        <v>633</v>
      </c>
      <c r="G43" s="408" t="s">
        <v>633</v>
      </c>
      <c r="H43" s="408" t="s">
        <v>633</v>
      </c>
      <c r="I43" s="408" t="s">
        <v>633</v>
      </c>
      <c r="J43" s="408" t="s">
        <v>633</v>
      </c>
      <c r="K43" s="408" t="s">
        <v>633</v>
      </c>
      <c r="L43" s="408" t="s">
        <v>633</v>
      </c>
      <c r="M43" s="408" t="s">
        <v>633</v>
      </c>
      <c r="N43" s="408" t="s">
        <v>633</v>
      </c>
      <c r="O43" s="413" t="s">
        <v>633</v>
      </c>
    </row>
    <row r="44" spans="1:15" ht="13.5" thickTop="1" x14ac:dyDescent="0.3"/>
    <row r="46" spans="1:15" x14ac:dyDescent="0.3">
      <c r="A46" s="56" t="s">
        <v>437</v>
      </c>
    </row>
    <row r="47" spans="1:15" x14ac:dyDescent="0.3">
      <c r="A47" s="61" t="s">
        <v>615</v>
      </c>
    </row>
    <row r="62" spans="7:20" ht="14.5" x14ac:dyDescent="0.3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4.5" x14ac:dyDescent="0.3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4.5" x14ac:dyDescent="0.35">
      <c r="G64" s="10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4.5" x14ac:dyDescent="0.35">
      <c r="G65" s="10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4.5" x14ac:dyDescent="0.35">
      <c r="G66" s="10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4.5" x14ac:dyDescent="0.35">
      <c r="G67" s="10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4.5" x14ac:dyDescent="0.35">
      <c r="G68"/>
      <c r="H68"/>
      <c r="I68"/>
    </row>
    <row r="69" spans="7:20" ht="14.5" x14ac:dyDescent="0.35">
      <c r="G69"/>
      <c r="H69"/>
      <c r="I69"/>
    </row>
    <row r="70" spans="7:20" ht="14.5" x14ac:dyDescent="0.35">
      <c r="G70"/>
      <c r="H70"/>
      <c r="I70"/>
    </row>
    <row r="71" spans="7:20" ht="14.5" x14ac:dyDescent="0.35">
      <c r="G71"/>
      <c r="H71"/>
      <c r="I71"/>
    </row>
    <row r="72" spans="7:20" ht="14.5" x14ac:dyDescent="0.35">
      <c r="G72"/>
      <c r="H72"/>
      <c r="I72"/>
    </row>
    <row r="73" spans="7:20" ht="14.5" x14ac:dyDescent="0.35">
      <c r="G73"/>
      <c r="H73"/>
      <c r="I73"/>
    </row>
    <row r="74" spans="7:20" ht="14.5" x14ac:dyDescent="0.35">
      <c r="G74"/>
      <c r="H74"/>
      <c r="I74"/>
    </row>
    <row r="75" spans="7:20" ht="14.5" x14ac:dyDescent="0.35">
      <c r="G75"/>
      <c r="H75"/>
      <c r="I75"/>
    </row>
    <row r="76" spans="7:20" ht="14.5" x14ac:dyDescent="0.35">
      <c r="G76"/>
      <c r="H76"/>
      <c r="I76"/>
    </row>
    <row r="77" spans="7:20" ht="14.5" x14ac:dyDescent="0.35">
      <c r="G77"/>
      <c r="H77"/>
      <c r="I77"/>
    </row>
    <row r="78" spans="7:20" ht="14.5" x14ac:dyDescent="0.35">
      <c r="G78"/>
      <c r="H78"/>
      <c r="I78"/>
    </row>
    <row r="79" spans="7:20" ht="14.5" x14ac:dyDescent="0.35">
      <c r="G79"/>
      <c r="H79"/>
      <c r="I79"/>
    </row>
    <row r="80" spans="7:20" ht="14.5" x14ac:dyDescent="0.35">
      <c r="G80"/>
    </row>
    <row r="81" spans="7:7" ht="14.5" x14ac:dyDescent="0.35">
      <c r="G81"/>
    </row>
    <row r="82" spans="7:7" ht="14.5" x14ac:dyDescent="0.35">
      <c r="G82"/>
    </row>
    <row r="83" spans="7:7" ht="14.5" x14ac:dyDescent="0.35">
      <c r="G83"/>
    </row>
    <row r="84" spans="7:7" ht="14.5" x14ac:dyDescent="0.35">
      <c r="G84"/>
    </row>
    <row r="85" spans="7:7" ht="14.5" x14ac:dyDescent="0.35">
      <c r="G85"/>
    </row>
    <row r="86" spans="7:7" ht="14.5" x14ac:dyDescent="0.35">
      <c r="G86"/>
    </row>
    <row r="87" spans="7:7" ht="14.5" x14ac:dyDescent="0.35">
      <c r="G87"/>
    </row>
    <row r="88" spans="7:7" ht="14.5" x14ac:dyDescent="0.35">
      <c r="G88"/>
    </row>
    <row r="89" spans="7:7" ht="14.5" x14ac:dyDescent="0.35">
      <c r="G89"/>
    </row>
    <row r="90" spans="7:7" ht="14.5" x14ac:dyDescent="0.35">
      <c r="G90"/>
    </row>
    <row r="91" spans="7:7" ht="14.5" x14ac:dyDescent="0.35">
      <c r="G91"/>
    </row>
    <row r="92" spans="7:7" ht="14.5" x14ac:dyDescent="0.35">
      <c r="G92"/>
    </row>
    <row r="93" spans="7:7" ht="14.5" x14ac:dyDescent="0.35">
      <c r="G93"/>
    </row>
    <row r="94" spans="7:7" ht="14.5" x14ac:dyDescent="0.35">
      <c r="G94"/>
    </row>
    <row r="95" spans="7:7" ht="14.5" x14ac:dyDescent="0.35">
      <c r="G95"/>
    </row>
    <row r="96" spans="7:7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</sheetData>
  <printOptions horizontalCentered="1"/>
  <pageMargins left="0.7" right="0.7" top="0.75" bottom="0.75" header="0.3" footer="0.3"/>
  <pageSetup scale="67" orientation="landscape" r:id="rId1"/>
  <headerFooter>
    <oddFooter>&amp;R&amp;"Times New Roman,Regular"&amp;12Exh. PKW-16C
Page &amp;P of 1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BE5CF5-6778-4E0F-99B2-EAE8932C8D4E}"/>
</file>

<file path=customXml/itemProps2.xml><?xml version="1.0" encoding="utf-8"?>
<ds:datastoreItem xmlns:ds="http://schemas.openxmlformats.org/officeDocument/2006/customXml" ds:itemID="{1EA84F1F-0562-42AA-BF01-53043DEAF3B8}"/>
</file>

<file path=customXml/itemProps3.xml><?xml version="1.0" encoding="utf-8"?>
<ds:datastoreItem xmlns:ds="http://schemas.openxmlformats.org/officeDocument/2006/customXml" ds:itemID="{6FD53B99-0B22-4EAF-BB3C-ECDA14200090}"/>
</file>

<file path=customXml/itemProps4.xml><?xml version="1.0" encoding="utf-8"?>
<ds:datastoreItem xmlns:ds="http://schemas.openxmlformats.org/officeDocument/2006/customXml" ds:itemID="{3B166EE6-5DDC-412F-859B-E810C10BD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23C Colstrip fixed fuel (R)</vt:lpstr>
      <vt:lpstr>22C Non-fuel start costs (R)</vt:lpstr>
      <vt:lpstr>21C Distillate fuel (C)</vt:lpstr>
      <vt:lpstr>20C Mid C summary (R)</vt:lpstr>
      <vt:lpstr>19C Transmission (R)</vt:lpstr>
      <vt:lpstr>18C Day-ahead wind int. (R)</vt:lpstr>
      <vt:lpstr>17C Fixed Gas Transport (R)</vt:lpstr>
      <vt:lpstr>16C Energy prices (R)</vt:lpstr>
      <vt:lpstr>15C Gas MTM (R)</vt:lpstr>
      <vt:lpstr>13C Not in Aurora (R)</vt:lpstr>
      <vt:lpstr>12C Aurora total (R)</vt:lpstr>
      <vt:lpstr>11C Summary by resource (R)</vt:lpstr>
      <vt:lpstr>3C Power Cost summary (R)</vt:lpstr>
      <vt:lpstr>24 FERC 557 Costs</vt:lpstr>
      <vt:lpstr>'11C Summary by resource (R)'!Print_Area</vt:lpstr>
      <vt:lpstr>'12C Aurora total (R)'!Print_Area</vt:lpstr>
      <vt:lpstr>'13C Not in Aurora (R)'!Print_Area</vt:lpstr>
      <vt:lpstr>'15C Gas MTM (R)'!Print_Area</vt:lpstr>
      <vt:lpstr>'16C Energy prices (R)'!Print_Area</vt:lpstr>
      <vt:lpstr>'17C Fixed Gas Transport (R)'!Print_Area</vt:lpstr>
      <vt:lpstr>'18C Day-ahead wind int. (R)'!Print_Area</vt:lpstr>
      <vt:lpstr>'20C Mid C summary (R)'!Print_Area</vt:lpstr>
      <vt:lpstr>'21C Distillate fuel (C)'!Print_Area</vt:lpstr>
      <vt:lpstr>'22C Non-fuel start costs (R)'!Print_Area</vt:lpstr>
      <vt:lpstr>'23C Colstrip fixed fuel (R)'!Print_Area</vt:lpstr>
      <vt:lpstr>'24 FERC 557 Costs'!Print_Area</vt:lpstr>
      <vt:lpstr>'3C Power Cost summary (R)'!Print_Area</vt:lpstr>
      <vt:lpstr>'11C Summary by resource (R)'!Print_Titles</vt:lpstr>
      <vt:lpstr>'12C Aurora total (R)'!Print_Titles</vt:lpstr>
      <vt:lpstr>'15C Gas MTM (R)'!Print_Titles</vt:lpstr>
      <vt:lpstr>'16C Energy prices (R)'!Print_Titles</vt:lpstr>
      <vt:lpstr>'17C Fixed Gas Transport (R)'!Print_Titles</vt:lpstr>
      <vt:lpstr>'19C Transmission (R)'!Print_Titles</vt:lpstr>
      <vt:lpstr>'21C Distillate fuel (C)'!Print_Titles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2020-12-02T00:55:45Z</cp:lastPrinted>
  <dcterms:created xsi:type="dcterms:W3CDTF">2014-05-08T17:19:59Z</dcterms:created>
  <dcterms:modified xsi:type="dcterms:W3CDTF">2020-12-07T20:30:16Z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