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28800" windowHeight="11535" xr2:uid="{00000000-000D-0000-FFFF-FFFF00000000}"/>
  </bookViews>
  <sheets>
    <sheet name="Index" sheetId="6" r:id="rId1"/>
    <sheet name="Residential" sheetId="1" r:id="rId2"/>
    <sheet name="Commercial" sheetId="3" r:id="rId3"/>
    <sheet name="Industrial" sheetId="4" r:id="rId4"/>
    <sheet name="Total" sheetId="5" r:id="rId5"/>
  </sheets>
  <definedNames>
    <definedName name="_xlnm.Print_Area" localSheetId="2">Commercial!$A$1:$O$80</definedName>
    <definedName name="_xlnm.Print_Area" localSheetId="3">Industrial!$A$1:$P$83</definedName>
    <definedName name="_xlnm.Print_Area" localSheetId="1">Residential!$A$1:$O$80</definedName>
    <definedName name="_xlnm.Print_Titles" localSheetId="2">Commercial!$1:$8</definedName>
    <definedName name="_xlnm.Print_Titles" localSheetId="3">Industrial!$1:$8</definedName>
    <definedName name="_xlnm.Print_Titles" localSheetId="1">Residential!$1:$8</definedName>
    <definedName name="_xlnm.Print_Titles" localSheetId="4">Total!$1:$8</definedName>
  </definedNames>
  <calcPr calcId="171027"/>
</workbook>
</file>

<file path=xl/calcChain.xml><?xml version="1.0" encoding="utf-8"?>
<calcChain xmlns="http://schemas.openxmlformats.org/spreadsheetml/2006/main">
  <c r="K69" i="1" l="1"/>
  <c r="L69" i="1"/>
  <c r="N72" i="4" l="1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0" i="4"/>
  <c r="O80" i="4"/>
  <c r="P80" i="4"/>
  <c r="N81" i="4"/>
  <c r="O81" i="4"/>
  <c r="P81" i="4"/>
  <c r="N82" i="4"/>
  <c r="O82" i="4"/>
  <c r="P82" i="4"/>
  <c r="O71" i="4"/>
  <c r="P71" i="4"/>
  <c r="N71" i="4"/>
  <c r="L70" i="1"/>
  <c r="L71" i="1"/>
  <c r="L72" i="1"/>
  <c r="L73" i="1"/>
  <c r="L74" i="1"/>
  <c r="L75" i="1"/>
  <c r="L76" i="1"/>
  <c r="L77" i="1"/>
  <c r="L78" i="1"/>
  <c r="L79" i="1"/>
  <c r="L80" i="1"/>
  <c r="L70" i="3"/>
  <c r="M70" i="3"/>
  <c r="N70" i="3"/>
  <c r="L71" i="3"/>
  <c r="M71" i="3"/>
  <c r="N71" i="3"/>
  <c r="L72" i="3"/>
  <c r="M72" i="3"/>
  <c r="N72" i="3"/>
  <c r="L73" i="3"/>
  <c r="M73" i="3"/>
  <c r="N73" i="3"/>
  <c r="L74" i="3"/>
  <c r="M74" i="3"/>
  <c r="N74" i="3"/>
  <c r="L75" i="3"/>
  <c r="M75" i="3"/>
  <c r="N75" i="3"/>
  <c r="L76" i="3"/>
  <c r="M76" i="3"/>
  <c r="N76" i="3"/>
  <c r="L77" i="3"/>
  <c r="M77" i="3"/>
  <c r="N77" i="3"/>
  <c r="L78" i="3"/>
  <c r="M78" i="3"/>
  <c r="N78" i="3"/>
  <c r="L79" i="3"/>
  <c r="M79" i="3"/>
  <c r="N79" i="3"/>
  <c r="L80" i="3"/>
  <c r="M80" i="3"/>
  <c r="N80" i="3"/>
  <c r="M69" i="3"/>
  <c r="N69" i="3"/>
  <c r="L69" i="3"/>
  <c r="K70" i="1"/>
  <c r="K71" i="1"/>
  <c r="K72" i="1"/>
  <c r="K73" i="1"/>
  <c r="K74" i="1"/>
  <c r="K75" i="1"/>
  <c r="K76" i="1"/>
  <c r="K77" i="1"/>
  <c r="K78" i="1"/>
  <c r="K79" i="1"/>
  <c r="K80" i="1"/>
  <c r="F67" i="4" l="1"/>
  <c r="E67" i="4"/>
  <c r="N67" i="4"/>
  <c r="J67" i="4"/>
  <c r="I67" i="4"/>
  <c r="L67" i="4"/>
  <c r="H67" i="4"/>
  <c r="O67" i="4"/>
  <c r="D67" i="4"/>
  <c r="M67" i="4"/>
  <c r="K67" i="4"/>
  <c r="G67" i="4"/>
  <c r="J65" i="3"/>
  <c r="K65" i="3"/>
  <c r="H65" i="3"/>
  <c r="O65" i="3"/>
  <c r="G65" i="3"/>
  <c r="F65" i="3"/>
  <c r="M65" i="3"/>
  <c r="I65" i="3"/>
  <c r="E65" i="3"/>
  <c r="N65" i="3"/>
  <c r="D65" i="3"/>
  <c r="L65" i="3"/>
  <c r="D69" i="3" l="1" a="1"/>
  <c r="D72" i="3" s="1"/>
  <c r="D71" i="4" a="1"/>
  <c r="F65" i="1"/>
  <c r="K65" i="1"/>
  <c r="L65" i="1"/>
  <c r="I65" i="1"/>
  <c r="M65" i="1"/>
  <c r="J65" i="1"/>
  <c r="G65" i="1"/>
  <c r="N65" i="1"/>
  <c r="O65" i="1"/>
  <c r="D65" i="1"/>
  <c r="H65" i="1"/>
  <c r="E65" i="1"/>
  <c r="D69" i="3" l="1"/>
  <c r="G69" i="3" s="1"/>
  <c r="H10" i="5" s="1"/>
  <c r="D74" i="3"/>
  <c r="E74" i="3" s="1"/>
  <c r="E15" i="5" s="1"/>
  <c r="D79" i="3"/>
  <c r="G79" i="3" s="1"/>
  <c r="H20" i="5" s="1"/>
  <c r="D70" i="3"/>
  <c r="G70" i="3" s="1"/>
  <c r="H11" i="5" s="1"/>
  <c r="D80" i="3"/>
  <c r="G80" i="3" s="1"/>
  <c r="H21" i="5" s="1"/>
  <c r="D75" i="3"/>
  <c r="F75" i="3" s="1"/>
  <c r="G16" i="5" s="1"/>
  <c r="D77" i="3"/>
  <c r="F77" i="3" s="1"/>
  <c r="G18" i="5" s="1"/>
  <c r="D76" i="3"/>
  <c r="F76" i="3" s="1"/>
  <c r="G17" i="5" s="1"/>
  <c r="D71" i="3"/>
  <c r="F71" i="3" s="1"/>
  <c r="G12" i="5" s="1"/>
  <c r="D78" i="3"/>
  <c r="E78" i="3" s="1"/>
  <c r="E19" i="5" s="1"/>
  <c r="D73" i="3"/>
  <c r="E73" i="3" s="1"/>
  <c r="E14" i="5" s="1"/>
  <c r="D69" i="1" a="1"/>
  <c r="D69" i="1" s="1"/>
  <c r="D72" i="4"/>
  <c r="D76" i="4"/>
  <c r="D80" i="4"/>
  <c r="D73" i="4"/>
  <c r="D77" i="4"/>
  <c r="D81" i="4"/>
  <c r="D74" i="4"/>
  <c r="D78" i="4"/>
  <c r="D82" i="4"/>
  <c r="D71" i="4"/>
  <c r="D75" i="4"/>
  <c r="D79" i="4"/>
  <c r="F73" i="3"/>
  <c r="G14" i="5" s="1"/>
  <c r="F72" i="3"/>
  <c r="G13" i="5" s="1"/>
  <c r="E72" i="3"/>
  <c r="E13" i="5" s="1"/>
  <c r="G72" i="3"/>
  <c r="H13" i="5" s="1"/>
  <c r="F79" i="3"/>
  <c r="G20" i="5" s="1"/>
  <c r="E75" i="3"/>
  <c r="E16" i="5" s="1"/>
  <c r="G77" i="3"/>
  <c r="H18" i="5" s="1"/>
  <c r="F69" i="3" l="1"/>
  <c r="G10" i="5" s="1"/>
  <c r="E71" i="3"/>
  <c r="E12" i="5" s="1"/>
  <c r="E80" i="3"/>
  <c r="E21" i="5" s="1"/>
  <c r="E69" i="3"/>
  <c r="E10" i="5" s="1"/>
  <c r="E77" i="3"/>
  <c r="E18" i="5" s="1"/>
  <c r="E79" i="3"/>
  <c r="E20" i="5" s="1"/>
  <c r="G73" i="3"/>
  <c r="H14" i="5" s="1"/>
  <c r="G74" i="3"/>
  <c r="H15" i="5" s="1"/>
  <c r="F78" i="3"/>
  <c r="G19" i="5" s="1"/>
  <c r="D70" i="1"/>
  <c r="E70" i="1" s="1"/>
  <c r="D11" i="5" s="1"/>
  <c r="G71" i="3"/>
  <c r="H12" i="5" s="1"/>
  <c r="F80" i="3"/>
  <c r="G21" i="5" s="1"/>
  <c r="E76" i="3"/>
  <c r="E17" i="5" s="1"/>
  <c r="F70" i="3"/>
  <c r="G11" i="5" s="1"/>
  <c r="G76" i="3"/>
  <c r="H17" i="5" s="1"/>
  <c r="G75" i="3"/>
  <c r="H16" i="5" s="1"/>
  <c r="E70" i="3"/>
  <c r="E11" i="5" s="1"/>
  <c r="E22" i="5" s="1"/>
  <c r="G78" i="3"/>
  <c r="H19" i="5" s="1"/>
  <c r="F74" i="3"/>
  <c r="G15" i="5" s="1"/>
  <c r="D71" i="1"/>
  <c r="E71" i="1" s="1"/>
  <c r="D12" i="5" s="1"/>
  <c r="D79" i="1"/>
  <c r="E79" i="1" s="1"/>
  <c r="D20" i="5" s="1"/>
  <c r="D80" i="1"/>
  <c r="F80" i="1" s="1"/>
  <c r="C21" i="5" s="1"/>
  <c r="D75" i="1"/>
  <c r="F75" i="1" s="1"/>
  <c r="C16" i="5" s="1"/>
  <c r="D77" i="1"/>
  <c r="F77" i="1" s="1"/>
  <c r="C18" i="5" s="1"/>
  <c r="D76" i="1"/>
  <c r="F76" i="1" s="1"/>
  <c r="C17" i="5" s="1"/>
  <c r="D78" i="1"/>
  <c r="F78" i="1" s="1"/>
  <c r="C19" i="5" s="1"/>
  <c r="D73" i="1"/>
  <c r="F73" i="1" s="1"/>
  <c r="C14" i="5" s="1"/>
  <c r="D72" i="1"/>
  <c r="E72" i="1" s="1"/>
  <c r="D13" i="5" s="1"/>
  <c r="D74" i="1"/>
  <c r="F74" i="1" s="1"/>
  <c r="C15" i="5" s="1"/>
  <c r="F79" i="4"/>
  <c r="I18" i="5" s="1"/>
  <c r="E79" i="4"/>
  <c r="F18" i="5" s="1"/>
  <c r="G79" i="4"/>
  <c r="J18" i="5" s="1"/>
  <c r="F78" i="4"/>
  <c r="I17" i="5" s="1"/>
  <c r="E78" i="4"/>
  <c r="F17" i="5" s="1"/>
  <c r="G78" i="4"/>
  <c r="J17" i="5" s="1"/>
  <c r="E73" i="4"/>
  <c r="F12" i="5" s="1"/>
  <c r="F73" i="4"/>
  <c r="I12" i="5" s="1"/>
  <c r="G73" i="4"/>
  <c r="J12" i="5" s="1"/>
  <c r="F75" i="4"/>
  <c r="I14" i="5" s="1"/>
  <c r="E75" i="4"/>
  <c r="F14" i="5" s="1"/>
  <c r="G75" i="4"/>
  <c r="J14" i="5" s="1"/>
  <c r="G74" i="4"/>
  <c r="J13" i="5" s="1"/>
  <c r="F74" i="4"/>
  <c r="I13" i="5" s="1"/>
  <c r="E74" i="4"/>
  <c r="F13" i="5" s="1"/>
  <c r="G80" i="4"/>
  <c r="J19" i="5" s="1"/>
  <c r="E80" i="4"/>
  <c r="F19" i="5" s="1"/>
  <c r="F80" i="4"/>
  <c r="I19" i="5" s="1"/>
  <c r="G71" i="4"/>
  <c r="J10" i="5" s="1"/>
  <c r="F71" i="4"/>
  <c r="I10" i="5" s="1"/>
  <c r="E71" i="4"/>
  <c r="F10" i="5" s="1"/>
  <c r="G81" i="4"/>
  <c r="J20" i="5" s="1"/>
  <c r="F81" i="4"/>
  <c r="I20" i="5" s="1"/>
  <c r="E81" i="4"/>
  <c r="F20" i="5" s="1"/>
  <c r="G76" i="4"/>
  <c r="J15" i="5" s="1"/>
  <c r="F76" i="4"/>
  <c r="I15" i="5" s="1"/>
  <c r="E76" i="4"/>
  <c r="F15" i="5" s="1"/>
  <c r="G82" i="4"/>
  <c r="J21" i="5" s="1"/>
  <c r="E82" i="4"/>
  <c r="F21" i="5" s="1"/>
  <c r="F82" i="4"/>
  <c r="I21" i="5" s="1"/>
  <c r="G77" i="4"/>
  <c r="J16" i="5" s="1"/>
  <c r="F77" i="4"/>
  <c r="I16" i="5" s="1"/>
  <c r="E77" i="4"/>
  <c r="F16" i="5" s="1"/>
  <c r="G72" i="4"/>
  <c r="J11" i="5" s="1"/>
  <c r="F72" i="4"/>
  <c r="I11" i="5" s="1"/>
  <c r="E72" i="4"/>
  <c r="F11" i="5" s="1"/>
  <c r="E77" i="1"/>
  <c r="D18" i="5" s="1"/>
  <c r="F70" i="1"/>
  <c r="C11" i="5" s="1"/>
  <c r="F72" i="1"/>
  <c r="C13" i="5" s="1"/>
  <c r="E74" i="1"/>
  <c r="D15" i="5" s="1"/>
  <c r="F69" i="1"/>
  <c r="C10" i="5" s="1"/>
  <c r="E69" i="1"/>
  <c r="D10" i="5" s="1"/>
  <c r="E78" i="1" l="1"/>
  <c r="D19" i="5" s="1"/>
  <c r="F79" i="1"/>
  <c r="C20" i="5" s="1"/>
  <c r="K20" i="5" s="1"/>
  <c r="E76" i="1"/>
  <c r="D17" i="5" s="1"/>
  <c r="K17" i="5" s="1"/>
  <c r="F71" i="1"/>
  <c r="C12" i="5" s="1"/>
  <c r="K12" i="5" s="1"/>
  <c r="F22" i="5"/>
  <c r="I22" i="5"/>
  <c r="J22" i="5"/>
  <c r="G22" i="5"/>
  <c r="H22" i="5"/>
  <c r="D25" i="5" s="1"/>
  <c r="E73" i="1"/>
  <c r="D14" i="5" s="1"/>
  <c r="K14" i="5" s="1"/>
  <c r="E75" i="1"/>
  <c r="D16" i="5" s="1"/>
  <c r="K16" i="5" s="1"/>
  <c r="K19" i="5"/>
  <c r="K15" i="5"/>
  <c r="K18" i="5"/>
  <c r="E80" i="1"/>
  <c r="D21" i="5" s="1"/>
  <c r="K13" i="5"/>
  <c r="K10" i="5"/>
  <c r="K11" i="5"/>
  <c r="D22" i="5" l="1"/>
  <c r="C22" i="5"/>
  <c r="D24" i="5" s="1"/>
  <c r="K21" i="5"/>
  <c r="K22" i="5" s="1"/>
</calcChain>
</file>

<file path=xl/sharedStrings.xml><?xml version="1.0" encoding="utf-8"?>
<sst xmlns="http://schemas.openxmlformats.org/spreadsheetml/2006/main" count="460" uniqueCount="124">
  <si>
    <t>MCCLEARY (ABERDEEN/HOQUIAM)</t>
  </si>
  <si>
    <t>ACME</t>
  </si>
  <si>
    <t>ARLINGTON</t>
  </si>
  <si>
    <t>ATHENA</t>
  </si>
  <si>
    <t>BAKER</t>
  </si>
  <si>
    <t>BREMERTON (SHELTON)</t>
  </si>
  <si>
    <t>UMATILLA</t>
  </si>
  <si>
    <t>CASTLE ROCK</t>
  </si>
  <si>
    <t>CHEMULT</t>
  </si>
  <si>
    <t>WALLA WALLA</t>
  </si>
  <si>
    <t>GILCHRIST</t>
  </si>
  <si>
    <t>WENATCHEE</t>
  </si>
  <si>
    <t>FINLEY</t>
  </si>
  <si>
    <t>GRANDVIEW</t>
  </si>
  <si>
    <t>ZILLAH (TOPPENISH)</t>
  </si>
  <si>
    <t>HERMISTON</t>
  </si>
  <si>
    <t>HUNTINGTON</t>
  </si>
  <si>
    <t>KALAMA #2</t>
  </si>
  <si>
    <t>LA PINE</t>
  </si>
  <si>
    <t>LAWRENCE</t>
  </si>
  <si>
    <t>MADRAS</t>
  </si>
  <si>
    <t>MILTON-FREEWATER</t>
  </si>
  <si>
    <t>MISSION TAP</t>
  </si>
  <si>
    <t>MOXEE (BEAUCHENE)</t>
  </si>
  <si>
    <t>NYSSA-ONTARIO</t>
  </si>
  <si>
    <t>OTHELLO</t>
  </si>
  <si>
    <t>NORTH PASCO</t>
  </si>
  <si>
    <t>PENDLETON</t>
  </si>
  <si>
    <t>PRINEVILLE</t>
  </si>
  <si>
    <t>PROSSER</t>
  </si>
  <si>
    <t>QUINCY</t>
  </si>
  <si>
    <t>REDMOND</t>
  </si>
  <si>
    <t>STANFIELD</t>
  </si>
  <si>
    <t>SUNNYSIDE</t>
  </si>
  <si>
    <t>STEARNS (SUNRIVER)</t>
  </si>
  <si>
    <t>WOODLAND</t>
  </si>
  <si>
    <t>A/M RENDERING</t>
  </si>
  <si>
    <t>LDS CHURCH</t>
  </si>
  <si>
    <t>KALAMA #1</t>
  </si>
  <si>
    <t>DEHAWN DAIRY</t>
  </si>
  <si>
    <t>YAKIMA CHIEF RANCH</t>
  </si>
  <si>
    <t>7TH DAY SCHOOL</t>
  </si>
  <si>
    <t>YAKIMA TRAINING CENTER</t>
  </si>
  <si>
    <t>PRONGHORN</t>
  </si>
  <si>
    <t>Bend Loop</t>
  </si>
  <si>
    <t>Burbank Heights Loop</t>
  </si>
  <si>
    <t>East Stanwood Loop</t>
  </si>
  <si>
    <t>Kennewick Loop</t>
  </si>
  <si>
    <t>Longview South Loop</t>
  </si>
  <si>
    <t>Sedro-Woolley Loop</t>
  </si>
  <si>
    <t>Sumas SPE Loop</t>
  </si>
  <si>
    <t>Yakima Loop</t>
  </si>
  <si>
    <t>WA</t>
  </si>
  <si>
    <t>OR</t>
  </si>
  <si>
    <t>MOSES LAKE</t>
  </si>
  <si>
    <t>PATTERSON</t>
  </si>
  <si>
    <t>Deming</t>
  </si>
  <si>
    <t>Line No.</t>
  </si>
  <si>
    <t>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</si>
  <si>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</si>
  <si>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</si>
  <si>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</si>
  <si>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</si>
  <si>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</si>
  <si>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</si>
  <si>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</si>
  <si>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</si>
  <si>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</si>
  <si>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</si>
  <si>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</si>
  <si>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</si>
  <si>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</si>
  <si>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</si>
  <si>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Cascade Natural Gas Corporation</t>
  </si>
  <si>
    <t>UG 17_______</t>
  </si>
  <si>
    <t>BR WP-1.1</t>
  </si>
  <si>
    <t>Residential</t>
  </si>
  <si>
    <t>Twelve Months Ended December 31, 2016</t>
  </si>
  <si>
    <t>BR WP-1.2</t>
  </si>
  <si>
    <t>BR WP-1.3</t>
  </si>
  <si>
    <t>Industrial</t>
  </si>
  <si>
    <t>BR WP-1.4</t>
  </si>
  <si>
    <t>Total</t>
  </si>
  <si>
    <t>UG 17_____</t>
  </si>
  <si>
    <t>Index</t>
  </si>
  <si>
    <t xml:space="preserve">A </t>
  </si>
  <si>
    <t>Line No:</t>
  </si>
  <si>
    <t>Description</t>
  </si>
  <si>
    <t>WP #</t>
  </si>
  <si>
    <t>Page(s)</t>
  </si>
  <si>
    <t>BR WP-1.0</t>
  </si>
  <si>
    <t>Commercial</t>
  </si>
  <si>
    <t>Weather Normalized Residential Therms for 2016 allocated to rate schedules 502 and 503</t>
  </si>
  <si>
    <t>Weather Normalized Commercial Therms for 2016 allocated to rate schedules 504, 511, and 512</t>
  </si>
  <si>
    <t>Weather Normalized Industrial Therms for 2016 allocated to rate schedules 505, 570, and 577</t>
  </si>
  <si>
    <t xml:space="preserve"> 2 - 4</t>
  </si>
  <si>
    <t xml:space="preserve"> 5 - 6</t>
  </si>
  <si>
    <t xml:space="preserve"> 7 - 8</t>
  </si>
  <si>
    <t>Citygate</t>
  </si>
  <si>
    <t>Residential Weather Normalized Therms</t>
  </si>
  <si>
    <t>Commercial Weather Normalized Therms</t>
  </si>
  <si>
    <t>Industrial Weather Normalized Therms</t>
  </si>
  <si>
    <t>Total Weather Normalized Therms for 2016</t>
  </si>
  <si>
    <t>Sum of 502, 503</t>
  </si>
  <si>
    <t>Sum of 504, 512</t>
  </si>
  <si>
    <t>502 Actual</t>
  </si>
  <si>
    <t>503 Actual</t>
  </si>
  <si>
    <t>503 Allocation</t>
  </si>
  <si>
    <t>502 Allocation</t>
  </si>
  <si>
    <t>504 Actual</t>
  </si>
  <si>
    <t>511 Actual</t>
  </si>
  <si>
    <t>512 Actual</t>
  </si>
  <si>
    <t>504 Allocation</t>
  </si>
  <si>
    <t>511 Allocation</t>
  </si>
  <si>
    <t>512 Allocation</t>
  </si>
  <si>
    <t>505 Actual</t>
  </si>
  <si>
    <t>570 Actual</t>
  </si>
  <si>
    <t>577 Actual</t>
  </si>
  <si>
    <t>505 Allocation</t>
  </si>
  <si>
    <t>570 Allocation</t>
  </si>
  <si>
    <t>577 Allocation</t>
  </si>
  <si>
    <t>BR WP-1.1, data from NEW CNG BR WP-3.4, 8.31.17, Residential Tab</t>
  </si>
  <si>
    <t>BR WP-1.2, data from NEW CNG BR WP-3.4, 8.31.17, Commercial Tab</t>
  </si>
  <si>
    <t>BR WP-1.3, data from NEW CNG BR WP-3.4, 8.31.17, Industrial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</si>
</sst>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3" quotePrefix="1" applyFont="1" applyFill="1" applyBorder="1" applyAlignment="1"/>
    <xf numFmtId="0" fontId="0" fillId="0" borderId="0" xfId="0" applyFill="1"/>
    <xf numFmtId="0" fontId="10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center"/>
    </xf>
    <xf numFmtId="16" fontId="4" fillId="0" borderId="0" xfId="0" applyNumberFormat="1" applyFont="1" applyFill="1" applyAlignment="1">
      <alignment horizontal="center"/>
    </xf>
    <xf numFmtId="164" fontId="0" fillId="0" borderId="1" xfId="0" applyNumberFormat="1" applyFill="1" applyBorder="1"/>
    <xf numFmtId="14" fontId="2" fillId="0" borderId="0" xfId="0" applyNumberFormat="1" applyFont="1" applyFill="1"/>
    <xf numFmtId="1" fontId="2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/>
    </xf>
    <xf numFmtId="1" fontId="0" fillId="0" borderId="0" xfId="0" applyNumberFormat="1"/>
    <xf numFmtId="0" fontId="6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Normal" xfId="0" builtinId="0"/>
    <cellStyle name="Normal 89" xfId="2" xr:uid="{00000000-0005-0000-0000-000002000000}"/>
    <cellStyle name="Normal 9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RowHeight="15" x14ac:dyDescent="0.25"/>
  <cols>
    <col min="2" max="2" width="18.140625" customWidth="1"/>
    <col min="3" max="3" width="3.85546875" customWidth="1"/>
    <col min="4" max="4" width="13.42578125" bestFit="1" customWidth="1"/>
    <col min="5" max="5" width="4.85546875" customWidth="1"/>
  </cols>
  <sheetData>
    <row r="1" spans="1:6" ht="15.75" x14ac:dyDescent="0.25">
      <c r="A1" s="20"/>
      <c r="B1" s="41" t="s">
        <v>73</v>
      </c>
      <c r="C1" s="41"/>
      <c r="D1" s="41"/>
      <c r="E1" s="41"/>
      <c r="F1" s="41"/>
    </row>
    <row r="2" spans="1:6" ht="15.75" x14ac:dyDescent="0.25">
      <c r="A2" s="20"/>
      <c r="B2" s="41" t="s">
        <v>83</v>
      </c>
      <c r="C2" s="41"/>
      <c r="D2" s="41"/>
      <c r="E2" s="41"/>
      <c r="F2" s="41"/>
    </row>
    <row r="3" spans="1:6" ht="15.75" x14ac:dyDescent="0.25">
      <c r="A3" s="20"/>
      <c r="B3" s="41" t="s">
        <v>90</v>
      </c>
      <c r="C3" s="41"/>
      <c r="D3" s="41"/>
      <c r="E3" s="41"/>
      <c r="F3" s="41"/>
    </row>
    <row r="4" spans="1:6" ht="15.75" x14ac:dyDescent="0.25">
      <c r="A4" s="20"/>
      <c r="B4" s="41" t="s">
        <v>84</v>
      </c>
      <c r="C4" s="41"/>
      <c r="D4" s="41"/>
      <c r="E4" s="41"/>
      <c r="F4" s="41"/>
    </row>
    <row r="5" spans="1:6" ht="15.75" x14ac:dyDescent="0.25">
      <c r="A5" s="20"/>
      <c r="B5" s="41"/>
      <c r="C5" s="41"/>
      <c r="D5" s="41"/>
      <c r="E5" s="41"/>
      <c r="F5" s="41"/>
    </row>
    <row r="6" spans="1:6" ht="15.75" x14ac:dyDescent="0.25">
      <c r="A6" s="20"/>
      <c r="B6" s="21"/>
      <c r="C6" s="21"/>
      <c r="D6" s="21"/>
      <c r="E6" s="21"/>
      <c r="F6" s="21"/>
    </row>
    <row r="7" spans="1:6" ht="15.75" x14ac:dyDescent="0.25">
      <c r="A7" s="20"/>
      <c r="B7" s="22" t="s">
        <v>85</v>
      </c>
      <c r="C7" s="22"/>
      <c r="D7" s="22" t="s">
        <v>60</v>
      </c>
      <c r="E7" s="22"/>
      <c r="F7" s="23" t="s">
        <v>61</v>
      </c>
    </row>
    <row r="8" spans="1:6" ht="15.75" x14ac:dyDescent="0.25">
      <c r="A8" s="20"/>
      <c r="B8" s="24"/>
      <c r="C8" s="24"/>
      <c r="D8" s="24"/>
      <c r="E8" s="24"/>
      <c r="F8" s="25"/>
    </row>
    <row r="9" spans="1:6" ht="15.75" x14ac:dyDescent="0.25">
      <c r="A9" s="26" t="s">
        <v>86</v>
      </c>
      <c r="B9" s="27" t="s">
        <v>87</v>
      </c>
      <c r="C9" s="20"/>
      <c r="D9" s="27" t="s">
        <v>88</v>
      </c>
      <c r="E9" s="27"/>
      <c r="F9" s="32" t="s">
        <v>89</v>
      </c>
    </row>
    <row r="10" spans="1:6" ht="15.75" x14ac:dyDescent="0.25">
      <c r="A10" s="22">
        <v>1</v>
      </c>
      <c r="B10" s="20" t="s">
        <v>84</v>
      </c>
      <c r="C10" s="20"/>
      <c r="D10" s="20" t="s">
        <v>90</v>
      </c>
      <c r="E10" s="20"/>
      <c r="F10" s="34">
        <v>1</v>
      </c>
    </row>
    <row r="11" spans="1:6" ht="15.75" x14ac:dyDescent="0.25">
      <c r="A11" s="22">
        <v>2</v>
      </c>
      <c r="B11" s="20" t="s">
        <v>76</v>
      </c>
      <c r="C11" s="20"/>
      <c r="D11" s="20" t="s">
        <v>75</v>
      </c>
      <c r="E11" s="20"/>
      <c r="F11" s="35" t="s">
        <v>95</v>
      </c>
    </row>
    <row r="12" spans="1:6" ht="15.75" x14ac:dyDescent="0.25">
      <c r="A12" s="22">
        <v>3</v>
      </c>
      <c r="B12" s="20" t="s">
        <v>91</v>
      </c>
      <c r="C12" s="20"/>
      <c r="D12" s="20" t="s">
        <v>78</v>
      </c>
      <c r="E12" s="20"/>
      <c r="F12" s="35" t="s">
        <v>96</v>
      </c>
    </row>
    <row r="13" spans="1:6" ht="15.75" x14ac:dyDescent="0.25">
      <c r="A13" s="22">
        <v>4</v>
      </c>
      <c r="B13" s="28" t="s">
        <v>80</v>
      </c>
      <c r="C13" s="20"/>
      <c r="D13" s="20" t="s">
        <v>79</v>
      </c>
      <c r="E13" s="20"/>
      <c r="F13" s="35" t="s">
        <v>97</v>
      </c>
    </row>
    <row r="14" spans="1:6" ht="15.75" x14ac:dyDescent="0.25">
      <c r="A14" s="22">
        <v>5</v>
      </c>
      <c r="B14" s="29" t="s">
        <v>82</v>
      </c>
      <c r="C14" s="29"/>
      <c r="D14" s="20" t="s">
        <v>81</v>
      </c>
      <c r="E14" s="20"/>
      <c r="F14" s="39">
        <v>9</v>
      </c>
    </row>
    <row r="15" spans="1:6" ht="15.75" x14ac:dyDescent="0.25">
      <c r="A15" s="22"/>
      <c r="E15" s="29"/>
      <c r="F15" s="29"/>
    </row>
    <row r="16" spans="1:6" ht="15.75" x14ac:dyDescent="0.25">
      <c r="A16" s="22"/>
      <c r="B16" s="22"/>
      <c r="C16" s="20"/>
      <c r="D16" s="20"/>
      <c r="E16" s="20"/>
      <c r="F16" s="33"/>
    </row>
  </sheetData>
  <mergeCells count="5">
    <mergeCell ref="B1:F1"/>
    <mergeCell ref="B2:F2"/>
    <mergeCell ref="B3:F3"/>
    <mergeCell ref="B4:F4"/>
    <mergeCell ref="B5:F5"/>
  </mergeCells>
  <printOptions horizontalCentered="1"/>
  <pageMargins left="0.7" right="0.7" top="0.75" bottom="0.75" header="0.3" footer="0.3"/>
  <pageSetup orientation="portrait" r:id="rId1"/>
  <headerFooter>
    <oddHeader>&amp;RPage &amp;P of &amp;N</oddHeader>
    <oddFooter>&amp;LElectronic Tab Name:&amp;A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0"/>
  <sheetViews>
    <sheetView tabSelected="1" zoomScaleNormal="100" zoomScaleSheetLayoutView="100" workbookViewId="0"/>
  </sheetViews>
  <sheetFormatPr defaultRowHeight="15" x14ac:dyDescent="0.25"/>
  <cols>
    <col min="1" max="1" width="9.140625" style="18"/>
    <col min="2" max="2" width="32" bestFit="1" customWidth="1"/>
    <col min="3" max="3" width="12" bestFit="1" customWidth="1"/>
    <col min="4" max="5" width="11.5703125" bestFit="1" customWidth="1"/>
    <col min="6" max="10" width="12.140625" customWidth="1"/>
    <col min="11" max="11" width="10.5703125" bestFit="1" customWidth="1"/>
    <col min="12" max="15" width="11.5703125" bestFit="1" customWidth="1"/>
    <col min="16" max="16" width="9.140625" style="18"/>
    <col min="17" max="19" width="11.5703125" bestFit="1" customWidth="1"/>
    <col min="20" max="26" width="10.5703125" bestFit="1" customWidth="1"/>
    <col min="27" max="28" width="11.5703125" bestFit="1" customWidth="1"/>
  </cols>
  <sheetData>
    <row r="1" spans="1:24" x14ac:dyDescent="0.25">
      <c r="F1" s="42" t="s">
        <v>73</v>
      </c>
      <c r="G1" s="42"/>
      <c r="H1" s="42"/>
      <c r="I1" s="42"/>
      <c r="J1" s="42"/>
      <c r="T1" s="42"/>
      <c r="U1" s="42"/>
      <c r="V1" s="42"/>
      <c r="W1" s="42"/>
      <c r="X1" s="42"/>
    </row>
    <row r="2" spans="1:24" x14ac:dyDescent="0.25">
      <c r="F2" s="42" t="s">
        <v>74</v>
      </c>
      <c r="G2" s="42"/>
      <c r="H2" s="42"/>
      <c r="I2" s="42"/>
      <c r="J2" s="42"/>
      <c r="T2" s="42"/>
      <c r="U2" s="42"/>
      <c r="V2" s="42"/>
      <c r="W2" s="42"/>
      <c r="X2" s="42"/>
    </row>
    <row r="3" spans="1:24" x14ac:dyDescent="0.25">
      <c r="F3" s="42" t="s">
        <v>121</v>
      </c>
      <c r="G3" s="42"/>
      <c r="H3" s="42"/>
      <c r="I3" s="42"/>
      <c r="J3" s="42"/>
      <c r="T3" s="42"/>
      <c r="U3" s="42"/>
      <c r="V3" s="42"/>
      <c r="W3" s="42"/>
      <c r="X3" s="42"/>
    </row>
    <row r="4" spans="1:24" x14ac:dyDescent="0.25">
      <c r="F4" s="42" t="s">
        <v>99</v>
      </c>
      <c r="G4" s="42"/>
      <c r="H4" s="42"/>
      <c r="I4" s="42"/>
      <c r="J4" s="42"/>
      <c r="T4" s="42"/>
      <c r="U4" s="42"/>
      <c r="V4" s="42"/>
      <c r="W4" s="42"/>
      <c r="X4" s="42"/>
    </row>
    <row r="5" spans="1:24" x14ac:dyDescent="0.25">
      <c r="F5" s="42" t="s">
        <v>77</v>
      </c>
      <c r="G5" s="42"/>
      <c r="H5" s="42"/>
      <c r="I5" s="42"/>
      <c r="J5" s="42"/>
      <c r="T5" s="42"/>
      <c r="U5" s="42"/>
      <c r="V5" s="42"/>
      <c r="W5" s="42"/>
      <c r="X5" s="42"/>
    </row>
    <row r="7" spans="1:24" s="18" customFormat="1" x14ac:dyDescent="0.25">
      <c r="B7" s="18" t="s">
        <v>59</v>
      </c>
      <c r="C7" s="18" t="s">
        <v>60</v>
      </c>
      <c r="D7" s="18" t="s">
        <v>61</v>
      </c>
      <c r="E7" s="18" t="s">
        <v>62</v>
      </c>
      <c r="F7" s="18" t="s">
        <v>63</v>
      </c>
      <c r="G7" s="18" t="s">
        <v>64</v>
      </c>
      <c r="H7" s="18" t="s">
        <v>65</v>
      </c>
      <c r="I7" s="18" t="s">
        <v>66</v>
      </c>
      <c r="J7" s="18" t="s">
        <v>67</v>
      </c>
      <c r="K7" s="18" t="s">
        <v>68</v>
      </c>
      <c r="L7" s="18" t="s">
        <v>69</v>
      </c>
      <c r="M7" s="18" t="s">
        <v>70</v>
      </c>
      <c r="N7" s="18" t="s">
        <v>71</v>
      </c>
      <c r="O7" s="18" t="s">
        <v>72</v>
      </c>
    </row>
    <row r="8" spans="1:24" s="16" customFormat="1" x14ac:dyDescent="0.25">
      <c r="A8" s="15" t="s">
        <v>57</v>
      </c>
      <c r="B8" s="16" t="s">
        <v>98</v>
      </c>
      <c r="C8" s="16" t="s">
        <v>58</v>
      </c>
      <c r="D8" s="17">
        <v>42370</v>
      </c>
      <c r="E8" s="17">
        <v>42401</v>
      </c>
      <c r="F8" s="17">
        <v>42430</v>
      </c>
      <c r="G8" s="17">
        <v>42461</v>
      </c>
      <c r="H8" s="17">
        <v>42491</v>
      </c>
      <c r="I8" s="17">
        <v>42522</v>
      </c>
      <c r="J8" s="17">
        <v>42552</v>
      </c>
      <c r="K8" s="17">
        <v>42583</v>
      </c>
      <c r="L8" s="17">
        <v>42614</v>
      </c>
      <c r="M8" s="17">
        <v>42644</v>
      </c>
      <c r="N8" s="17">
        <v>42675</v>
      </c>
      <c r="O8" s="17">
        <v>42705</v>
      </c>
    </row>
    <row r="9" spans="1:24" x14ac:dyDescent="0.25">
      <c r="A9" s="18">
        <v>1</v>
      </c>
      <c r="B9" t="s">
        <v>0</v>
      </c>
      <c r="C9" t="s">
        <v>52</v>
      </c>
      <c r="D9" s="40">
        <v>38017.543878600009</v>
      </c>
      <c r="E9" s="40">
        <v>32217.961621125</v>
      </c>
      <c r="F9" s="40">
        <v>29049.838783200001</v>
      </c>
      <c r="G9" s="40">
        <v>20103.1613712</v>
      </c>
      <c r="H9" s="40">
        <v>12312.1866868</v>
      </c>
      <c r="I9" s="40">
        <v>7631.8463639999964</v>
      </c>
      <c r="J9" s="40">
        <v>5786.4925455999992</v>
      </c>
      <c r="K9" s="40">
        <v>5363.1733583999985</v>
      </c>
      <c r="L9" s="40">
        <v>7775.0593864999983</v>
      </c>
      <c r="M9" s="40">
        <v>17221.941734799999</v>
      </c>
      <c r="N9" s="40">
        <v>30588.431787300007</v>
      </c>
      <c r="O9" s="40">
        <v>39078.152897299995</v>
      </c>
    </row>
    <row r="10" spans="1:24" x14ac:dyDescent="0.25">
      <c r="A10" s="18">
        <v>2</v>
      </c>
      <c r="B10" t="s">
        <v>1</v>
      </c>
      <c r="C10" t="s">
        <v>52</v>
      </c>
      <c r="D10" s="40">
        <v>777.14773999999989</v>
      </c>
      <c r="E10" s="40">
        <v>672.02465625000036</v>
      </c>
      <c r="F10" s="40">
        <v>572.84597499999973</v>
      </c>
      <c r="G10" s="40">
        <v>411.54795000000007</v>
      </c>
      <c r="H10" s="40">
        <v>247.60384999999999</v>
      </c>
      <c r="I10" s="40">
        <v>172.82559999999995</v>
      </c>
      <c r="J10" s="40">
        <v>110.30402499999994</v>
      </c>
      <c r="K10" s="40">
        <v>103.96946999999999</v>
      </c>
      <c r="L10" s="40">
        <v>184.78020000000001</v>
      </c>
      <c r="M10" s="40">
        <v>385.63304999999986</v>
      </c>
      <c r="N10" s="40">
        <v>608.14182000000017</v>
      </c>
      <c r="O10" s="40">
        <v>759.72699</v>
      </c>
    </row>
    <row r="11" spans="1:24" x14ac:dyDescent="0.25">
      <c r="A11" s="18">
        <v>3</v>
      </c>
      <c r="B11" t="s">
        <v>2</v>
      </c>
      <c r="C11" t="s">
        <v>52</v>
      </c>
      <c r="D11" s="40">
        <v>49622.406802199999</v>
      </c>
      <c r="E11" s="40">
        <v>42435.614953875011</v>
      </c>
      <c r="F11" s="40">
        <v>36166.881080500003</v>
      </c>
      <c r="G11" s="40">
        <v>25692.445959500008</v>
      </c>
      <c r="H11" s="40">
        <v>16913.929530600002</v>
      </c>
      <c r="I11" s="40">
        <v>12058.403967999995</v>
      </c>
      <c r="J11" s="40">
        <v>9442.6365925499958</v>
      </c>
      <c r="K11" s="40">
        <v>9080.2772213999979</v>
      </c>
      <c r="L11" s="40">
        <v>12086.194394000002</v>
      </c>
      <c r="M11" s="40">
        <v>24261.762810999993</v>
      </c>
      <c r="N11" s="40">
        <v>41033.064297800003</v>
      </c>
      <c r="O11" s="40">
        <v>54428.898081600004</v>
      </c>
    </row>
    <row r="12" spans="1:24" x14ac:dyDescent="0.25">
      <c r="A12" s="18">
        <v>4</v>
      </c>
      <c r="B12" t="s">
        <v>3</v>
      </c>
      <c r="C12" t="s">
        <v>53</v>
      </c>
      <c r="D12" s="40">
        <v>5169.423968133332</v>
      </c>
      <c r="E12" s="40">
        <v>4180.2004289833339</v>
      </c>
      <c r="F12" s="40">
        <v>3380.3891413333331</v>
      </c>
      <c r="G12" s="40">
        <v>2228.2660800333338</v>
      </c>
      <c r="H12" s="40">
        <v>1189.0489431999997</v>
      </c>
      <c r="I12" s="40">
        <v>607.08015349999994</v>
      </c>
      <c r="J12" s="40">
        <v>470.42829013333306</v>
      </c>
      <c r="K12" s="40">
        <v>405.42601073333321</v>
      </c>
      <c r="L12" s="40">
        <v>656.24429739999971</v>
      </c>
      <c r="M12" s="40">
        <v>1959.182317333333</v>
      </c>
      <c r="N12" s="40">
        <v>3666.6053498666661</v>
      </c>
      <c r="O12" s="40">
        <v>5230.4422912</v>
      </c>
    </row>
    <row r="13" spans="1:24" x14ac:dyDescent="0.25">
      <c r="A13" s="18">
        <v>5</v>
      </c>
      <c r="B13" t="s">
        <v>4</v>
      </c>
      <c r="C13" t="s">
        <v>53</v>
      </c>
      <c r="D13" s="40">
        <v>37782.37904</v>
      </c>
      <c r="E13" s="40">
        <v>29833.437514649995</v>
      </c>
      <c r="F13" s="40">
        <v>23532.993522000004</v>
      </c>
      <c r="G13" s="40">
        <v>15624.937123000003</v>
      </c>
      <c r="H13" s="40">
        <v>9038.4377613499983</v>
      </c>
      <c r="I13" s="40">
        <v>4594.0514203000012</v>
      </c>
      <c r="J13" s="40">
        <v>2648.8120629000018</v>
      </c>
      <c r="K13" s="40">
        <v>2744.0191933000006</v>
      </c>
      <c r="L13" s="40">
        <v>4654.3507049000009</v>
      </c>
      <c r="M13" s="40">
        <v>13719.665559600002</v>
      </c>
      <c r="N13" s="40">
        <v>26431.414161533328</v>
      </c>
      <c r="O13" s="40">
        <v>37282.441002750005</v>
      </c>
    </row>
    <row r="14" spans="1:24" x14ac:dyDescent="0.25">
      <c r="A14" s="18">
        <v>6</v>
      </c>
      <c r="B14" t="s">
        <v>5</v>
      </c>
      <c r="C14" t="s">
        <v>52</v>
      </c>
      <c r="D14" s="40">
        <v>327088.87740579998</v>
      </c>
      <c r="E14" s="40">
        <v>282522.59313529165</v>
      </c>
      <c r="F14" s="40">
        <v>250429.62072239997</v>
      </c>
      <c r="G14" s="40">
        <v>165905.20655069995</v>
      </c>
      <c r="H14" s="40">
        <v>104036.07403799999</v>
      </c>
      <c r="I14" s="40">
        <v>70791.947928499969</v>
      </c>
      <c r="J14" s="40">
        <v>53508.029598000008</v>
      </c>
      <c r="K14" s="40">
        <v>51947.758168500011</v>
      </c>
      <c r="L14" s="40">
        <v>68018.493594500003</v>
      </c>
      <c r="M14" s="40">
        <v>146465.04056916662</v>
      </c>
      <c r="N14" s="40">
        <v>258807.40190849997</v>
      </c>
      <c r="O14" s="40">
        <v>339854.44987206673</v>
      </c>
    </row>
    <row r="15" spans="1:24" x14ac:dyDescent="0.25">
      <c r="A15" s="18">
        <v>7</v>
      </c>
      <c r="B15" t="s">
        <v>6</v>
      </c>
      <c r="C15" t="s">
        <v>53</v>
      </c>
      <c r="D15" s="40">
        <v>4935.0941229</v>
      </c>
      <c r="E15" s="40">
        <v>4358.3937761666666</v>
      </c>
      <c r="F15" s="40">
        <v>3249.5940186666662</v>
      </c>
      <c r="G15" s="40">
        <v>2103.1282441166668</v>
      </c>
      <c r="H15" s="40">
        <v>1190.6368191999998</v>
      </c>
      <c r="I15" s="40">
        <v>795.26708908333319</v>
      </c>
      <c r="J15" s="40">
        <v>688.62776033333307</v>
      </c>
      <c r="K15" s="40">
        <v>791.82875469999999</v>
      </c>
      <c r="L15" s="40">
        <v>796.08734131666642</v>
      </c>
      <c r="M15" s="40">
        <v>1895.2553879999994</v>
      </c>
      <c r="N15" s="40">
        <v>3493.6539968000002</v>
      </c>
      <c r="O15" s="40">
        <v>5033.7856943999996</v>
      </c>
    </row>
    <row r="16" spans="1:24" x14ac:dyDescent="0.25">
      <c r="A16" s="18">
        <v>8</v>
      </c>
      <c r="B16" t="s">
        <v>7</v>
      </c>
      <c r="C16" t="s">
        <v>52</v>
      </c>
      <c r="D16" s="40">
        <v>596.4735463999998</v>
      </c>
      <c r="E16" s="40">
        <v>494.38671637499999</v>
      </c>
      <c r="F16" s="40">
        <v>411.28355279999994</v>
      </c>
      <c r="G16" s="40">
        <v>259.35573299999993</v>
      </c>
      <c r="H16" s="40">
        <v>155.78764289999998</v>
      </c>
      <c r="I16" s="40">
        <v>94.149023100000008</v>
      </c>
      <c r="J16" s="40">
        <v>72.526583999999971</v>
      </c>
      <c r="K16" s="40">
        <v>73.086272999999991</v>
      </c>
      <c r="L16" s="40">
        <v>93.084980999999971</v>
      </c>
      <c r="M16" s="40">
        <v>213.97676300000003</v>
      </c>
      <c r="N16" s="40">
        <v>426.84874049999991</v>
      </c>
      <c r="O16" s="40">
        <v>575.63423189999992</v>
      </c>
    </row>
    <row r="17" spans="1:15" x14ac:dyDescent="0.25">
      <c r="A17" s="18">
        <v>9</v>
      </c>
      <c r="B17" t="s">
        <v>8</v>
      </c>
      <c r="C17" t="s">
        <v>53</v>
      </c>
      <c r="D17" s="40">
        <v>153.47107249999996</v>
      </c>
      <c r="E17" s="40">
        <v>140.29117562499999</v>
      </c>
      <c r="F17" s="40">
        <v>128.20760250000001</v>
      </c>
      <c r="G17" s="40">
        <v>103.15955999999998</v>
      </c>
      <c r="H17" s="40">
        <v>71.529376799999994</v>
      </c>
      <c r="I17" s="40">
        <v>34.622891999999993</v>
      </c>
      <c r="J17" s="40">
        <v>20.239947499999992</v>
      </c>
      <c r="K17" s="40">
        <v>20.232768000000004</v>
      </c>
      <c r="L17" s="40">
        <v>51.093622500000002</v>
      </c>
      <c r="M17" s="40">
        <v>99.415840799999984</v>
      </c>
      <c r="N17" s="40">
        <v>129.06202500000003</v>
      </c>
      <c r="O17" s="40">
        <v>157.18728500000006</v>
      </c>
    </row>
    <row r="18" spans="1:15" x14ac:dyDescent="0.25">
      <c r="A18" s="18">
        <v>10</v>
      </c>
      <c r="B18" t="s">
        <v>9</v>
      </c>
      <c r="C18" t="s">
        <v>52</v>
      </c>
      <c r="D18" s="40">
        <v>111989.13543119999</v>
      </c>
      <c r="E18" s="40">
        <v>90558.039486883354</v>
      </c>
      <c r="F18" s="40">
        <v>63210.919636800012</v>
      </c>
      <c r="G18" s="40">
        <v>38024.321102666676</v>
      </c>
      <c r="H18" s="40">
        <v>22295.5360248</v>
      </c>
      <c r="I18" s="40">
        <v>14811.446309266676</v>
      </c>
      <c r="J18" s="40">
        <v>12119.185530400002</v>
      </c>
      <c r="K18" s="40">
        <v>12722.266179600005</v>
      </c>
      <c r="L18" s="40">
        <v>17326.321274333335</v>
      </c>
      <c r="M18" s="40">
        <v>41673.452171500008</v>
      </c>
      <c r="N18" s="40">
        <v>86703.609625100013</v>
      </c>
      <c r="O18" s="40">
        <v>122616.256762</v>
      </c>
    </row>
    <row r="19" spans="1:15" x14ac:dyDescent="0.25">
      <c r="A19" s="18">
        <v>11</v>
      </c>
      <c r="B19" t="s">
        <v>10</v>
      </c>
      <c r="C19" t="s">
        <v>53</v>
      </c>
      <c r="D19" s="40">
        <v>1380.9593983500001</v>
      </c>
      <c r="E19" s="40">
        <v>1261.8285549583331</v>
      </c>
      <c r="F19" s="40">
        <v>1147.8435911333333</v>
      </c>
      <c r="G19" s="40">
        <v>800.38067760000013</v>
      </c>
      <c r="H19" s="40">
        <v>541.89707294999982</v>
      </c>
      <c r="I19" s="40">
        <v>318.60807091666663</v>
      </c>
      <c r="J19" s="40">
        <v>191.12851289999995</v>
      </c>
      <c r="K19" s="40">
        <v>195.05697000000001</v>
      </c>
      <c r="L19" s="40">
        <v>339.93377414999998</v>
      </c>
      <c r="M19" s="40">
        <v>715.74162146666652</v>
      </c>
      <c r="N19" s="40">
        <v>1227.1480980000003</v>
      </c>
      <c r="O19" s="40">
        <v>1541.4713810999997</v>
      </c>
    </row>
    <row r="20" spans="1:15" x14ac:dyDescent="0.25">
      <c r="A20" s="18">
        <v>12</v>
      </c>
      <c r="B20" t="s">
        <v>56</v>
      </c>
      <c r="C20" t="s">
        <v>52</v>
      </c>
      <c r="D20" s="40">
        <v>211.14279000000005</v>
      </c>
      <c r="E20" s="40">
        <v>189.41717812500002</v>
      </c>
      <c r="F20" s="40">
        <v>156.01719250000002</v>
      </c>
      <c r="G20" s="40">
        <v>104.60146250000004</v>
      </c>
      <c r="H20" s="40">
        <v>60.085554999999999</v>
      </c>
      <c r="I20" s="40">
        <v>37.744299999999988</v>
      </c>
      <c r="J20" s="40">
        <v>26.812857500000003</v>
      </c>
      <c r="K20" s="40">
        <v>22.798370399999989</v>
      </c>
      <c r="L20" s="40">
        <v>41.521149999999999</v>
      </c>
      <c r="M20" s="40">
        <v>98.383487499999973</v>
      </c>
      <c r="N20" s="40">
        <v>169.026265</v>
      </c>
      <c r="O20" s="40">
        <v>216.03694249999992</v>
      </c>
    </row>
    <row r="21" spans="1:15" x14ac:dyDescent="0.25">
      <c r="A21" s="18">
        <v>13</v>
      </c>
      <c r="B21" t="s">
        <v>11</v>
      </c>
      <c r="C21" t="s">
        <v>52</v>
      </c>
      <c r="D21" s="40">
        <v>7357.782095999999</v>
      </c>
      <c r="E21" s="40">
        <v>6427.5838276666645</v>
      </c>
      <c r="F21" s="40">
        <v>6253.1231116666659</v>
      </c>
      <c r="G21" s="40">
        <v>5014.2401199999986</v>
      </c>
      <c r="H21" s="40">
        <v>4065.6764120000003</v>
      </c>
      <c r="I21" s="40">
        <v>3490.222577333333</v>
      </c>
      <c r="J21" s="40">
        <v>3357.9635190000008</v>
      </c>
      <c r="K21" s="40">
        <v>3319.5232679999995</v>
      </c>
      <c r="L21" s="40">
        <v>3406.1156599999999</v>
      </c>
      <c r="M21" s="40">
        <v>4327.3709809999991</v>
      </c>
      <c r="N21" s="40">
        <v>6418.8352079999986</v>
      </c>
      <c r="O21" s="40">
        <v>7926.9980480000013</v>
      </c>
    </row>
    <row r="22" spans="1:15" x14ac:dyDescent="0.25">
      <c r="A22" s="18">
        <v>14</v>
      </c>
      <c r="B22" t="s">
        <v>12</v>
      </c>
      <c r="C22" t="s">
        <v>52</v>
      </c>
      <c r="D22" s="40">
        <v>256.08258000000006</v>
      </c>
      <c r="E22" s="40">
        <v>219.76044187499997</v>
      </c>
      <c r="F22" s="40">
        <v>154.11924999999999</v>
      </c>
      <c r="G22" s="40">
        <v>88.242187500000028</v>
      </c>
      <c r="H22" s="40">
        <v>56.012125000000012</v>
      </c>
      <c r="I22" s="40">
        <v>40.282593750000004</v>
      </c>
      <c r="J22" s="40">
        <v>32.345820000000018</v>
      </c>
      <c r="K22" s="40">
        <v>29.070360000000008</v>
      </c>
      <c r="L22" s="40">
        <v>33.122812500000002</v>
      </c>
      <c r="M22" s="40">
        <v>87.893781250000018</v>
      </c>
      <c r="N22" s="40">
        <v>169.37034375000005</v>
      </c>
      <c r="O22" s="40">
        <v>254.76961249999988</v>
      </c>
    </row>
    <row r="23" spans="1:15" x14ac:dyDescent="0.25">
      <c r="A23" s="18">
        <v>15</v>
      </c>
      <c r="B23" t="s">
        <v>13</v>
      </c>
      <c r="C23" t="s">
        <v>52</v>
      </c>
      <c r="D23" s="40">
        <v>10158.936879999997</v>
      </c>
      <c r="E23" s="40">
        <v>7839.0377450000005</v>
      </c>
      <c r="F23" s="40">
        <v>7439.1611399999965</v>
      </c>
      <c r="G23" s="40">
        <v>4272.9620999999997</v>
      </c>
      <c r="H23" s="40">
        <v>2865.7029800000005</v>
      </c>
      <c r="I23" s="40">
        <v>2281.8153600000005</v>
      </c>
      <c r="J23" s="40">
        <v>2392.7116200000009</v>
      </c>
      <c r="K23" s="40">
        <v>2156.1134400000001</v>
      </c>
      <c r="L23" s="40">
        <v>1832.3959200000004</v>
      </c>
      <c r="M23" s="40">
        <v>4983.7759999999998</v>
      </c>
      <c r="N23" s="40">
        <v>8035.6212000000005</v>
      </c>
      <c r="O23" s="40">
        <v>11633.934060000001</v>
      </c>
    </row>
    <row r="24" spans="1:15" x14ac:dyDescent="0.25">
      <c r="A24" s="18">
        <v>16</v>
      </c>
      <c r="B24" t="s">
        <v>14</v>
      </c>
      <c r="C24" t="s">
        <v>52</v>
      </c>
      <c r="D24" s="40">
        <v>19684.75233445</v>
      </c>
      <c r="E24" s="40">
        <v>15086.834250045831</v>
      </c>
      <c r="F24" s="40">
        <v>10798.767084749999</v>
      </c>
      <c r="G24" s="40">
        <v>6314.5524797333319</v>
      </c>
      <c r="H24" s="40">
        <v>3625.3192774500012</v>
      </c>
      <c r="I24" s="40">
        <v>2399.2930045333346</v>
      </c>
      <c r="J24" s="40">
        <v>1749.4346126833352</v>
      </c>
      <c r="K24" s="40">
        <v>2254.7144757000019</v>
      </c>
      <c r="L24" s="40">
        <v>2185.7967232000015</v>
      </c>
      <c r="M24" s="40">
        <v>6102.6074181500026</v>
      </c>
      <c r="N24" s="40">
        <v>13902.885925499995</v>
      </c>
      <c r="O24" s="40">
        <v>21736.332228033338</v>
      </c>
    </row>
    <row r="25" spans="1:15" x14ac:dyDescent="0.25">
      <c r="A25" s="18">
        <v>17</v>
      </c>
      <c r="B25" t="s">
        <v>15</v>
      </c>
      <c r="C25" t="s">
        <v>53</v>
      </c>
      <c r="D25" s="40">
        <v>41996.261839349987</v>
      </c>
      <c r="E25" s="40">
        <v>33961.960892749994</v>
      </c>
      <c r="F25" s="40">
        <v>24092.806208000002</v>
      </c>
      <c r="G25" s="40">
        <v>13995.861475883332</v>
      </c>
      <c r="H25" s="40">
        <v>8075.3648579999981</v>
      </c>
      <c r="I25" s="40">
        <v>5824.1324359166638</v>
      </c>
      <c r="J25" s="40">
        <v>5306.6257526666632</v>
      </c>
      <c r="K25" s="40">
        <v>5556.8603044333313</v>
      </c>
      <c r="L25" s="40">
        <v>6610.5938457999991</v>
      </c>
      <c r="M25" s="40">
        <v>15233.460050666665</v>
      </c>
      <c r="N25" s="40">
        <v>30659.923189333331</v>
      </c>
      <c r="O25" s="40">
        <v>43848.795054799994</v>
      </c>
    </row>
    <row r="26" spans="1:15" x14ac:dyDescent="0.25">
      <c r="A26" s="18">
        <v>18</v>
      </c>
      <c r="B26" t="s">
        <v>16</v>
      </c>
      <c r="C26" t="s">
        <v>53</v>
      </c>
      <c r="D26" s="40">
        <v>1102.7194099999999</v>
      </c>
      <c r="E26" s="40">
        <v>821.14377600000034</v>
      </c>
      <c r="F26" s="40">
        <v>584.58749399999988</v>
      </c>
      <c r="G26" s="40">
        <v>303.93506133333346</v>
      </c>
      <c r="H26" s="40">
        <v>108.28572450000003</v>
      </c>
      <c r="I26" s="40">
        <v>41.887397999999997</v>
      </c>
      <c r="J26" s="40">
        <v>19.284124499999962</v>
      </c>
      <c r="K26" s="40">
        <v>16.294293333333407</v>
      </c>
      <c r="L26" s="40">
        <v>38.64409600000009</v>
      </c>
      <c r="M26" s="40">
        <v>284.53465599999993</v>
      </c>
      <c r="N26" s="40">
        <v>769.25649800000019</v>
      </c>
      <c r="O26" s="40">
        <v>1164.1265085000002</v>
      </c>
    </row>
    <row r="27" spans="1:15" x14ac:dyDescent="0.25">
      <c r="A27" s="18">
        <v>19</v>
      </c>
      <c r="B27" t="s">
        <v>17</v>
      </c>
      <c r="C27" t="s">
        <v>52</v>
      </c>
      <c r="D27" s="40">
        <v>2816.4812086000006</v>
      </c>
      <c r="E27" s="40">
        <v>2603.8773436249999</v>
      </c>
      <c r="F27" s="40">
        <v>2416.5651703999997</v>
      </c>
      <c r="G27" s="40">
        <v>2008.6330734000001</v>
      </c>
      <c r="H27" s="40">
        <v>1522.4365516000005</v>
      </c>
      <c r="I27" s="40">
        <v>1191.3963043999997</v>
      </c>
      <c r="J27" s="40">
        <v>1099.1723376000002</v>
      </c>
      <c r="K27" s="40">
        <v>1076.4321732000001</v>
      </c>
      <c r="L27" s="40">
        <v>1014.8293314999997</v>
      </c>
      <c r="M27" s="40">
        <v>1797.8131096000002</v>
      </c>
      <c r="N27" s="40">
        <v>2648.6649401999998</v>
      </c>
      <c r="O27" s="40">
        <v>2886.1924524999995</v>
      </c>
    </row>
    <row r="28" spans="1:15" x14ac:dyDescent="0.25">
      <c r="A28" s="18">
        <v>20</v>
      </c>
      <c r="B28" t="s">
        <v>18</v>
      </c>
      <c r="C28" t="s">
        <v>53</v>
      </c>
      <c r="D28" s="40">
        <v>1979.7192524666664</v>
      </c>
      <c r="E28" s="40">
        <v>1648.1575997249995</v>
      </c>
      <c r="F28" s="40">
        <v>1443.4911642666666</v>
      </c>
      <c r="G28" s="40">
        <v>1024.2527648000005</v>
      </c>
      <c r="H28" s="40">
        <v>703.74224759999981</v>
      </c>
      <c r="I28" s="40">
        <v>462.76318033333331</v>
      </c>
      <c r="J28" s="40">
        <v>319.32869579999993</v>
      </c>
      <c r="K28" s="40">
        <v>335.0763519999997</v>
      </c>
      <c r="L28" s="40">
        <v>487.67436639999988</v>
      </c>
      <c r="M28" s="40">
        <v>962.45446456666662</v>
      </c>
      <c r="N28" s="40">
        <v>1600.6581509999999</v>
      </c>
      <c r="O28" s="40">
        <v>2096.7359351333334</v>
      </c>
    </row>
    <row r="29" spans="1:15" x14ac:dyDescent="0.25">
      <c r="A29" s="18">
        <v>21</v>
      </c>
      <c r="B29" t="s">
        <v>19</v>
      </c>
      <c r="C29" t="s">
        <v>52</v>
      </c>
      <c r="D29" s="40">
        <v>693.00259999999992</v>
      </c>
      <c r="E29" s="40">
        <v>586.65439000000003</v>
      </c>
      <c r="F29" s="40">
        <v>510.96124000000003</v>
      </c>
      <c r="G29" s="40">
        <v>340.75221999999997</v>
      </c>
      <c r="H29" s="40">
        <v>215.14281999999997</v>
      </c>
      <c r="I29" s="40">
        <v>153.14863999999997</v>
      </c>
      <c r="J29" s="40">
        <v>119.69319999999996</v>
      </c>
      <c r="K29" s="40">
        <v>112.39644000000001</v>
      </c>
      <c r="L29" s="40">
        <v>149.56063999999995</v>
      </c>
      <c r="M29" s="40">
        <v>317.15079999999995</v>
      </c>
      <c r="N29" s="40">
        <v>545.59544000000005</v>
      </c>
      <c r="O29" s="40">
        <v>706.51782000000003</v>
      </c>
    </row>
    <row r="30" spans="1:15" x14ac:dyDescent="0.25">
      <c r="A30" s="18">
        <v>22</v>
      </c>
      <c r="B30" t="s">
        <v>20</v>
      </c>
      <c r="C30" t="s">
        <v>53</v>
      </c>
      <c r="D30" s="40">
        <v>10442.3156726</v>
      </c>
      <c r="E30" s="40">
        <v>8837.950163174999</v>
      </c>
      <c r="F30" s="40">
        <v>7065.3803292000002</v>
      </c>
      <c r="G30" s="40">
        <v>4597.7325474000017</v>
      </c>
      <c r="H30" s="40">
        <v>2812.2262244999993</v>
      </c>
      <c r="I30" s="40">
        <v>1821.4949875</v>
      </c>
      <c r="J30" s="40">
        <v>1347.1157823000003</v>
      </c>
      <c r="K30" s="40">
        <v>1343.4350959999999</v>
      </c>
      <c r="L30" s="40">
        <v>1898.3235456000007</v>
      </c>
      <c r="M30" s="40">
        <v>4314.2421098000004</v>
      </c>
      <c r="N30" s="40">
        <v>7744.6730619999989</v>
      </c>
      <c r="O30" s="40">
        <v>10247.9139576</v>
      </c>
    </row>
    <row r="31" spans="1:15" x14ac:dyDescent="0.25">
      <c r="A31" s="18">
        <v>23</v>
      </c>
      <c r="B31" t="s">
        <v>21</v>
      </c>
      <c r="C31" t="s">
        <v>53</v>
      </c>
      <c r="D31" s="40">
        <v>1895.1692836000004</v>
      </c>
      <c r="E31" s="40">
        <v>1499.6577759625</v>
      </c>
      <c r="F31" s="40">
        <v>1061.4066644</v>
      </c>
      <c r="G31" s="40">
        <v>601.86613700000009</v>
      </c>
      <c r="H31" s="40">
        <v>292.69806720000008</v>
      </c>
      <c r="I31" s="40">
        <v>170.12017120000002</v>
      </c>
      <c r="J31" s="40">
        <v>118.21584570000002</v>
      </c>
      <c r="K31" s="40">
        <v>131.84007240000003</v>
      </c>
      <c r="L31" s="40">
        <v>176.61588999999998</v>
      </c>
      <c r="M31" s="40">
        <v>577.62862875000019</v>
      </c>
      <c r="N31" s="40">
        <v>1318.2905101000003</v>
      </c>
      <c r="O31" s="40">
        <v>1948.2747630000001</v>
      </c>
    </row>
    <row r="32" spans="1:15" x14ac:dyDescent="0.25">
      <c r="A32" s="18">
        <v>24</v>
      </c>
      <c r="B32" t="s">
        <v>22</v>
      </c>
      <c r="C32" t="s">
        <v>53</v>
      </c>
      <c r="D32" s="40">
        <v>1964.2652052999995</v>
      </c>
      <c r="E32" s="40">
        <v>1672.07225705</v>
      </c>
      <c r="F32" s="40">
        <v>1328.0362559999999</v>
      </c>
      <c r="G32" s="40">
        <v>865.8747782500003</v>
      </c>
      <c r="H32" s="40">
        <v>530.13365519999991</v>
      </c>
      <c r="I32" s="40">
        <v>340.03857124999996</v>
      </c>
      <c r="J32" s="40">
        <v>276.53460919999998</v>
      </c>
      <c r="K32" s="40">
        <v>325.95980669999994</v>
      </c>
      <c r="L32" s="40">
        <v>353.01867095</v>
      </c>
      <c r="M32" s="40">
        <v>788.70662399999981</v>
      </c>
      <c r="N32" s="40">
        <v>1386.6555023999997</v>
      </c>
      <c r="O32" s="40">
        <v>2029.5637807999994</v>
      </c>
    </row>
    <row r="33" spans="1:15" x14ac:dyDescent="0.25">
      <c r="A33" s="18">
        <v>25</v>
      </c>
      <c r="B33" t="s">
        <v>23</v>
      </c>
      <c r="C33" t="s">
        <v>52</v>
      </c>
      <c r="D33" s="40">
        <v>10547.722555999997</v>
      </c>
      <c r="E33" s="40">
        <v>7851.1209536666674</v>
      </c>
      <c r="F33" s="40">
        <v>6401.0128793333324</v>
      </c>
      <c r="G33" s="40">
        <v>3826.5251966666665</v>
      </c>
      <c r="H33" s="40">
        <v>2118.3204990000004</v>
      </c>
      <c r="I33" s="40">
        <v>1355.2976593333333</v>
      </c>
      <c r="J33" s="40">
        <v>1232.502286333334</v>
      </c>
      <c r="K33" s="40">
        <v>1375.3827540000004</v>
      </c>
      <c r="L33" s="40">
        <v>507.55064600000037</v>
      </c>
      <c r="M33" s="40">
        <v>4594.1788035000018</v>
      </c>
      <c r="N33" s="40">
        <v>7954.3149975000006</v>
      </c>
      <c r="O33" s="40">
        <v>10833.589821000003</v>
      </c>
    </row>
    <row r="34" spans="1:15" x14ac:dyDescent="0.25">
      <c r="A34" s="18">
        <v>26</v>
      </c>
      <c r="B34" t="s">
        <v>24</v>
      </c>
      <c r="C34" t="s">
        <v>53</v>
      </c>
      <c r="D34" s="40">
        <v>38374.11547199999</v>
      </c>
      <c r="E34" s="40">
        <v>28611.059759099993</v>
      </c>
      <c r="F34" s="40">
        <v>20160.953648000002</v>
      </c>
      <c r="G34" s="40">
        <v>11931.029610666666</v>
      </c>
      <c r="H34" s="40">
        <v>5838.0787581999975</v>
      </c>
      <c r="I34" s="40">
        <v>3019.9723694666677</v>
      </c>
      <c r="J34" s="40">
        <v>2329.5433700000008</v>
      </c>
      <c r="K34" s="40">
        <v>2369.0562399333317</v>
      </c>
      <c r="L34" s="40">
        <v>3279.1066296000013</v>
      </c>
      <c r="M34" s="40">
        <v>10225.028905200001</v>
      </c>
      <c r="N34" s="40">
        <v>22547.921181333331</v>
      </c>
      <c r="O34" s="40">
        <v>36657.864223199998</v>
      </c>
    </row>
    <row r="35" spans="1:15" x14ac:dyDescent="0.25">
      <c r="A35" s="18">
        <v>27</v>
      </c>
      <c r="B35" t="s">
        <v>25</v>
      </c>
      <c r="C35" t="s">
        <v>52</v>
      </c>
      <c r="D35" s="40">
        <v>11519.463344399999</v>
      </c>
      <c r="E35" s="40">
        <v>9098.2106667749995</v>
      </c>
      <c r="F35" s="40">
        <v>6905.6659223999995</v>
      </c>
      <c r="G35" s="40">
        <v>3726.2939019999994</v>
      </c>
      <c r="H35" s="40">
        <v>2498.4916560000011</v>
      </c>
      <c r="I35" s="40">
        <v>1071.2025525500007</v>
      </c>
      <c r="J35" s="40">
        <v>2220.8270409000002</v>
      </c>
      <c r="K35" s="40">
        <v>1507.8630644000004</v>
      </c>
      <c r="L35" s="40">
        <v>1521.3730780000003</v>
      </c>
      <c r="M35" s="40">
        <v>4886.3914065999998</v>
      </c>
      <c r="N35" s="40">
        <v>9025.2797258999999</v>
      </c>
      <c r="O35" s="40">
        <v>11783.491597499999</v>
      </c>
    </row>
    <row r="36" spans="1:15" x14ac:dyDescent="0.25">
      <c r="A36" s="18">
        <v>28</v>
      </c>
      <c r="B36" t="s">
        <v>26</v>
      </c>
      <c r="C36" t="s">
        <v>52</v>
      </c>
      <c r="D36" s="40">
        <v>50472.786866666669</v>
      </c>
      <c r="E36" s="40">
        <v>39030.621790833342</v>
      </c>
      <c r="F36" s="40">
        <v>26496.777999999998</v>
      </c>
      <c r="G36" s="40">
        <v>13446.959073333337</v>
      </c>
      <c r="H36" s="40">
        <v>8242.6461600000002</v>
      </c>
      <c r="I36" s="40">
        <v>5550.7165000000023</v>
      </c>
      <c r="J36" s="40">
        <v>4582.3029700000025</v>
      </c>
      <c r="K36" s="40">
        <v>4632.4225333333352</v>
      </c>
      <c r="L36" s="40">
        <v>5718.5440433333324</v>
      </c>
      <c r="M36" s="40">
        <v>13665.93232833334</v>
      </c>
      <c r="N36" s="40">
        <v>34446.825680000002</v>
      </c>
      <c r="O36" s="40">
        <v>53572.869629999987</v>
      </c>
    </row>
    <row r="37" spans="1:15" x14ac:dyDescent="0.25">
      <c r="A37" s="18">
        <v>29</v>
      </c>
      <c r="B37" t="s">
        <v>27</v>
      </c>
      <c r="C37" t="s">
        <v>53</v>
      </c>
      <c r="D37" s="40">
        <v>46510.791819599996</v>
      </c>
      <c r="E37" s="40">
        <v>40346.632181516667</v>
      </c>
      <c r="F37" s="40">
        <v>30754.761006666675</v>
      </c>
      <c r="G37" s="40">
        <v>20191.46961866667</v>
      </c>
      <c r="H37" s="40">
        <v>10592.232697199997</v>
      </c>
      <c r="I37" s="40">
        <v>5589.8710133333343</v>
      </c>
      <c r="J37" s="40">
        <v>4653.5414528000001</v>
      </c>
      <c r="K37" s="40">
        <v>4936.9575356666664</v>
      </c>
      <c r="L37" s="40">
        <v>7505.1208892333334</v>
      </c>
      <c r="M37" s="40">
        <v>18677.828191999994</v>
      </c>
      <c r="N37" s="40">
        <v>34963.660531199996</v>
      </c>
      <c r="O37" s="40">
        <v>53826.46619359999</v>
      </c>
    </row>
    <row r="38" spans="1:15" x14ac:dyDescent="0.25">
      <c r="A38" s="18">
        <v>30</v>
      </c>
      <c r="B38" t="s">
        <v>28</v>
      </c>
      <c r="C38" t="s">
        <v>53</v>
      </c>
      <c r="D38" s="40">
        <v>19941.824303099995</v>
      </c>
      <c r="E38" s="40">
        <v>16774.373923233332</v>
      </c>
      <c r="F38" s="40">
        <v>13772.637212866668</v>
      </c>
      <c r="G38" s="40">
        <v>9281.1161968000033</v>
      </c>
      <c r="H38" s="40">
        <v>5392.1674334999989</v>
      </c>
      <c r="I38" s="40">
        <v>3168.4828555000008</v>
      </c>
      <c r="J38" s="40">
        <v>1922.6994812000003</v>
      </c>
      <c r="K38" s="40">
        <v>2018.9324400000005</v>
      </c>
      <c r="L38" s="40">
        <v>2852.8226811000009</v>
      </c>
      <c r="M38" s="40">
        <v>8094.4711386333329</v>
      </c>
      <c r="N38" s="40">
        <v>15684.215535000003</v>
      </c>
      <c r="O38" s="40">
        <v>21872.856869800002</v>
      </c>
    </row>
    <row r="39" spans="1:15" x14ac:dyDescent="0.25">
      <c r="A39" s="18">
        <v>31</v>
      </c>
      <c r="B39" t="s">
        <v>29</v>
      </c>
      <c r="C39" t="s">
        <v>52</v>
      </c>
      <c r="D39" s="40">
        <v>4947.5657964000002</v>
      </c>
      <c r="E39" s="40">
        <v>3759.3391835999992</v>
      </c>
      <c r="F39" s="40">
        <v>2693.2859103999995</v>
      </c>
      <c r="G39" s="40">
        <v>1471.0378368000004</v>
      </c>
      <c r="H39" s="40">
        <v>802.17560100000003</v>
      </c>
      <c r="I39" s="40">
        <v>489.39882240000003</v>
      </c>
      <c r="J39" s="40">
        <v>400.68800560000022</v>
      </c>
      <c r="K39" s="40">
        <v>411.55629200000033</v>
      </c>
      <c r="L39" s="40">
        <v>514.30669760000035</v>
      </c>
      <c r="M39" s="40">
        <v>1414.9053196000009</v>
      </c>
      <c r="N39" s="40">
        <v>3353.1581440000004</v>
      </c>
      <c r="O39" s="40">
        <v>4921.9071299999996</v>
      </c>
    </row>
    <row r="40" spans="1:15" x14ac:dyDescent="0.25">
      <c r="A40" s="18">
        <v>32</v>
      </c>
      <c r="B40" t="s">
        <v>30</v>
      </c>
      <c r="C40" t="s">
        <v>52</v>
      </c>
      <c r="D40" s="40">
        <v>594.65210400000024</v>
      </c>
      <c r="E40" s="40">
        <v>459.18792896666656</v>
      </c>
      <c r="F40" s="40">
        <v>382.53368799999993</v>
      </c>
      <c r="G40" s="40">
        <v>232.37302506666666</v>
      </c>
      <c r="H40" s="40">
        <v>150.82368720000008</v>
      </c>
      <c r="I40" s="40">
        <v>124.85649173333337</v>
      </c>
      <c r="J40" s="40">
        <v>99.88227173333344</v>
      </c>
      <c r="K40" s="40">
        <v>108.24498240000007</v>
      </c>
      <c r="L40" s="40">
        <v>128.67471680000006</v>
      </c>
      <c r="M40" s="40">
        <v>214.16265720000007</v>
      </c>
      <c r="N40" s="40">
        <v>401.63874799999996</v>
      </c>
      <c r="O40" s="40">
        <v>586.51791626666659</v>
      </c>
    </row>
    <row r="41" spans="1:15" x14ac:dyDescent="0.25">
      <c r="A41" s="18">
        <v>33</v>
      </c>
      <c r="B41" t="s">
        <v>31</v>
      </c>
      <c r="C41" t="s">
        <v>53</v>
      </c>
      <c r="D41" s="40">
        <v>67958.630280666679</v>
      </c>
      <c r="E41" s="40">
        <v>57365.985200254159</v>
      </c>
      <c r="F41" s="40">
        <v>46392.030570083356</v>
      </c>
      <c r="G41" s="40">
        <v>32117.273861599999</v>
      </c>
      <c r="H41" s="40">
        <v>22379.495030099995</v>
      </c>
      <c r="I41" s="40">
        <v>13454.948674583333</v>
      </c>
      <c r="J41" s="40">
        <v>10121.318321399998</v>
      </c>
      <c r="K41" s="40">
        <v>10060.984752</v>
      </c>
      <c r="L41" s="40">
        <v>14218.065824399997</v>
      </c>
      <c r="M41" s="40">
        <v>29567.641447666665</v>
      </c>
      <c r="N41" s="40">
        <v>53306.017512000006</v>
      </c>
      <c r="O41" s="40">
        <v>73834.913256066662</v>
      </c>
    </row>
    <row r="42" spans="1:15" x14ac:dyDescent="0.25">
      <c r="A42" s="18">
        <v>34</v>
      </c>
      <c r="B42" t="s">
        <v>32</v>
      </c>
      <c r="C42" t="s">
        <v>53</v>
      </c>
      <c r="D42" s="40">
        <v>2811.8844792833324</v>
      </c>
      <c r="E42" s="40">
        <v>2282.1329846833328</v>
      </c>
      <c r="F42" s="40">
        <v>1772.4743453333331</v>
      </c>
      <c r="G42" s="40">
        <v>1029.3748761666668</v>
      </c>
      <c r="H42" s="40">
        <v>615.86013600000001</v>
      </c>
      <c r="I42" s="40">
        <v>332.4900608333333</v>
      </c>
      <c r="J42" s="40">
        <v>262.04523273333331</v>
      </c>
      <c r="K42" s="40">
        <v>262.15025516666645</v>
      </c>
      <c r="L42" s="40">
        <v>357.98045969999998</v>
      </c>
      <c r="M42" s="40">
        <v>912.42714799999987</v>
      </c>
      <c r="N42" s="40">
        <v>1912.3717926666666</v>
      </c>
      <c r="O42" s="40">
        <v>2769.725195999999</v>
      </c>
    </row>
    <row r="43" spans="1:15" x14ac:dyDescent="0.25">
      <c r="A43" s="18">
        <v>35</v>
      </c>
      <c r="B43" t="s">
        <v>33</v>
      </c>
      <c r="C43" t="s">
        <v>52</v>
      </c>
      <c r="D43" s="40">
        <v>19871.217371950002</v>
      </c>
      <c r="E43" s="40">
        <v>15414.070467920834</v>
      </c>
      <c r="F43" s="40">
        <v>11262.320887333335</v>
      </c>
      <c r="G43" s="40">
        <v>6021.8141426666652</v>
      </c>
      <c r="H43" s="40">
        <v>3237.3047063500007</v>
      </c>
      <c r="I43" s="40">
        <v>2141.0483618666667</v>
      </c>
      <c r="J43" s="40">
        <v>1739.07955945</v>
      </c>
      <c r="K43" s="40">
        <v>1403.1213581000002</v>
      </c>
      <c r="L43" s="40">
        <v>2486.0803842000005</v>
      </c>
      <c r="M43" s="40">
        <v>7542.0430729500031</v>
      </c>
      <c r="N43" s="40">
        <v>14310.236521499995</v>
      </c>
      <c r="O43" s="40">
        <v>20635.452497733335</v>
      </c>
    </row>
    <row r="44" spans="1:15" x14ac:dyDescent="0.25">
      <c r="A44" s="18">
        <v>36</v>
      </c>
      <c r="B44" t="s">
        <v>34</v>
      </c>
      <c r="C44" t="s">
        <v>53</v>
      </c>
      <c r="D44" s="40">
        <v>54939.297565000008</v>
      </c>
      <c r="E44" s="40">
        <v>45885.214968541673</v>
      </c>
      <c r="F44" s="40">
        <v>38215.653040500001</v>
      </c>
      <c r="G44" s="40">
        <v>27689.028404000008</v>
      </c>
      <c r="H44" s="40">
        <v>17118.40779125</v>
      </c>
      <c r="I44" s="40">
        <v>11623.547435166667</v>
      </c>
      <c r="J44" s="40">
        <v>9276.3450112500032</v>
      </c>
      <c r="K44" s="40">
        <v>9489.8050920000005</v>
      </c>
      <c r="L44" s="40">
        <v>11913.005251249999</v>
      </c>
      <c r="M44" s="40">
        <v>24557.949061166673</v>
      </c>
      <c r="N44" s="40">
        <v>41644.687277000005</v>
      </c>
      <c r="O44" s="40">
        <v>59805.354381000005</v>
      </c>
    </row>
    <row r="45" spans="1:15" x14ac:dyDescent="0.25">
      <c r="A45" s="18">
        <v>37</v>
      </c>
      <c r="B45" t="s">
        <v>35</v>
      </c>
      <c r="C45" t="s">
        <v>52</v>
      </c>
      <c r="D45" s="40">
        <v>6206.6242184999974</v>
      </c>
      <c r="E45" s="40">
        <v>5069.8594971875009</v>
      </c>
      <c r="F45" s="40">
        <v>4135.7827392000008</v>
      </c>
      <c r="G45" s="40">
        <v>2715.4949710000005</v>
      </c>
      <c r="H45" s="40">
        <v>1764.25314005</v>
      </c>
      <c r="I45" s="40">
        <v>1298.5447596166669</v>
      </c>
      <c r="J45" s="40">
        <v>1033.5920504000005</v>
      </c>
      <c r="K45" s="40">
        <v>1116.5612172000003</v>
      </c>
      <c r="L45" s="40">
        <v>1211.8278993333336</v>
      </c>
      <c r="M45" s="40">
        <v>2462.4130543999995</v>
      </c>
      <c r="N45" s="40">
        <v>4576.6223026000007</v>
      </c>
      <c r="O45" s="40">
        <v>6344.2923800666686</v>
      </c>
    </row>
    <row r="46" spans="1:15" x14ac:dyDescent="0.25">
      <c r="A46" s="18">
        <v>38</v>
      </c>
      <c r="B46" t="s">
        <v>36</v>
      </c>
      <c r="C46" t="s">
        <v>52</v>
      </c>
      <c r="D46" s="40">
        <v>5239.2487999999985</v>
      </c>
      <c r="E46" s="40">
        <v>4494.3150625000007</v>
      </c>
      <c r="F46" s="40">
        <v>4301.6558500000001</v>
      </c>
      <c r="G46" s="40">
        <v>3571.1192500000006</v>
      </c>
      <c r="H46" s="40">
        <v>2917.9770999999996</v>
      </c>
      <c r="I46" s="40">
        <v>2551.076</v>
      </c>
      <c r="J46" s="40">
        <v>2524.75315</v>
      </c>
      <c r="K46" s="40">
        <v>2577.5020499999996</v>
      </c>
      <c r="L46" s="40">
        <v>2738.5129999999999</v>
      </c>
      <c r="M46" s="40">
        <v>3659.8367499999995</v>
      </c>
      <c r="N46" s="40">
        <v>4652.6273000000001</v>
      </c>
      <c r="O46" s="40">
        <v>5485.7226449999989</v>
      </c>
    </row>
    <row r="47" spans="1:15" x14ac:dyDescent="0.25">
      <c r="A47" s="18">
        <v>39</v>
      </c>
      <c r="B47" t="s">
        <v>37</v>
      </c>
      <c r="C47" t="s">
        <v>52</v>
      </c>
      <c r="D47" s="40">
        <v>39.997594266666667</v>
      </c>
      <c r="E47" s="40">
        <v>37.19681545833334</v>
      </c>
      <c r="F47" s="40">
        <v>33.210353033333341</v>
      </c>
      <c r="G47" s="40">
        <v>16.777991833333331</v>
      </c>
      <c r="H47" s="40">
        <v>10.892967533333332</v>
      </c>
      <c r="I47" s="40">
        <v>7.9508386666666651</v>
      </c>
      <c r="J47" s="40">
        <v>4.1503156333333333</v>
      </c>
      <c r="K47" s="40">
        <v>3.0482081000000001</v>
      </c>
      <c r="L47" s="40">
        <v>5.3401526666666665</v>
      </c>
      <c r="M47" s="40">
        <v>16.867792833333333</v>
      </c>
      <c r="N47" s="40">
        <v>38.187053266666673</v>
      </c>
      <c r="O47" s="40">
        <v>46.56726969999999</v>
      </c>
    </row>
    <row r="48" spans="1:15" x14ac:dyDescent="0.25">
      <c r="A48" s="18">
        <v>40</v>
      </c>
      <c r="B48" t="s">
        <v>38</v>
      </c>
      <c r="C48" t="s">
        <v>52</v>
      </c>
      <c r="D48" s="40">
        <v>22.999999995</v>
      </c>
      <c r="E48" s="40">
        <v>18.999999989999999</v>
      </c>
      <c r="F48" s="40">
        <v>16.999999989000003</v>
      </c>
      <c r="G48" s="40">
        <v>6.9999999960000006</v>
      </c>
      <c r="H48" s="40">
        <v>5.9999999940000004</v>
      </c>
      <c r="I48" s="40">
        <v>3.9999999960000001</v>
      </c>
      <c r="J48" s="40">
        <v>2.9999999970000002</v>
      </c>
      <c r="K48" s="40">
        <v>1.9999999980000001</v>
      </c>
      <c r="L48" s="40">
        <v>3.9999999960000001</v>
      </c>
      <c r="M48" s="40">
        <v>4.9999999950000005</v>
      </c>
      <c r="N48" s="40">
        <v>11.999999994</v>
      </c>
      <c r="O48" s="40">
        <v>22.999999995</v>
      </c>
    </row>
    <row r="49" spans="1:15" x14ac:dyDescent="0.25">
      <c r="A49" s="18">
        <v>41</v>
      </c>
      <c r="B49" t="s">
        <v>39</v>
      </c>
      <c r="C49" t="s">
        <v>52</v>
      </c>
      <c r="D49" s="40">
        <v>29</v>
      </c>
      <c r="E49" s="40">
        <v>21</v>
      </c>
      <c r="F49" s="40">
        <v>18</v>
      </c>
      <c r="G49" s="40">
        <v>4</v>
      </c>
      <c r="H49" s="40">
        <v>3</v>
      </c>
      <c r="I49" s="40">
        <v>2</v>
      </c>
      <c r="J49" s="40">
        <v>2</v>
      </c>
      <c r="K49" s="40">
        <v>2</v>
      </c>
      <c r="L49" s="40">
        <v>2</v>
      </c>
      <c r="M49" s="40">
        <v>8</v>
      </c>
      <c r="N49" s="40">
        <v>15</v>
      </c>
      <c r="O49" s="40">
        <v>29</v>
      </c>
    </row>
    <row r="50" spans="1:15" x14ac:dyDescent="0.25">
      <c r="A50" s="18">
        <v>42</v>
      </c>
      <c r="B50" t="s">
        <v>40</v>
      </c>
      <c r="C50" t="s">
        <v>52</v>
      </c>
      <c r="D50" s="40">
        <v>2</v>
      </c>
      <c r="E50" s="40">
        <v>1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</row>
    <row r="51" spans="1:15" x14ac:dyDescent="0.25">
      <c r="A51" s="18">
        <v>43</v>
      </c>
      <c r="B51" t="s">
        <v>41</v>
      </c>
      <c r="C51" t="s">
        <v>52</v>
      </c>
      <c r="D51" s="40">
        <v>273.20591485000006</v>
      </c>
      <c r="E51" s="40">
        <v>175.7659783458333</v>
      </c>
      <c r="F51" s="40">
        <v>125.60597628333333</v>
      </c>
      <c r="G51" s="40">
        <v>45.10218753333335</v>
      </c>
      <c r="H51" s="40">
        <v>16.751199850000017</v>
      </c>
      <c r="I51" s="40">
        <v>7.6237208666666803</v>
      </c>
      <c r="J51" s="40">
        <v>7.4061546166666821</v>
      </c>
      <c r="K51" s="40">
        <v>8.6717036999999895</v>
      </c>
      <c r="L51" s="40">
        <v>11.917833400000024</v>
      </c>
      <c r="M51" s="40">
        <v>47.610454650000037</v>
      </c>
      <c r="N51" s="40">
        <v>151.86025524999997</v>
      </c>
      <c r="O51" s="40">
        <v>211.61207063333336</v>
      </c>
    </row>
    <row r="52" spans="1:15" x14ac:dyDescent="0.25">
      <c r="A52" s="18">
        <v>44</v>
      </c>
      <c r="B52" t="s">
        <v>42</v>
      </c>
      <c r="C52" t="s">
        <v>52</v>
      </c>
      <c r="D52" s="40">
        <v>83.773487499999987</v>
      </c>
      <c r="E52" s="40">
        <v>70.43244270833334</v>
      </c>
      <c r="F52" s="40">
        <v>54.714145833333319</v>
      </c>
      <c r="G52" s="40">
        <v>31.588258333333329</v>
      </c>
      <c r="H52" s="40">
        <v>14.271562499999998</v>
      </c>
      <c r="I52" s="40">
        <v>7.1059166666666647</v>
      </c>
      <c r="J52" s="40">
        <v>2.5075791666666629</v>
      </c>
      <c r="K52" s="40">
        <v>3.1983749999999991</v>
      </c>
      <c r="L52" s="40">
        <v>7.4718499999999999</v>
      </c>
      <c r="M52" s="40">
        <v>28.086903000000007</v>
      </c>
      <c r="N52" s="40">
        <v>63.539670999999977</v>
      </c>
      <c r="O52" s="40">
        <v>90.228510666666651</v>
      </c>
    </row>
    <row r="53" spans="1:15" x14ac:dyDescent="0.25">
      <c r="A53" s="18">
        <v>45</v>
      </c>
      <c r="B53" t="s">
        <v>43</v>
      </c>
      <c r="C53" t="s">
        <v>53</v>
      </c>
      <c r="D53" s="40">
        <v>4364.2576799999997</v>
      </c>
      <c r="E53" s="40">
        <v>3732.5569749999995</v>
      </c>
      <c r="F53" s="40">
        <v>3423.1390800000008</v>
      </c>
      <c r="G53" s="40">
        <v>2590.06176</v>
      </c>
      <c r="H53" s="40">
        <v>2149.2155999999995</v>
      </c>
      <c r="I53" s="40">
        <v>1755.6677000000004</v>
      </c>
      <c r="J53" s="40">
        <v>1422.0598200000004</v>
      </c>
      <c r="K53" s="40">
        <v>1484.4240000000002</v>
      </c>
      <c r="L53" s="40">
        <v>1723.9410600000001</v>
      </c>
      <c r="M53" s="40">
        <v>2393.6242400000001</v>
      </c>
      <c r="N53" s="40">
        <v>3627.0681999999997</v>
      </c>
      <c r="O53" s="40">
        <v>5219.2123800000018</v>
      </c>
    </row>
    <row r="54" spans="1:15" x14ac:dyDescent="0.25">
      <c r="A54" s="18">
        <v>46</v>
      </c>
      <c r="B54" t="s">
        <v>44</v>
      </c>
      <c r="C54" t="s">
        <v>53</v>
      </c>
      <c r="D54" s="40">
        <v>327833.54113626672</v>
      </c>
      <c r="E54" s="40">
        <v>276604.86060503335</v>
      </c>
      <c r="F54" s="40">
        <v>241479.82016293341</v>
      </c>
      <c r="G54" s="40">
        <v>171364.08866440001</v>
      </c>
      <c r="H54" s="40">
        <v>117558.50715839997</v>
      </c>
      <c r="I54" s="40">
        <v>72554.26664999999</v>
      </c>
      <c r="J54" s="40">
        <v>53009.321002399978</v>
      </c>
      <c r="K54" s="40">
        <v>53239.761071999979</v>
      </c>
      <c r="L54" s="40">
        <v>72082.895482399996</v>
      </c>
      <c r="M54" s="40">
        <v>149568.52842066667</v>
      </c>
      <c r="N54" s="40">
        <v>251054.80083199998</v>
      </c>
      <c r="O54" s="40">
        <v>352333.39922333328</v>
      </c>
    </row>
    <row r="55" spans="1:15" x14ac:dyDescent="0.25">
      <c r="A55" s="18">
        <v>47</v>
      </c>
      <c r="B55" t="s">
        <v>45</v>
      </c>
      <c r="C55" t="s">
        <v>52</v>
      </c>
      <c r="D55" s="40">
        <v>50548.005514133343</v>
      </c>
      <c r="E55" s="40">
        <v>41530.809837445842</v>
      </c>
      <c r="F55" s="40">
        <v>29793.347315999988</v>
      </c>
      <c r="G55" s="40">
        <v>19007.000921999999</v>
      </c>
      <c r="H55" s="40">
        <v>13091.958817200002</v>
      </c>
      <c r="I55" s="40">
        <v>9651.718792583335</v>
      </c>
      <c r="J55" s="40">
        <v>7939.535764000002</v>
      </c>
      <c r="K55" s="40">
        <v>8106.9460448666641</v>
      </c>
      <c r="L55" s="40">
        <v>8865.6724448333334</v>
      </c>
      <c r="M55" s="40">
        <v>17379.248811283338</v>
      </c>
      <c r="N55" s="40">
        <v>37723.489939183339</v>
      </c>
      <c r="O55" s="40">
        <v>53595.853227000007</v>
      </c>
    </row>
    <row r="56" spans="1:15" x14ac:dyDescent="0.25">
      <c r="A56" s="18">
        <v>48</v>
      </c>
      <c r="B56" t="s">
        <v>46</v>
      </c>
      <c r="C56" t="s">
        <v>52</v>
      </c>
      <c r="D56" s="40">
        <v>81150.777664666675</v>
      </c>
      <c r="E56" s="40">
        <v>70396.47240718751</v>
      </c>
      <c r="F56" s="40">
        <v>61264.888264916677</v>
      </c>
      <c r="G56" s="40">
        <v>41791.778707916681</v>
      </c>
      <c r="H56" s="40">
        <v>27721.737781833337</v>
      </c>
      <c r="I56" s="40">
        <v>18883.933086666668</v>
      </c>
      <c r="J56" s="40">
        <v>14533.526294333335</v>
      </c>
      <c r="K56" s="40">
        <v>14455.859819250001</v>
      </c>
      <c r="L56" s="40">
        <v>18844.746838333336</v>
      </c>
      <c r="M56" s="40">
        <v>38967.443644166662</v>
      </c>
      <c r="N56" s="40">
        <v>63766.274418666675</v>
      </c>
      <c r="O56" s="40">
        <v>83477.928139999975</v>
      </c>
    </row>
    <row r="57" spans="1:15" x14ac:dyDescent="0.25">
      <c r="A57" s="18">
        <v>49</v>
      </c>
      <c r="B57" t="s">
        <v>47</v>
      </c>
      <c r="C57" t="s">
        <v>52</v>
      </c>
      <c r="D57" s="40">
        <v>161755.07662080001</v>
      </c>
      <c r="E57" s="40">
        <v>129004.53807556248</v>
      </c>
      <c r="F57" s="40">
        <v>91699.609388399971</v>
      </c>
      <c r="G57" s="40">
        <v>49986.258707999994</v>
      </c>
      <c r="H57" s="40">
        <v>33192.821964400013</v>
      </c>
      <c r="I57" s="40">
        <v>23597.118276900001</v>
      </c>
      <c r="J57" s="40">
        <v>20546.709763199993</v>
      </c>
      <c r="K57" s="40">
        <v>20168.406363599999</v>
      </c>
      <c r="L57" s="40">
        <v>23100.220301499998</v>
      </c>
      <c r="M57" s="40">
        <v>49833.980040150025</v>
      </c>
      <c r="N57" s="40">
        <v>111295.86432820004</v>
      </c>
      <c r="O57" s="40">
        <v>172066.19249225003</v>
      </c>
    </row>
    <row r="58" spans="1:15" x14ac:dyDescent="0.25">
      <c r="A58" s="18">
        <v>50</v>
      </c>
      <c r="B58" t="s">
        <v>48</v>
      </c>
      <c r="C58" t="s">
        <v>52</v>
      </c>
      <c r="D58" s="40">
        <v>11451.6692346</v>
      </c>
      <c r="E58" s="40">
        <v>9825.1438977083326</v>
      </c>
      <c r="F58" s="40">
        <v>9235.4765285333342</v>
      </c>
      <c r="G58" s="40">
        <v>6553.2581674000003</v>
      </c>
      <c r="H58" s="40">
        <v>4387.1590453499994</v>
      </c>
      <c r="I58" s="40">
        <v>2479.8023003500007</v>
      </c>
      <c r="J58" s="40">
        <v>1653.8548736</v>
      </c>
      <c r="K58" s="40">
        <v>1813.1017951666679</v>
      </c>
      <c r="L58" s="40">
        <v>2088.6883222500001</v>
      </c>
      <c r="M58" s="40">
        <v>4554.1887123333336</v>
      </c>
      <c r="N58" s="40">
        <v>8707.0799359499979</v>
      </c>
      <c r="O58" s="40">
        <v>11916.057567350001</v>
      </c>
    </row>
    <row r="59" spans="1:15" x14ac:dyDescent="0.25">
      <c r="A59" s="18">
        <v>51</v>
      </c>
      <c r="B59" t="s">
        <v>49</v>
      </c>
      <c r="C59" t="s">
        <v>52</v>
      </c>
      <c r="D59" s="40">
        <v>258876.39208473329</v>
      </c>
      <c r="E59" s="40">
        <v>231426.36313577087</v>
      </c>
      <c r="F59" s="40">
        <v>201442.68737101663</v>
      </c>
      <c r="G59" s="40">
        <v>133282.7666444167</v>
      </c>
      <c r="H59" s="40">
        <v>89202.198848666652</v>
      </c>
      <c r="I59" s="40">
        <v>56768.219366666664</v>
      </c>
      <c r="J59" s="40">
        <v>41067.404670599994</v>
      </c>
      <c r="K59" s="40">
        <v>41816.179580399999</v>
      </c>
      <c r="L59" s="40">
        <v>54396.167775666654</v>
      </c>
      <c r="M59" s="40">
        <v>120339.77157616662</v>
      </c>
      <c r="N59" s="40">
        <v>208879.65616283333</v>
      </c>
      <c r="O59" s="40">
        <v>266637.01263044996</v>
      </c>
    </row>
    <row r="60" spans="1:15" x14ac:dyDescent="0.25">
      <c r="A60" s="18">
        <v>52</v>
      </c>
      <c r="B60" t="s">
        <v>50</v>
      </c>
      <c r="C60" t="s">
        <v>52</v>
      </c>
      <c r="D60" s="40">
        <v>467134.01582853333</v>
      </c>
      <c r="E60" s="40">
        <v>405784.67261383339</v>
      </c>
      <c r="F60" s="40">
        <v>345533.67848653335</v>
      </c>
      <c r="G60" s="40">
        <v>231952.76250066678</v>
      </c>
      <c r="H60" s="40">
        <v>148720.22890293333</v>
      </c>
      <c r="I60" s="40">
        <v>102732.25856000002</v>
      </c>
      <c r="J60" s="40">
        <v>80588.399952800028</v>
      </c>
      <c r="K60" s="40">
        <v>76019.604729600018</v>
      </c>
      <c r="L60" s="40">
        <v>106990.32104000001</v>
      </c>
      <c r="M60" s="40">
        <v>221750.00370666664</v>
      </c>
      <c r="N60" s="40">
        <v>375309.16445120005</v>
      </c>
      <c r="O60" s="40">
        <v>481334.80218119978</v>
      </c>
    </row>
    <row r="61" spans="1:15" x14ac:dyDescent="0.25">
      <c r="A61" s="18">
        <v>53</v>
      </c>
      <c r="B61" t="s">
        <v>51</v>
      </c>
      <c r="C61" t="s">
        <v>52</v>
      </c>
      <c r="D61" s="40">
        <v>230412.19021439995</v>
      </c>
      <c r="E61" s="40">
        <v>176316.81816189998</v>
      </c>
      <c r="F61" s="40">
        <v>130717.50020853327</v>
      </c>
      <c r="G61" s="40">
        <v>73998.433173733312</v>
      </c>
      <c r="H61" s="40">
        <v>42722.738320799988</v>
      </c>
      <c r="I61" s="40">
        <v>26576.559393066658</v>
      </c>
      <c r="J61" s="40">
        <v>21099.140916533321</v>
      </c>
      <c r="K61" s="40">
        <v>21350.513755999993</v>
      </c>
      <c r="L61" s="40">
        <v>28144.424168000001</v>
      </c>
      <c r="M61" s="40">
        <v>76375.831308800014</v>
      </c>
      <c r="N61" s="40">
        <v>165916.21993999995</v>
      </c>
      <c r="O61" s="40">
        <v>240577.97819113338</v>
      </c>
    </row>
    <row r="62" spans="1:15" x14ac:dyDescent="0.25">
      <c r="A62" s="18">
        <v>54</v>
      </c>
      <c r="B62" t="s">
        <v>55</v>
      </c>
      <c r="C62" t="s">
        <v>52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</row>
    <row r="63" spans="1:15" x14ac:dyDescent="0.25">
      <c r="A63" s="18">
        <v>55</v>
      </c>
      <c r="B63" t="s">
        <v>54</v>
      </c>
      <c r="C63" t="s">
        <v>52</v>
      </c>
      <c r="D63" s="40">
        <v>6435.9716521500004</v>
      </c>
      <c r="E63" s="40">
        <v>5200.4316307958334</v>
      </c>
      <c r="F63" s="40">
        <v>3800.3873639999993</v>
      </c>
      <c r="G63" s="40">
        <v>2035.5855581999995</v>
      </c>
      <c r="H63" s="40">
        <v>1246.5317434499998</v>
      </c>
      <c r="I63" s="40">
        <v>952.55134386666703</v>
      </c>
      <c r="J63" s="40">
        <v>697.6236346000004</v>
      </c>
      <c r="K63" s="40">
        <v>847.8935962999999</v>
      </c>
      <c r="L63" s="40">
        <v>917.5793044000003</v>
      </c>
      <c r="M63" s="40">
        <v>2128.8548299500012</v>
      </c>
      <c r="N63" s="40">
        <v>4829.3812644999998</v>
      </c>
      <c r="O63" s="40">
        <v>6937.9548996333351</v>
      </c>
    </row>
    <row r="65" spans="1:15" x14ac:dyDescent="0.25">
      <c r="A65" s="19">
        <v>56</v>
      </c>
      <c r="B65" t="s">
        <v>82</v>
      </c>
      <c r="D65" s="1">
        <f t="shared" ref="D65:O65" si="0">SUMIF($C:$C,"WA",D:D)*10</f>
        <v>19468841.221617948</v>
      </c>
      <c r="E65" s="1">
        <f t="shared" si="0"/>
        <v>16368401.562942944</v>
      </c>
      <c r="F65" s="1">
        <f t="shared" si="0"/>
        <v>13438852.452197555</v>
      </c>
      <c r="G65" s="1">
        <f t="shared" si="0"/>
        <v>8622639.5252776276</v>
      </c>
      <c r="H65" s="1">
        <f t="shared" si="0"/>
        <v>5504397.7719826056</v>
      </c>
      <c r="I65" s="1">
        <f t="shared" si="0"/>
        <v>3714075.0471667941</v>
      </c>
      <c r="J65" s="1">
        <f t="shared" si="0"/>
        <v>2917961.9609583034</v>
      </c>
      <c r="K65" s="1">
        <f t="shared" si="0"/>
        <v>2859916.574216147</v>
      </c>
      <c r="L65" s="1">
        <f t="shared" si="0"/>
        <v>3723526.9656384606</v>
      </c>
      <c r="M65" s="1">
        <f t="shared" si="0"/>
        <v>8178115.5384954493</v>
      </c>
      <c r="N65" s="1">
        <f t="shared" si="0"/>
        <v>15054859.183411941</v>
      </c>
      <c r="O65" s="1">
        <f t="shared" si="0"/>
        <v>20337819.30795978</v>
      </c>
    </row>
    <row r="66" spans="1:15" x14ac:dyDescent="0.25">
      <c r="A66" s="18">
        <v>58</v>
      </c>
    </row>
    <row r="67" spans="1:15" x14ac:dyDescent="0.25">
      <c r="A67" s="18">
        <v>59</v>
      </c>
      <c r="D67" s="31" t="s">
        <v>92</v>
      </c>
      <c r="E67" s="30"/>
      <c r="F67" s="30"/>
      <c r="G67" s="30"/>
      <c r="H67" s="30"/>
      <c r="I67" s="30"/>
      <c r="J67" s="30"/>
      <c r="K67" s="30"/>
      <c r="L67" s="30"/>
    </row>
    <row r="68" spans="1:15" x14ac:dyDescent="0.25">
      <c r="A68" s="18">
        <v>60</v>
      </c>
      <c r="E68" s="1">
        <v>503</v>
      </c>
      <c r="F68" s="1">
        <v>502</v>
      </c>
      <c r="I68" t="s">
        <v>105</v>
      </c>
      <c r="J68" t="s">
        <v>106</v>
      </c>
      <c r="K68" t="s">
        <v>107</v>
      </c>
      <c r="L68" t="s">
        <v>108</v>
      </c>
    </row>
    <row r="69" spans="1:15" x14ac:dyDescent="0.25">
      <c r="A69" s="18">
        <v>61</v>
      </c>
      <c r="D69" s="40">
        <f t="array" ref="D69:D80">TRANSPOSE(D65:O65)</f>
        <v>19468841.221617948</v>
      </c>
      <c r="E69" s="2">
        <f t="shared" ref="E69:E80" si="1">D69*K69</f>
        <v>19403108.964692708</v>
      </c>
      <c r="F69" s="2">
        <f t="shared" ref="F69:F80" si="2">D69*L69</f>
        <v>65732.256925241018</v>
      </c>
      <c r="I69">
        <v>62557</v>
      </c>
      <c r="J69">
        <v>18465824</v>
      </c>
      <c r="K69">
        <f>J69/SUM(I69:J69)</f>
        <v>0.99662372011888145</v>
      </c>
      <c r="L69">
        <f>I69/SUM(I69:J69)</f>
        <v>3.3762798811185933E-3</v>
      </c>
    </row>
    <row r="70" spans="1:15" x14ac:dyDescent="0.25">
      <c r="A70" s="18">
        <v>62</v>
      </c>
      <c r="D70" s="40">
        <v>16368401.562942944</v>
      </c>
      <c r="E70" s="2">
        <f t="shared" si="1"/>
        <v>16311414.998573994</v>
      </c>
      <c r="F70" s="2">
        <f t="shared" si="2"/>
        <v>56986.564368950319</v>
      </c>
      <c r="I70">
        <v>51121</v>
      </c>
      <c r="J70">
        <v>14632499</v>
      </c>
      <c r="K70">
        <f t="shared" ref="K70:K80" si="3">J70/SUM(I70:J70)</f>
        <v>0.99651850156841437</v>
      </c>
      <c r="L70">
        <f t="shared" ref="L70:L80" si="4">I70/SUM(I70:J70)</f>
        <v>3.4814984315856717E-3</v>
      </c>
    </row>
    <row r="71" spans="1:15" x14ac:dyDescent="0.25">
      <c r="A71" s="18">
        <v>63</v>
      </c>
      <c r="D71" s="40">
        <v>13438852.452197555</v>
      </c>
      <c r="E71" s="2">
        <f t="shared" si="1"/>
        <v>13391600.387433678</v>
      </c>
      <c r="F71" s="2">
        <f t="shared" si="2"/>
        <v>47252.064763877366</v>
      </c>
      <c r="I71">
        <v>39330</v>
      </c>
      <c r="J71">
        <v>11146426</v>
      </c>
      <c r="K71">
        <f t="shared" si="3"/>
        <v>0.99648392115830164</v>
      </c>
      <c r="L71">
        <f t="shared" si="4"/>
        <v>3.5160788416983171E-3</v>
      </c>
    </row>
    <row r="72" spans="1:15" x14ac:dyDescent="0.25">
      <c r="A72" s="18">
        <v>64</v>
      </c>
      <c r="D72" s="40">
        <v>8622639.5252776276</v>
      </c>
      <c r="E72" s="2">
        <f t="shared" si="1"/>
        <v>8596570.5511311106</v>
      </c>
      <c r="F72" s="2">
        <f t="shared" si="2"/>
        <v>26068.97414651707</v>
      </c>
      <c r="I72">
        <v>18254</v>
      </c>
      <c r="J72">
        <v>6019485</v>
      </c>
      <c r="K72">
        <f t="shared" si="3"/>
        <v>0.99697668282779361</v>
      </c>
      <c r="L72">
        <f t="shared" si="4"/>
        <v>3.0233171722063509E-3</v>
      </c>
    </row>
    <row r="73" spans="1:15" x14ac:dyDescent="0.25">
      <c r="A73" s="18">
        <v>65</v>
      </c>
      <c r="D73" s="40">
        <v>5504397.7719826056</v>
      </c>
      <c r="E73" s="2">
        <f t="shared" si="1"/>
        <v>5492968.8719000546</v>
      </c>
      <c r="F73" s="2">
        <f t="shared" si="2"/>
        <v>11428.900082550645</v>
      </c>
      <c r="I73">
        <v>8838</v>
      </c>
      <c r="J73">
        <v>4247728</v>
      </c>
      <c r="K73">
        <f t="shared" si="3"/>
        <v>0.997923678382997</v>
      </c>
      <c r="L73">
        <f t="shared" si="4"/>
        <v>2.076321617003002E-3</v>
      </c>
    </row>
    <row r="74" spans="1:15" x14ac:dyDescent="0.25">
      <c r="A74" s="18">
        <v>66</v>
      </c>
      <c r="D74" s="40">
        <v>3714075.0471667941</v>
      </c>
      <c r="E74" s="2">
        <f t="shared" si="1"/>
        <v>3707454.9156620228</v>
      </c>
      <c r="F74" s="2">
        <f t="shared" si="2"/>
        <v>6620.131504771608</v>
      </c>
      <c r="I74">
        <v>6318</v>
      </c>
      <c r="J74">
        <v>3538253</v>
      </c>
      <c r="K74">
        <f t="shared" si="3"/>
        <v>0.9982175558057661</v>
      </c>
      <c r="L74">
        <f t="shared" si="4"/>
        <v>1.7824441942339425E-3</v>
      </c>
    </row>
    <row r="75" spans="1:15" x14ac:dyDescent="0.25">
      <c r="A75" s="18">
        <v>67</v>
      </c>
      <c r="D75" s="40">
        <v>2917961.9609583034</v>
      </c>
      <c r="E75" s="2">
        <f t="shared" si="1"/>
        <v>2914361.0445232075</v>
      </c>
      <c r="F75" s="2">
        <f t="shared" si="2"/>
        <v>3600.9164350958331</v>
      </c>
      <c r="I75">
        <v>3475</v>
      </c>
      <c r="J75">
        <v>2812452</v>
      </c>
      <c r="K75">
        <f t="shared" si="3"/>
        <v>0.99876594812294495</v>
      </c>
      <c r="L75">
        <f t="shared" si="4"/>
        <v>1.2340518770550515E-3</v>
      </c>
    </row>
    <row r="76" spans="1:15" x14ac:dyDescent="0.25">
      <c r="A76" s="18">
        <v>68</v>
      </c>
      <c r="D76" s="40">
        <v>2859916.574216147</v>
      </c>
      <c r="E76" s="2">
        <f t="shared" si="1"/>
        <v>2857060.2014275114</v>
      </c>
      <c r="F76" s="2">
        <f t="shared" si="2"/>
        <v>2856.3727886355209</v>
      </c>
      <c r="I76">
        <v>2730</v>
      </c>
      <c r="J76">
        <v>2730657</v>
      </c>
      <c r="K76">
        <f t="shared" si="3"/>
        <v>0.99900123912201233</v>
      </c>
      <c r="L76">
        <f t="shared" si="4"/>
        <v>9.9876087798763942E-4</v>
      </c>
    </row>
    <row r="77" spans="1:15" x14ac:dyDescent="0.25">
      <c r="A77" s="18">
        <v>69</v>
      </c>
      <c r="D77" s="40">
        <v>3723526.9656384606</v>
      </c>
      <c r="E77" s="2">
        <f t="shared" si="1"/>
        <v>3717155.1248017238</v>
      </c>
      <c r="F77" s="2">
        <f t="shared" si="2"/>
        <v>6371.8408367370384</v>
      </c>
      <c r="I77">
        <v>6227</v>
      </c>
      <c r="J77">
        <v>3632659</v>
      </c>
      <c r="K77">
        <f t="shared" si="3"/>
        <v>0.99828876200023853</v>
      </c>
      <c r="L77">
        <f t="shared" si="4"/>
        <v>1.7112379997614655E-3</v>
      </c>
    </row>
    <row r="78" spans="1:15" x14ac:dyDescent="0.25">
      <c r="A78" s="18">
        <v>70</v>
      </c>
      <c r="D78" s="40">
        <v>8178115.5384954493</v>
      </c>
      <c r="E78" s="2">
        <f t="shared" si="1"/>
        <v>8152805.7426016741</v>
      </c>
      <c r="F78" s="2">
        <f t="shared" si="2"/>
        <v>25309.795893774695</v>
      </c>
      <c r="I78">
        <v>20263</v>
      </c>
      <c r="J78">
        <v>6527129</v>
      </c>
      <c r="K78">
        <f t="shared" si="3"/>
        <v>0.996905179955622</v>
      </c>
      <c r="L78">
        <f t="shared" si="4"/>
        <v>3.0948200443779751E-3</v>
      </c>
    </row>
    <row r="79" spans="1:15" x14ac:dyDescent="0.25">
      <c r="A79" s="18">
        <v>71</v>
      </c>
      <c r="D79" s="40">
        <v>15054859.183411941</v>
      </c>
      <c r="E79" s="2">
        <f t="shared" si="1"/>
        <v>15000096.457420245</v>
      </c>
      <c r="F79" s="2">
        <f t="shared" si="2"/>
        <v>54762.725991697342</v>
      </c>
      <c r="I79">
        <v>43918</v>
      </c>
      <c r="J79">
        <v>12029610</v>
      </c>
      <c r="K79">
        <f t="shared" si="3"/>
        <v>0.99636245511668176</v>
      </c>
      <c r="L79">
        <f t="shared" si="4"/>
        <v>3.6375448833182813E-3</v>
      </c>
    </row>
    <row r="80" spans="1:15" x14ac:dyDescent="0.25">
      <c r="A80" s="18">
        <v>72</v>
      </c>
      <c r="D80" s="40">
        <v>20337819.30795978</v>
      </c>
      <c r="E80" s="2">
        <f t="shared" si="1"/>
        <v>20263652.011483766</v>
      </c>
      <c r="F80" s="2">
        <f t="shared" si="2"/>
        <v>74167.296476011747</v>
      </c>
      <c r="I80">
        <v>88151</v>
      </c>
      <c r="J80">
        <v>24084216</v>
      </c>
      <c r="K80">
        <f t="shared" si="3"/>
        <v>0.99635323259819775</v>
      </c>
      <c r="L80">
        <f t="shared" si="4"/>
        <v>3.6467674018022317E-3</v>
      </c>
    </row>
  </sheetData>
  <mergeCells count="10">
    <mergeCell ref="T1:X1"/>
    <mergeCell ref="T2:X2"/>
    <mergeCell ref="T3:X3"/>
    <mergeCell ref="T4:X4"/>
    <mergeCell ref="T5:X5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63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34" max="16383" man="1"/>
    <brk id="64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0"/>
  <sheetViews>
    <sheetView tabSelected="1" zoomScaleNormal="100" zoomScaleSheetLayoutView="100" workbookViewId="0"/>
  </sheetViews>
  <sheetFormatPr defaultRowHeight="15" x14ac:dyDescent="0.25"/>
  <cols>
    <col min="1" max="1" width="9.140625" style="18"/>
    <col min="2" max="2" width="32" bestFit="1" customWidth="1"/>
    <col min="3" max="3" width="4.140625" bestFit="1" customWidth="1"/>
    <col min="4" max="15" width="12" bestFit="1" customWidth="1"/>
    <col min="17" max="30" width="12" bestFit="1" customWidth="1"/>
  </cols>
  <sheetData>
    <row r="1" spans="1:15" x14ac:dyDescent="0.25">
      <c r="F1" s="42" t="s">
        <v>73</v>
      </c>
      <c r="G1" s="42"/>
      <c r="H1" s="42"/>
      <c r="I1" s="42"/>
      <c r="J1" s="42"/>
    </row>
    <row r="2" spans="1:15" x14ac:dyDescent="0.25">
      <c r="F2" s="42" t="s">
        <v>74</v>
      </c>
      <c r="G2" s="42"/>
      <c r="H2" s="42"/>
      <c r="I2" s="42"/>
      <c r="J2" s="42"/>
    </row>
    <row r="3" spans="1:15" x14ac:dyDescent="0.25">
      <c r="F3" s="42" t="s">
        <v>122</v>
      </c>
      <c r="G3" s="42"/>
      <c r="H3" s="42"/>
      <c r="I3" s="42"/>
      <c r="J3" s="42"/>
    </row>
    <row r="4" spans="1:15" x14ac:dyDescent="0.25">
      <c r="F4" s="42" t="s">
        <v>100</v>
      </c>
      <c r="G4" s="42"/>
      <c r="H4" s="42"/>
      <c r="I4" s="42"/>
      <c r="J4" s="42"/>
    </row>
    <row r="5" spans="1:15" x14ac:dyDescent="0.25">
      <c r="F5" s="42" t="s">
        <v>77</v>
      </c>
      <c r="G5" s="42"/>
      <c r="H5" s="42"/>
      <c r="I5" s="42"/>
      <c r="J5" s="42"/>
    </row>
    <row r="7" spans="1:15" x14ac:dyDescent="0.25">
      <c r="B7" s="18" t="s">
        <v>59</v>
      </c>
      <c r="C7" s="18" t="s">
        <v>60</v>
      </c>
      <c r="D7" s="18" t="s">
        <v>61</v>
      </c>
      <c r="E7" s="18" t="s">
        <v>62</v>
      </c>
      <c r="F7" s="18" t="s">
        <v>63</v>
      </c>
      <c r="G7" s="18" t="s">
        <v>64</v>
      </c>
      <c r="H7" s="18" t="s">
        <v>65</v>
      </c>
      <c r="I7" s="18" t="s">
        <v>66</v>
      </c>
      <c r="J7" s="18" t="s">
        <v>67</v>
      </c>
      <c r="K7" s="18" t="s">
        <v>68</v>
      </c>
      <c r="L7" s="18" t="s">
        <v>69</v>
      </c>
      <c r="M7" s="18" t="s">
        <v>70</v>
      </c>
      <c r="N7" s="18" t="s">
        <v>71</v>
      </c>
      <c r="O7" s="18" t="s">
        <v>72</v>
      </c>
    </row>
    <row r="8" spans="1:15" x14ac:dyDescent="0.25">
      <c r="A8" s="16" t="s">
        <v>57</v>
      </c>
      <c r="B8" s="16" t="s">
        <v>98</v>
      </c>
      <c r="C8" s="16" t="s">
        <v>58</v>
      </c>
      <c r="D8" s="17">
        <v>42370</v>
      </c>
      <c r="E8" s="17">
        <v>42401</v>
      </c>
      <c r="F8" s="17">
        <v>42430</v>
      </c>
      <c r="G8" s="17">
        <v>42461</v>
      </c>
      <c r="H8" s="17">
        <v>42491</v>
      </c>
      <c r="I8" s="17">
        <v>42522</v>
      </c>
      <c r="J8" s="17">
        <v>42552</v>
      </c>
      <c r="K8" s="17">
        <v>42583</v>
      </c>
      <c r="L8" s="17">
        <v>42614</v>
      </c>
      <c r="M8" s="17">
        <v>42644</v>
      </c>
      <c r="N8" s="17">
        <v>42675</v>
      </c>
      <c r="O8" s="17">
        <v>42705</v>
      </c>
    </row>
    <row r="9" spans="1:15" x14ac:dyDescent="0.25">
      <c r="A9" s="18">
        <v>1</v>
      </c>
      <c r="B9" t="s">
        <v>0</v>
      </c>
      <c r="C9" t="s">
        <v>52</v>
      </c>
      <c r="D9" s="1">
        <v>43945.480950000005</v>
      </c>
      <c r="E9" s="1">
        <v>38767.282468750003</v>
      </c>
      <c r="F9" s="1">
        <v>35410.409039999999</v>
      </c>
      <c r="G9" s="1">
        <v>26842.561229999996</v>
      </c>
      <c r="H9" s="1">
        <v>20281.051859999996</v>
      </c>
      <c r="I9" s="1">
        <v>15763.573715000004</v>
      </c>
      <c r="J9" s="1">
        <v>14103.309000000001</v>
      </c>
      <c r="K9" s="1">
        <v>13665.232120000006</v>
      </c>
      <c r="L9" s="1">
        <v>14346.880050000003</v>
      </c>
      <c r="M9" s="1">
        <v>22654.561379999996</v>
      </c>
      <c r="N9" s="1">
        <v>34914.318054999996</v>
      </c>
      <c r="O9" s="1">
        <v>45346.22609500002</v>
      </c>
    </row>
    <row r="10" spans="1:15" x14ac:dyDescent="0.25">
      <c r="A10" s="18">
        <v>2</v>
      </c>
      <c r="B10" t="s">
        <v>1</v>
      </c>
      <c r="C10" t="s">
        <v>52</v>
      </c>
      <c r="D10" s="1">
        <v>488.61282</v>
      </c>
      <c r="E10" s="1">
        <v>418.86898124999999</v>
      </c>
      <c r="F10" s="1">
        <v>370.392765</v>
      </c>
      <c r="G10" s="1">
        <v>270.57952500000005</v>
      </c>
      <c r="H10" s="1">
        <v>175.16049000000001</v>
      </c>
      <c r="I10" s="1">
        <v>108.89579999999998</v>
      </c>
      <c r="J10" s="1">
        <v>76.444034999999985</v>
      </c>
      <c r="K10" s="1">
        <v>72.668744999999973</v>
      </c>
      <c r="L10" s="1">
        <v>118.41509999999998</v>
      </c>
      <c r="M10" s="1">
        <v>243.41437499999995</v>
      </c>
      <c r="N10" s="1">
        <v>377.13836999999995</v>
      </c>
      <c r="O10" s="1">
        <v>517.34326499999997</v>
      </c>
    </row>
    <row r="11" spans="1:15" x14ac:dyDescent="0.25">
      <c r="A11" s="18">
        <v>3</v>
      </c>
      <c r="B11" t="s">
        <v>2</v>
      </c>
      <c r="C11" t="s">
        <v>52</v>
      </c>
      <c r="D11" s="1">
        <v>27576.294666666661</v>
      </c>
      <c r="E11" s="1">
        <v>22640.828041666668</v>
      </c>
      <c r="F11" s="1">
        <v>20280.792010000005</v>
      </c>
      <c r="G11" s="1">
        <v>14419.977133333332</v>
      </c>
      <c r="H11" s="1">
        <v>10152.768156666667</v>
      </c>
      <c r="I11" s="1">
        <v>7198.1455333333315</v>
      </c>
      <c r="J11" s="1">
        <v>6249.008901666667</v>
      </c>
      <c r="K11" s="1">
        <v>6297.1266999999998</v>
      </c>
      <c r="L11" s="1">
        <v>7467.5450000000001</v>
      </c>
      <c r="M11" s="1">
        <v>13212.947316666665</v>
      </c>
      <c r="N11" s="1">
        <v>19477.831443333333</v>
      </c>
      <c r="O11" s="1">
        <v>29055.27118</v>
      </c>
    </row>
    <row r="12" spans="1:15" x14ac:dyDescent="0.25">
      <c r="A12" s="18">
        <v>4</v>
      </c>
      <c r="B12" t="s">
        <v>3</v>
      </c>
      <c r="C12" t="s">
        <v>53</v>
      </c>
      <c r="D12" s="1">
        <v>2549.7499649999991</v>
      </c>
      <c r="E12" s="1">
        <v>2058.4128533333337</v>
      </c>
      <c r="F12" s="1">
        <v>1562.6372999999999</v>
      </c>
      <c r="G12" s="1">
        <v>929.21839500000033</v>
      </c>
      <c r="H12" s="1">
        <v>424.77245999999985</v>
      </c>
      <c r="I12" s="1">
        <v>196.37677500000001</v>
      </c>
      <c r="J12" s="1">
        <v>172.71491999999998</v>
      </c>
      <c r="K12" s="1">
        <v>163.53896999999986</v>
      </c>
      <c r="L12" s="1">
        <v>229.30939499999985</v>
      </c>
      <c r="M12" s="1">
        <v>813.96209999999985</v>
      </c>
      <c r="N12" s="1">
        <v>1742.0856599999995</v>
      </c>
      <c r="O12" s="1">
        <v>2554.7117399999997</v>
      </c>
    </row>
    <row r="13" spans="1:15" x14ac:dyDescent="0.25">
      <c r="A13" s="18">
        <v>5</v>
      </c>
      <c r="B13" t="s">
        <v>4</v>
      </c>
      <c r="C13" t="s">
        <v>53</v>
      </c>
      <c r="D13" s="1">
        <v>25980.48</v>
      </c>
      <c r="E13" s="1">
        <v>20616.051520000001</v>
      </c>
      <c r="F13" s="1">
        <v>15516.268799999994</v>
      </c>
      <c r="G13" s="1">
        <v>10140.913200000003</v>
      </c>
      <c r="H13" s="1">
        <v>6740.0174400000005</v>
      </c>
      <c r="I13" s="1">
        <v>4111.4096533333341</v>
      </c>
      <c r="J13" s="1">
        <v>3311.7557200000006</v>
      </c>
      <c r="K13" s="1">
        <v>3888.1323866666676</v>
      </c>
      <c r="L13" s="1">
        <v>4062.5176799999999</v>
      </c>
      <c r="M13" s="1">
        <v>9345.0319199999994</v>
      </c>
      <c r="N13" s="1">
        <v>18737.063399999995</v>
      </c>
      <c r="O13" s="1">
        <v>26347.449719999997</v>
      </c>
    </row>
    <row r="14" spans="1:15" x14ac:dyDescent="0.25">
      <c r="A14" s="18">
        <v>6</v>
      </c>
      <c r="B14" t="s">
        <v>5</v>
      </c>
      <c r="C14" t="s">
        <v>52</v>
      </c>
      <c r="D14" s="1">
        <v>159141.98119999998</v>
      </c>
      <c r="E14" s="1">
        <v>140532.36200000005</v>
      </c>
      <c r="F14" s="1">
        <v>124843.99486666669</v>
      </c>
      <c r="G14" s="1">
        <v>86145.203199999974</v>
      </c>
      <c r="H14" s="1">
        <v>60072.878250000002</v>
      </c>
      <c r="I14" s="1">
        <v>46157.095783333338</v>
      </c>
      <c r="J14" s="1">
        <v>39477.67559999998</v>
      </c>
      <c r="K14" s="1">
        <v>39495.095366666661</v>
      </c>
      <c r="L14" s="1">
        <v>47376.301233333332</v>
      </c>
      <c r="M14" s="1">
        <v>78857.831833333315</v>
      </c>
      <c r="N14" s="1">
        <v>125514.73588333336</v>
      </c>
      <c r="O14" s="1">
        <v>164794.73033333337</v>
      </c>
    </row>
    <row r="15" spans="1:15" x14ac:dyDescent="0.25">
      <c r="A15" s="18">
        <v>7</v>
      </c>
      <c r="B15" t="s">
        <v>6</v>
      </c>
      <c r="C15" t="s">
        <v>53</v>
      </c>
      <c r="D15" s="1">
        <v>6740.4897066666654</v>
      </c>
      <c r="E15" s="1">
        <v>5930.0095306666663</v>
      </c>
      <c r="F15" s="1">
        <v>4415.2330666666658</v>
      </c>
      <c r="G15" s="1">
        <v>3622.451042666667</v>
      </c>
      <c r="H15" s="1">
        <v>2853.0195880000006</v>
      </c>
      <c r="I15" s="1">
        <v>2532.5830533333333</v>
      </c>
      <c r="J15" s="1">
        <v>1881.5491093333342</v>
      </c>
      <c r="K15" s="1">
        <v>2008.4420693333334</v>
      </c>
      <c r="L15" s="1">
        <v>2678.9119093333334</v>
      </c>
      <c r="M15" s="1">
        <v>5605.6525066666673</v>
      </c>
      <c r="N15" s="1">
        <v>5034.3870746666671</v>
      </c>
      <c r="O15" s="1">
        <v>7578.9534660000008</v>
      </c>
    </row>
    <row r="16" spans="1:15" x14ac:dyDescent="0.25">
      <c r="A16" s="18">
        <v>8</v>
      </c>
      <c r="B16" t="s">
        <v>7</v>
      </c>
      <c r="C16" t="s">
        <v>52</v>
      </c>
      <c r="D16" s="1">
        <v>1773.9460199999996</v>
      </c>
      <c r="E16" s="1">
        <v>1528.352875</v>
      </c>
      <c r="F16" s="1">
        <v>1403.2188799999999</v>
      </c>
      <c r="G16" s="1">
        <v>1059.6112799999994</v>
      </c>
      <c r="H16" s="1">
        <v>818.76575999999977</v>
      </c>
      <c r="I16" s="1">
        <v>658.63825999999995</v>
      </c>
      <c r="J16" s="1">
        <v>603.78832</v>
      </c>
      <c r="K16" s="1">
        <v>614.06533999999976</v>
      </c>
      <c r="L16" s="1">
        <v>648.84909999999979</v>
      </c>
      <c r="M16" s="1">
        <v>1014.0314799999999</v>
      </c>
      <c r="N16" s="1">
        <v>1452.7823799999999</v>
      </c>
      <c r="O16" s="1">
        <v>1807.8804799999998</v>
      </c>
    </row>
    <row r="17" spans="1:15" x14ac:dyDescent="0.25">
      <c r="A17" s="18">
        <v>9</v>
      </c>
      <c r="B17" t="s">
        <v>8</v>
      </c>
      <c r="C17" t="s">
        <v>53</v>
      </c>
      <c r="D17" s="1">
        <v>550.38359999999989</v>
      </c>
      <c r="E17" s="1">
        <v>439.72209999999995</v>
      </c>
      <c r="F17" s="1">
        <v>403.07240000000013</v>
      </c>
      <c r="G17" s="1">
        <v>306.86160000000007</v>
      </c>
      <c r="H17" s="1">
        <v>221.42879999999997</v>
      </c>
      <c r="I17" s="1">
        <v>129.10199999999998</v>
      </c>
      <c r="J17" s="1">
        <v>118.68160000000003</v>
      </c>
      <c r="K17" s="1">
        <v>122.80399999999997</v>
      </c>
      <c r="L17" s="1">
        <v>184.73159999999999</v>
      </c>
      <c r="M17" s="1">
        <v>306.12679999999989</v>
      </c>
      <c r="N17" s="1">
        <v>416.30399999999997</v>
      </c>
      <c r="O17" s="1">
        <v>562.85760000000005</v>
      </c>
    </row>
    <row r="18" spans="1:15" x14ac:dyDescent="0.25">
      <c r="A18" s="18">
        <v>10</v>
      </c>
      <c r="B18" t="s">
        <v>9</v>
      </c>
      <c r="C18" t="s">
        <v>52</v>
      </c>
      <c r="D18" s="1">
        <v>72250.543040000004</v>
      </c>
      <c r="E18" s="1">
        <v>58596.005889583335</v>
      </c>
      <c r="F18" s="1">
        <v>44024.306339999996</v>
      </c>
      <c r="G18" s="1">
        <v>27530.226966666673</v>
      </c>
      <c r="H18" s="1">
        <v>18705.40308</v>
      </c>
      <c r="I18" s="1">
        <v>13423.073805000002</v>
      </c>
      <c r="J18" s="1">
        <v>12240.152650000002</v>
      </c>
      <c r="K18" s="1">
        <v>12049.672960000005</v>
      </c>
      <c r="L18" s="1">
        <v>14668.800216666665</v>
      </c>
      <c r="M18" s="1">
        <v>24839.144124999999</v>
      </c>
      <c r="N18" s="1">
        <v>45034.594738333326</v>
      </c>
      <c r="O18" s="1">
        <v>72531.921374999976</v>
      </c>
    </row>
    <row r="19" spans="1:15" x14ac:dyDescent="0.25">
      <c r="A19" s="18">
        <v>11</v>
      </c>
      <c r="B19" t="s">
        <v>10</v>
      </c>
      <c r="C19" t="s">
        <v>53</v>
      </c>
      <c r="D19" s="1">
        <v>1972.5527250000005</v>
      </c>
      <c r="E19" s="1">
        <v>1659.9737124999997</v>
      </c>
      <c r="F19" s="1">
        <v>1404.6196500000005</v>
      </c>
      <c r="G19" s="1">
        <v>997.04400000000021</v>
      </c>
      <c r="H19" s="1">
        <v>604.57714999999973</v>
      </c>
      <c r="I19" s="1">
        <v>355.46625</v>
      </c>
      <c r="J19" s="1">
        <v>236.07594999999995</v>
      </c>
      <c r="K19" s="1">
        <v>244.0397999999999</v>
      </c>
      <c r="L19" s="1">
        <v>425.1772499999999</v>
      </c>
      <c r="M19" s="1">
        <v>898.77694999999994</v>
      </c>
      <c r="N19" s="1">
        <v>1459.4565000000002</v>
      </c>
      <c r="O19" s="1">
        <v>1820.2132999999994</v>
      </c>
    </row>
    <row r="20" spans="1:15" x14ac:dyDescent="0.25">
      <c r="A20" s="18">
        <v>12</v>
      </c>
      <c r="B20" t="s">
        <v>56</v>
      </c>
      <c r="C20" t="s">
        <v>52</v>
      </c>
      <c r="D20" s="1">
        <v>1980.9332399999994</v>
      </c>
      <c r="E20" s="1">
        <v>1776.3759000000005</v>
      </c>
      <c r="F20" s="1">
        <v>1501.8933799999998</v>
      </c>
      <c r="G20" s="1">
        <v>937.00080000000025</v>
      </c>
      <c r="H20" s="1">
        <v>603.09072000000026</v>
      </c>
      <c r="I20" s="1">
        <v>405.40559999999999</v>
      </c>
      <c r="J20" s="1">
        <v>290.5948800000001</v>
      </c>
      <c r="K20" s="1">
        <v>301.41576000000003</v>
      </c>
      <c r="L20" s="1">
        <v>448.36800000000011</v>
      </c>
      <c r="M20" s="1">
        <v>864.46439999999961</v>
      </c>
      <c r="N20" s="1">
        <v>1376.6553600000002</v>
      </c>
      <c r="O20" s="1">
        <v>2027.1882799999998</v>
      </c>
    </row>
    <row r="21" spans="1:15" x14ac:dyDescent="0.25">
      <c r="A21" s="18">
        <v>13</v>
      </c>
      <c r="B21" t="s">
        <v>11</v>
      </c>
      <c r="C21" t="s">
        <v>52</v>
      </c>
      <c r="D21" s="1">
        <v>38113.997394999991</v>
      </c>
      <c r="E21" s="1">
        <v>33288.252933749995</v>
      </c>
      <c r="F21" s="1">
        <v>32247.575499999995</v>
      </c>
      <c r="G21" s="1">
        <v>27797.525799999992</v>
      </c>
      <c r="H21" s="1">
        <v>25594.982045000004</v>
      </c>
      <c r="I21" s="1">
        <v>23321.272980000002</v>
      </c>
      <c r="J21" s="1">
        <v>23467.596525000001</v>
      </c>
      <c r="K21" s="1">
        <v>23601.071160000003</v>
      </c>
      <c r="L21" s="1">
        <v>23531.227920000005</v>
      </c>
      <c r="M21" s="1">
        <v>28287.746820000004</v>
      </c>
      <c r="N21" s="1">
        <v>33068.633999999991</v>
      </c>
      <c r="O21" s="1">
        <v>38524.01701000001</v>
      </c>
    </row>
    <row r="22" spans="1:15" x14ac:dyDescent="0.25">
      <c r="A22" s="18">
        <v>14</v>
      </c>
      <c r="B22" t="s">
        <v>12</v>
      </c>
      <c r="C22" t="s">
        <v>52</v>
      </c>
      <c r="D22" s="1">
        <v>1745.3981066666665</v>
      </c>
      <c r="E22" s="1">
        <v>1363.8479516666669</v>
      </c>
      <c r="F22" s="1">
        <v>964.84835999999973</v>
      </c>
      <c r="G22" s="1">
        <v>613.92286666666655</v>
      </c>
      <c r="H22" s="1">
        <v>333.70148</v>
      </c>
      <c r="I22" s="1">
        <v>138.81284666666667</v>
      </c>
      <c r="J22" s="1">
        <v>103.69323999999996</v>
      </c>
      <c r="K22" s="1">
        <v>111.75987333333337</v>
      </c>
      <c r="L22" s="1">
        <v>176.52656666666667</v>
      </c>
      <c r="M22" s="1">
        <v>535.79443666666657</v>
      </c>
      <c r="N22" s="1">
        <v>1088.1215366666668</v>
      </c>
      <c r="O22" s="1">
        <v>1668.8548499999993</v>
      </c>
    </row>
    <row r="23" spans="1:15" x14ac:dyDescent="0.25">
      <c r="A23" s="18">
        <v>15</v>
      </c>
      <c r="B23" t="s">
        <v>13</v>
      </c>
      <c r="C23" t="s">
        <v>52</v>
      </c>
      <c r="D23" s="1">
        <v>12275.684659999997</v>
      </c>
      <c r="E23" s="1">
        <v>9317.2080116666657</v>
      </c>
      <c r="F23" s="1">
        <v>8661.647689999998</v>
      </c>
      <c r="G23" s="1">
        <v>5149.5075133333321</v>
      </c>
      <c r="H23" s="1">
        <v>4000.453480000001</v>
      </c>
      <c r="I23" s="1">
        <v>3291.2828266666661</v>
      </c>
      <c r="J23" s="1">
        <v>3343.1408583333341</v>
      </c>
      <c r="K23" s="1">
        <v>3336.0220300000001</v>
      </c>
      <c r="L23" s="1">
        <v>2661.2470799999987</v>
      </c>
      <c r="M23" s="1">
        <v>5510.36852</v>
      </c>
      <c r="N23" s="1">
        <v>8651.2511249999989</v>
      </c>
      <c r="O23" s="1">
        <v>12642.019233333334</v>
      </c>
    </row>
    <row r="24" spans="1:15" x14ac:dyDescent="0.25">
      <c r="A24" s="18">
        <v>16</v>
      </c>
      <c r="B24" t="s">
        <v>14</v>
      </c>
      <c r="C24" t="s">
        <v>52</v>
      </c>
      <c r="D24" s="1">
        <v>34585.919099999999</v>
      </c>
      <c r="E24" s="1">
        <v>25817.607697916668</v>
      </c>
      <c r="F24" s="1">
        <v>19726.606899999995</v>
      </c>
      <c r="G24" s="1">
        <v>12396.349599999996</v>
      </c>
      <c r="H24" s="1">
        <v>8024.5076999999983</v>
      </c>
      <c r="I24" s="1">
        <v>6430.8566666666666</v>
      </c>
      <c r="J24" s="1">
        <v>4706.3753749999987</v>
      </c>
      <c r="K24" s="1">
        <v>6131.6342499999982</v>
      </c>
      <c r="L24" s="1">
        <v>5289.3970999999983</v>
      </c>
      <c r="M24" s="1">
        <v>12944.753375</v>
      </c>
      <c r="N24" s="1">
        <v>24078.915124999996</v>
      </c>
      <c r="O24" s="1">
        <v>37625.99533333334</v>
      </c>
    </row>
    <row r="25" spans="1:15" x14ac:dyDescent="0.25">
      <c r="A25" s="18">
        <v>17</v>
      </c>
      <c r="B25" t="s">
        <v>15</v>
      </c>
      <c r="C25" t="s">
        <v>53</v>
      </c>
      <c r="D25" s="1">
        <v>48992.06543333333</v>
      </c>
      <c r="E25" s="1">
        <v>38358.84148333333</v>
      </c>
      <c r="F25" s="1">
        <v>28420.542300000005</v>
      </c>
      <c r="G25" s="1">
        <v>17853.16356666667</v>
      </c>
      <c r="H25" s="1">
        <v>13341.231400000004</v>
      </c>
      <c r="I25" s="1">
        <v>11796.224499999998</v>
      </c>
      <c r="J25" s="1">
        <v>10425.629866666668</v>
      </c>
      <c r="K25" s="1">
        <v>10314.257066666667</v>
      </c>
      <c r="L25" s="1">
        <v>10095.541133333332</v>
      </c>
      <c r="M25" s="1">
        <v>18521.679633333333</v>
      </c>
      <c r="N25" s="1">
        <v>35133.274399999988</v>
      </c>
      <c r="O25" s="1">
        <v>51066.431999999986</v>
      </c>
    </row>
    <row r="26" spans="1:15" x14ac:dyDescent="0.25">
      <c r="A26" s="18">
        <v>18</v>
      </c>
      <c r="B26" t="s">
        <v>16</v>
      </c>
      <c r="C26" t="s">
        <v>53</v>
      </c>
      <c r="D26" s="1">
        <v>659.51099999999974</v>
      </c>
      <c r="E26" s="1">
        <v>474.41474999999997</v>
      </c>
      <c r="F26" s="1">
        <v>336.25499999999988</v>
      </c>
      <c r="G26" s="1">
        <v>182.36700000000008</v>
      </c>
      <c r="H26" s="1">
        <v>57.301500000000004</v>
      </c>
      <c r="I26" s="1">
        <v>26.501999999999995</v>
      </c>
      <c r="J26" s="1">
        <v>13.582500000000014</v>
      </c>
      <c r="K26" s="1">
        <v>15.302999999999974</v>
      </c>
      <c r="L26" s="1">
        <v>37.328999999999994</v>
      </c>
      <c r="M26" s="1">
        <v>163.953</v>
      </c>
      <c r="N26" s="1">
        <v>361.149</v>
      </c>
      <c r="O26" s="1">
        <v>572.52749999999992</v>
      </c>
    </row>
    <row r="27" spans="1:15" x14ac:dyDescent="0.25">
      <c r="A27" s="18">
        <v>19</v>
      </c>
      <c r="B27" t="s">
        <v>17</v>
      </c>
      <c r="C27" t="s">
        <v>52</v>
      </c>
      <c r="D27" s="1">
        <v>2516.2050600000007</v>
      </c>
      <c r="E27" s="1">
        <v>2377.7118854166665</v>
      </c>
      <c r="F27" s="1">
        <v>2123.0326133333328</v>
      </c>
      <c r="G27" s="1">
        <v>1694.9515200000003</v>
      </c>
      <c r="H27" s="1">
        <v>1265.6423900000004</v>
      </c>
      <c r="I27" s="1">
        <v>1062.4329433333335</v>
      </c>
      <c r="J27" s="1">
        <v>867.03192000000001</v>
      </c>
      <c r="K27" s="1">
        <v>971.89980666666668</v>
      </c>
      <c r="L27" s="1">
        <v>803.33671666666658</v>
      </c>
      <c r="M27" s="1">
        <v>1390.9490733333328</v>
      </c>
      <c r="N27" s="1">
        <v>2092.2918716666663</v>
      </c>
      <c r="O27" s="1">
        <v>2494.6479016666663</v>
      </c>
    </row>
    <row r="28" spans="1:15" x14ac:dyDescent="0.25">
      <c r="A28" s="18">
        <v>20</v>
      </c>
      <c r="B28" t="s">
        <v>18</v>
      </c>
      <c r="C28" t="s">
        <v>53</v>
      </c>
      <c r="D28" s="1">
        <v>5263.1955950000001</v>
      </c>
      <c r="E28" s="1">
        <v>4528.6410887499997</v>
      </c>
      <c r="F28" s="1">
        <v>3695.0589900000004</v>
      </c>
      <c r="G28" s="1">
        <v>2850.2686199999994</v>
      </c>
      <c r="H28" s="1">
        <v>2025.519929999999</v>
      </c>
      <c r="I28" s="1">
        <v>1338.9781250000001</v>
      </c>
      <c r="J28" s="1">
        <v>886.90193999999963</v>
      </c>
      <c r="K28" s="1">
        <v>976.12199999999996</v>
      </c>
      <c r="L28" s="1">
        <v>1479.0019950000001</v>
      </c>
      <c r="M28" s="1">
        <v>2632.5010850000003</v>
      </c>
      <c r="N28" s="1">
        <v>3957.2755499999998</v>
      </c>
      <c r="O28" s="1">
        <v>5445.7612699999991</v>
      </c>
    </row>
    <row r="29" spans="1:15" x14ac:dyDescent="0.25">
      <c r="A29" s="18">
        <v>21</v>
      </c>
      <c r="B29" t="s">
        <v>19</v>
      </c>
      <c r="C29" t="s">
        <v>52</v>
      </c>
      <c r="D29" s="1">
        <v>357.88303666666667</v>
      </c>
      <c r="E29" s="1">
        <v>286.03182408333333</v>
      </c>
      <c r="F29" s="1">
        <v>237.30024033333333</v>
      </c>
      <c r="G29" s="1">
        <v>141.26293933333338</v>
      </c>
      <c r="H29" s="1">
        <v>90.952374333333324</v>
      </c>
      <c r="I29" s="1">
        <v>58.006538666666657</v>
      </c>
      <c r="J29" s="1">
        <v>33.865388333333343</v>
      </c>
      <c r="K29" s="1">
        <v>32.817327000000006</v>
      </c>
      <c r="L29" s="1">
        <v>61.901238666666671</v>
      </c>
      <c r="M29" s="1">
        <v>144.26134833333327</v>
      </c>
      <c r="N29" s="1">
        <v>272.65176866666656</v>
      </c>
      <c r="O29" s="1">
        <v>363.77956599999993</v>
      </c>
    </row>
    <row r="30" spans="1:15" x14ac:dyDescent="0.25">
      <c r="A30" s="18">
        <v>22</v>
      </c>
      <c r="B30" t="s">
        <v>20</v>
      </c>
      <c r="C30" t="s">
        <v>53</v>
      </c>
      <c r="D30" s="1">
        <v>17395.343124999999</v>
      </c>
      <c r="E30" s="1">
        <v>14654.887656249997</v>
      </c>
      <c r="F30" s="1">
        <v>12085.938125000002</v>
      </c>
      <c r="G30" s="1">
        <v>7876.8766399999986</v>
      </c>
      <c r="H30" s="1">
        <v>5692.6415649999981</v>
      </c>
      <c r="I30" s="1">
        <v>4242.1207499999991</v>
      </c>
      <c r="J30" s="1">
        <v>3446.8368749999991</v>
      </c>
      <c r="K30" s="1">
        <v>3594.7384000000011</v>
      </c>
      <c r="L30" s="1">
        <v>4294.5783949999995</v>
      </c>
      <c r="M30" s="1">
        <v>7412.1926533333326</v>
      </c>
      <c r="N30" s="1">
        <v>12941.456250000003</v>
      </c>
      <c r="O30" s="1">
        <v>17149.675963333335</v>
      </c>
    </row>
    <row r="31" spans="1:15" x14ac:dyDescent="0.25">
      <c r="A31" s="18">
        <v>23</v>
      </c>
      <c r="B31" t="s">
        <v>21</v>
      </c>
      <c r="C31" t="s">
        <v>53</v>
      </c>
      <c r="D31" s="1">
        <v>4574.1781799999999</v>
      </c>
      <c r="E31" s="1">
        <v>3699.0254999999997</v>
      </c>
      <c r="F31" s="1">
        <v>2826.768</v>
      </c>
      <c r="G31" s="1">
        <v>1844.5100000000002</v>
      </c>
      <c r="H31" s="1">
        <v>1319.1840000000002</v>
      </c>
      <c r="I31" s="1">
        <v>1063.0540000000001</v>
      </c>
      <c r="J31" s="1">
        <v>942.32357999999988</v>
      </c>
      <c r="K31" s="1">
        <v>996.77600000000018</v>
      </c>
      <c r="L31" s="1">
        <v>1092.3599999999999</v>
      </c>
      <c r="M31" s="1">
        <v>1877.6320200000002</v>
      </c>
      <c r="N31" s="1">
        <v>3402.8580000000002</v>
      </c>
      <c r="O31" s="1">
        <v>4833.647899999999</v>
      </c>
    </row>
    <row r="32" spans="1:15" x14ac:dyDescent="0.25">
      <c r="A32" s="18">
        <v>24</v>
      </c>
      <c r="B32" t="s">
        <v>22</v>
      </c>
      <c r="C32" t="s">
        <v>53</v>
      </c>
      <c r="D32" s="1">
        <v>5299.7215333333334</v>
      </c>
      <c r="E32" s="1">
        <v>4525.1913666666678</v>
      </c>
      <c r="F32" s="1">
        <v>3782.5817333333334</v>
      </c>
      <c r="G32" s="1">
        <v>2716.1412666666679</v>
      </c>
      <c r="H32" s="1">
        <v>1876.5824</v>
      </c>
      <c r="I32" s="1">
        <v>1343.6903333333335</v>
      </c>
      <c r="J32" s="1">
        <v>1158.5669333333337</v>
      </c>
      <c r="K32" s="1">
        <v>1087.542133333334</v>
      </c>
      <c r="L32" s="1">
        <v>1403.6799333333331</v>
      </c>
      <c r="M32" s="1">
        <v>2479.7358666666669</v>
      </c>
      <c r="N32" s="1">
        <v>4061.7954666666665</v>
      </c>
      <c r="O32" s="1">
        <v>5470.4451999999983</v>
      </c>
    </row>
    <row r="33" spans="1:15" x14ac:dyDescent="0.25">
      <c r="A33" s="18">
        <v>25</v>
      </c>
      <c r="B33" t="s">
        <v>23</v>
      </c>
      <c r="C33" t="s">
        <v>52</v>
      </c>
      <c r="D33" s="1">
        <v>4516.3580000000002</v>
      </c>
      <c r="E33" s="1">
        <v>3869.3279166666671</v>
      </c>
      <c r="F33" s="1">
        <v>2799.8501666666666</v>
      </c>
      <c r="G33" s="1">
        <v>1764.9976666666664</v>
      </c>
      <c r="H33" s="1">
        <v>1285.2290000000003</v>
      </c>
      <c r="I33" s="1">
        <v>1076.9623333333336</v>
      </c>
      <c r="J33" s="1">
        <v>1120.9568333333332</v>
      </c>
      <c r="K33" s="1">
        <v>1438.3985</v>
      </c>
      <c r="L33" s="1">
        <v>2953.7419999999997</v>
      </c>
      <c r="M33" s="1">
        <v>3210.2560000000003</v>
      </c>
      <c r="N33" s="1">
        <v>4388.0031999999992</v>
      </c>
      <c r="O33" s="1">
        <v>5848.8509333333332</v>
      </c>
    </row>
    <row r="34" spans="1:15" x14ac:dyDescent="0.25">
      <c r="A34" s="18">
        <v>26</v>
      </c>
      <c r="B34" t="s">
        <v>24</v>
      </c>
      <c r="C34" t="s">
        <v>53</v>
      </c>
      <c r="D34" s="1">
        <v>42840.240300000005</v>
      </c>
      <c r="E34" s="1">
        <v>32339.7539125</v>
      </c>
      <c r="F34" s="1">
        <v>21421.711999999996</v>
      </c>
      <c r="G34" s="1">
        <v>13113.555000000002</v>
      </c>
      <c r="H34" s="1">
        <v>8954.4294499999978</v>
      </c>
      <c r="I34" s="1">
        <v>7034.4464166666676</v>
      </c>
      <c r="J34" s="1">
        <v>6420.4081499999993</v>
      </c>
      <c r="K34" s="1">
        <v>7296.549324999999</v>
      </c>
      <c r="L34" s="1">
        <v>7966.0350000000026</v>
      </c>
      <c r="M34" s="1">
        <v>15991.398299999997</v>
      </c>
      <c r="N34" s="1">
        <v>30252.555666666674</v>
      </c>
      <c r="O34" s="1">
        <v>43396.118300000002</v>
      </c>
    </row>
    <row r="35" spans="1:15" x14ac:dyDescent="0.25">
      <c r="A35" s="18">
        <v>27</v>
      </c>
      <c r="B35" t="s">
        <v>25</v>
      </c>
      <c r="C35" t="s">
        <v>52</v>
      </c>
      <c r="D35" s="1">
        <v>14437.041359999997</v>
      </c>
      <c r="E35" s="1">
        <v>10883.839394999999</v>
      </c>
      <c r="F35" s="1">
        <v>7462.5316799999991</v>
      </c>
      <c r="G35" s="1">
        <v>4113.2068999999992</v>
      </c>
      <c r="H35" s="1">
        <v>2942.9622799999997</v>
      </c>
      <c r="I35" s="1">
        <v>5159.3192300000001</v>
      </c>
      <c r="J35" s="1">
        <v>8882.4304400000019</v>
      </c>
      <c r="K35" s="1">
        <v>4023.7036000000003</v>
      </c>
      <c r="L35" s="1">
        <v>12706.185600000003</v>
      </c>
      <c r="M35" s="1">
        <v>11405.517300000001</v>
      </c>
      <c r="N35" s="1">
        <v>10912.513150000002</v>
      </c>
      <c r="O35" s="1">
        <v>15528.584999999995</v>
      </c>
    </row>
    <row r="36" spans="1:15" x14ac:dyDescent="0.25">
      <c r="A36" s="18">
        <v>28</v>
      </c>
      <c r="B36" t="s">
        <v>26</v>
      </c>
      <c r="C36" t="s">
        <v>52</v>
      </c>
      <c r="D36" s="1">
        <v>37704.041600000004</v>
      </c>
      <c r="E36" s="1">
        <v>28344.432349999999</v>
      </c>
      <c r="F36" s="1">
        <v>19307.695399999997</v>
      </c>
      <c r="G36" s="1">
        <v>9780.4023333333353</v>
      </c>
      <c r="H36" s="1">
        <v>6450.7130999999999</v>
      </c>
      <c r="I36" s="1">
        <v>4594.6154500000002</v>
      </c>
      <c r="J36" s="1">
        <v>3819.6633000000029</v>
      </c>
      <c r="K36" s="1">
        <v>3994.9316333333345</v>
      </c>
      <c r="L36" s="1">
        <v>4804.3050000000003</v>
      </c>
      <c r="M36" s="1">
        <v>10603.59891666667</v>
      </c>
      <c r="N36" s="1">
        <v>23294.097966666683</v>
      </c>
      <c r="O36" s="1">
        <v>36407.298599999987</v>
      </c>
    </row>
    <row r="37" spans="1:15" x14ac:dyDescent="0.25">
      <c r="A37" s="18">
        <v>29</v>
      </c>
      <c r="B37" t="s">
        <v>27</v>
      </c>
      <c r="C37" t="s">
        <v>53</v>
      </c>
      <c r="D37" s="1">
        <v>41683.290675000004</v>
      </c>
      <c r="E37" s="1">
        <v>33919.021987500004</v>
      </c>
      <c r="F37" s="1">
        <v>25891.399733333332</v>
      </c>
      <c r="G37" s="1">
        <v>16221.491206666673</v>
      </c>
      <c r="H37" s="1">
        <v>10347.225679999998</v>
      </c>
      <c r="I37" s="1">
        <v>9147.127491666668</v>
      </c>
      <c r="J37" s="1">
        <v>7512.7253066666717</v>
      </c>
      <c r="K37" s="1">
        <v>7806.4840300000042</v>
      </c>
      <c r="L37" s="1">
        <v>8075.9821566666651</v>
      </c>
      <c r="M37" s="1">
        <v>15245.748</v>
      </c>
      <c r="N37" s="1">
        <v>28070.645106666663</v>
      </c>
      <c r="O37" s="1">
        <v>42605.569379999979</v>
      </c>
    </row>
    <row r="38" spans="1:15" x14ac:dyDescent="0.25">
      <c r="A38" s="18">
        <v>30</v>
      </c>
      <c r="B38" t="s">
        <v>28</v>
      </c>
      <c r="C38" t="s">
        <v>53</v>
      </c>
      <c r="D38" s="1">
        <v>23331.203683333333</v>
      </c>
      <c r="E38" s="1">
        <v>19339.226811666667</v>
      </c>
      <c r="F38" s="1">
        <v>15939.868816666671</v>
      </c>
      <c r="G38" s="1">
        <v>10777.071120000001</v>
      </c>
      <c r="H38" s="1">
        <v>6579.2372099999984</v>
      </c>
      <c r="I38" s="1">
        <v>4388.5760333333328</v>
      </c>
      <c r="J38" s="1">
        <v>3360.4849999999997</v>
      </c>
      <c r="K38" s="1">
        <v>3840.6159000000002</v>
      </c>
      <c r="L38" s="1">
        <v>4727.9970600000015</v>
      </c>
      <c r="M38" s="1">
        <v>10316.430010000002</v>
      </c>
      <c r="N38" s="1">
        <v>17809.469500000003</v>
      </c>
      <c r="O38" s="1">
        <v>25801.345706666674</v>
      </c>
    </row>
    <row r="39" spans="1:15" x14ac:dyDescent="0.25">
      <c r="A39" s="18">
        <v>31</v>
      </c>
      <c r="B39" t="s">
        <v>29</v>
      </c>
      <c r="C39" t="s">
        <v>52</v>
      </c>
      <c r="D39" s="1">
        <v>7926.4905749999998</v>
      </c>
      <c r="E39" s="1">
        <v>5942.7962437500009</v>
      </c>
      <c r="F39" s="1">
        <v>4494.8360249999987</v>
      </c>
      <c r="G39" s="1">
        <v>2824.8280933333335</v>
      </c>
      <c r="H39" s="1">
        <v>1993.96623</v>
      </c>
      <c r="I39" s="1">
        <v>1528.5210266666672</v>
      </c>
      <c r="J39" s="1">
        <v>1269.5760766666663</v>
      </c>
      <c r="K39" s="1">
        <v>1317.8930400000004</v>
      </c>
      <c r="L39" s="1">
        <v>1630.6100800000002</v>
      </c>
      <c r="M39" s="1">
        <v>3079.2561750000013</v>
      </c>
      <c r="N39" s="1">
        <v>5530.1986000000006</v>
      </c>
      <c r="O39" s="1">
        <v>7847.2104266666693</v>
      </c>
    </row>
    <row r="40" spans="1:15" x14ac:dyDescent="0.25">
      <c r="A40" s="18">
        <v>32</v>
      </c>
      <c r="B40" t="s">
        <v>30</v>
      </c>
      <c r="C40" t="s">
        <v>52</v>
      </c>
      <c r="D40" s="1">
        <v>6920.7324799999997</v>
      </c>
      <c r="E40" s="1">
        <v>5780.360826666667</v>
      </c>
      <c r="F40" s="1">
        <v>5243.1393083333332</v>
      </c>
      <c r="G40" s="1">
        <v>3850.0739333333336</v>
      </c>
      <c r="H40" s="1">
        <v>3391.8947700000003</v>
      </c>
      <c r="I40" s="1">
        <v>3435.5952399999996</v>
      </c>
      <c r="J40" s="1">
        <v>3011.6821900000009</v>
      </c>
      <c r="K40" s="1">
        <v>2921.6873399999995</v>
      </c>
      <c r="L40" s="1">
        <v>2851.8586799999998</v>
      </c>
      <c r="M40" s="1">
        <v>3534.4191299999993</v>
      </c>
      <c r="N40" s="1">
        <v>5042.1178499999996</v>
      </c>
      <c r="O40" s="1">
        <v>7270.5188600000001</v>
      </c>
    </row>
    <row r="41" spans="1:15" x14ac:dyDescent="0.25">
      <c r="A41" s="18">
        <v>33</v>
      </c>
      <c r="B41" t="s">
        <v>31</v>
      </c>
      <c r="C41" t="s">
        <v>53</v>
      </c>
      <c r="D41" s="1">
        <v>49852.558688333338</v>
      </c>
      <c r="E41" s="1">
        <v>42399.587110416665</v>
      </c>
      <c r="F41" s="1">
        <v>34555.051531666657</v>
      </c>
      <c r="G41" s="1">
        <v>24367.76266</v>
      </c>
      <c r="H41" s="1">
        <v>17056.108924999993</v>
      </c>
      <c r="I41" s="1">
        <v>10659.627524999996</v>
      </c>
      <c r="J41" s="1">
        <v>9214.0600949999971</v>
      </c>
      <c r="K41" s="1">
        <v>9318.0578000000005</v>
      </c>
      <c r="L41" s="1">
        <v>13102.3107</v>
      </c>
      <c r="M41" s="1">
        <v>23172.303821666668</v>
      </c>
      <c r="N41" s="1">
        <v>39242.527950000003</v>
      </c>
      <c r="O41" s="1">
        <v>54461.73973999999</v>
      </c>
    </row>
    <row r="42" spans="1:15" x14ac:dyDescent="0.25">
      <c r="A42" s="18">
        <v>34</v>
      </c>
      <c r="B42" t="s">
        <v>32</v>
      </c>
      <c r="C42" t="s">
        <v>53</v>
      </c>
      <c r="D42" s="1">
        <v>1167.1459199999997</v>
      </c>
      <c r="E42" s="1">
        <v>1020.3541200000001</v>
      </c>
      <c r="F42" s="1">
        <v>728.84519999999998</v>
      </c>
      <c r="G42" s="1">
        <v>450.36622000000006</v>
      </c>
      <c r="H42" s="1">
        <v>297.38675999999987</v>
      </c>
      <c r="I42" s="1">
        <v>187.76389999999995</v>
      </c>
      <c r="J42" s="1">
        <v>167.32731999999996</v>
      </c>
      <c r="K42" s="1">
        <v>174.77856000000003</v>
      </c>
      <c r="L42" s="1">
        <v>227.63015999999999</v>
      </c>
      <c r="M42" s="1">
        <v>428.00859999999994</v>
      </c>
      <c r="N42" s="1">
        <v>779.49676000000022</v>
      </c>
      <c r="O42" s="1">
        <v>1151.5998399999996</v>
      </c>
    </row>
    <row r="43" spans="1:15" x14ac:dyDescent="0.25">
      <c r="A43" s="18">
        <v>35</v>
      </c>
      <c r="B43" t="s">
        <v>33</v>
      </c>
      <c r="C43" t="s">
        <v>52</v>
      </c>
      <c r="D43" s="1">
        <v>28818.340160000003</v>
      </c>
      <c r="E43" s="1">
        <v>22546.595665000004</v>
      </c>
      <c r="F43" s="1">
        <v>16623.280959999996</v>
      </c>
      <c r="G43" s="1">
        <v>9963.8104999999978</v>
      </c>
      <c r="H43" s="1">
        <v>6731.6911199999986</v>
      </c>
      <c r="I43" s="1">
        <v>5027.8392266666679</v>
      </c>
      <c r="J43" s="1">
        <v>4211.3158266666687</v>
      </c>
      <c r="K43" s="1">
        <v>4604.329920000001</v>
      </c>
      <c r="L43" s="1">
        <v>7202.8646400000007</v>
      </c>
      <c r="M43" s="1">
        <v>11664.556800000002</v>
      </c>
      <c r="N43" s="1">
        <v>20221.713600000006</v>
      </c>
      <c r="O43" s="1">
        <v>29413.911733333334</v>
      </c>
    </row>
    <row r="44" spans="1:15" x14ac:dyDescent="0.25">
      <c r="A44" s="18">
        <v>36</v>
      </c>
      <c r="B44" t="s">
        <v>34</v>
      </c>
      <c r="C44" t="s">
        <v>53</v>
      </c>
      <c r="D44" s="1">
        <v>11818.043090000001</v>
      </c>
      <c r="E44" s="1">
        <v>10624.0369025</v>
      </c>
      <c r="F44" s="1">
        <v>9526.1802100000004</v>
      </c>
      <c r="G44" s="1">
        <v>7424.217239999999</v>
      </c>
      <c r="H44" s="1">
        <v>6712.4774699999989</v>
      </c>
      <c r="I44" s="1">
        <v>6502.581650000001</v>
      </c>
      <c r="J44" s="1">
        <v>6102.2127900000014</v>
      </c>
      <c r="K44" s="1">
        <v>6405.787800000001</v>
      </c>
      <c r="L44" s="1">
        <v>7815.5532900000017</v>
      </c>
      <c r="M44" s="1">
        <v>8949.384318333332</v>
      </c>
      <c r="N44" s="1">
        <v>10831.457700000001</v>
      </c>
      <c r="O44" s="1">
        <v>12996.102740000002</v>
      </c>
    </row>
    <row r="45" spans="1:15" x14ac:dyDescent="0.25">
      <c r="A45" s="18">
        <v>37</v>
      </c>
      <c r="B45" t="s">
        <v>35</v>
      </c>
      <c r="C45" t="s">
        <v>52</v>
      </c>
      <c r="D45" s="1">
        <v>10401.635719999998</v>
      </c>
      <c r="E45" s="1">
        <v>8802.5152937499988</v>
      </c>
      <c r="F45" s="1">
        <v>7642.3549600000015</v>
      </c>
      <c r="G45" s="1">
        <v>5392.2308099999991</v>
      </c>
      <c r="H45" s="1">
        <v>3595.438134999999</v>
      </c>
      <c r="I45" s="1">
        <v>2623.1944200000003</v>
      </c>
      <c r="J45" s="1">
        <v>2041.2302400000015</v>
      </c>
      <c r="K45" s="1">
        <v>2228.4644199999998</v>
      </c>
      <c r="L45" s="1">
        <v>2456.2388500000006</v>
      </c>
      <c r="M45" s="1">
        <v>4146.4563900000003</v>
      </c>
      <c r="N45" s="1">
        <v>7521.8919750000014</v>
      </c>
      <c r="O45" s="1">
        <v>10638.136180000003</v>
      </c>
    </row>
    <row r="46" spans="1:15" x14ac:dyDescent="0.25">
      <c r="A46" s="18">
        <v>38</v>
      </c>
      <c r="B46" t="s">
        <v>36</v>
      </c>
      <c r="C46" t="s">
        <v>52</v>
      </c>
      <c r="D46" s="1">
        <v>43.918700000000008</v>
      </c>
      <c r="E46" s="1">
        <v>36.93839375000001</v>
      </c>
      <c r="F46" s="1">
        <v>36.862175000000008</v>
      </c>
      <c r="G46" s="1">
        <v>31.008875000000003</v>
      </c>
      <c r="H46" s="1">
        <v>27.943150000000003</v>
      </c>
      <c r="I46" s="1">
        <v>26.503000000000007</v>
      </c>
      <c r="J46" s="1">
        <v>28.330124999999995</v>
      </c>
      <c r="K46" s="1">
        <v>30.290775000000007</v>
      </c>
      <c r="L46" s="1">
        <v>27.116499999999998</v>
      </c>
      <c r="M46" s="1">
        <v>30.019624999999994</v>
      </c>
      <c r="N46" s="1">
        <v>34.132150000000003</v>
      </c>
      <c r="O46" s="1">
        <v>44.472474999999996</v>
      </c>
    </row>
    <row r="47" spans="1:15" x14ac:dyDescent="0.25">
      <c r="A47" s="18">
        <v>39</v>
      </c>
      <c r="B47" t="s">
        <v>37</v>
      </c>
      <c r="C47" t="s">
        <v>52</v>
      </c>
      <c r="D47" s="1">
        <v>114.04505999999999</v>
      </c>
      <c r="E47" s="1">
        <v>97.988537499999978</v>
      </c>
      <c r="F47" s="1">
        <v>92.244869999999992</v>
      </c>
      <c r="G47" s="1">
        <v>46.908350000000006</v>
      </c>
      <c r="H47" s="1">
        <v>31.663920000000012</v>
      </c>
      <c r="I47" s="1">
        <v>21.035200000000003</v>
      </c>
      <c r="J47" s="1">
        <v>13.138729999999994</v>
      </c>
      <c r="K47" s="1">
        <v>9.8099100000000004</v>
      </c>
      <c r="L47" s="1">
        <v>15.538599999999999</v>
      </c>
      <c r="M47" s="1">
        <v>45.447549999999978</v>
      </c>
      <c r="N47" s="1">
        <v>90.141459999999995</v>
      </c>
      <c r="O47" s="1">
        <v>128.91096999999999</v>
      </c>
    </row>
    <row r="48" spans="1:15" x14ac:dyDescent="0.25">
      <c r="A48" s="18">
        <v>40</v>
      </c>
      <c r="B48" t="s">
        <v>38</v>
      </c>
      <c r="C48" t="s">
        <v>52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s="18">
        <v>41</v>
      </c>
      <c r="B49" t="s">
        <v>39</v>
      </c>
      <c r="C49" t="s">
        <v>52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s="18">
        <v>42</v>
      </c>
      <c r="B50" t="s">
        <v>40</v>
      </c>
      <c r="C50" t="s">
        <v>52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s="18">
        <v>43</v>
      </c>
      <c r="B51" t="s">
        <v>41</v>
      </c>
      <c r="C51" t="s">
        <v>52</v>
      </c>
      <c r="D51" s="1">
        <v>89.184190150000006</v>
      </c>
      <c r="E51" s="1">
        <v>57.875896237500008</v>
      </c>
      <c r="F51" s="1">
        <v>40.283792050000002</v>
      </c>
      <c r="G51" s="1">
        <v>15.334005799999996</v>
      </c>
      <c r="H51" s="1">
        <v>7.7067051499999994</v>
      </c>
      <c r="I51" s="1">
        <v>4.2138057999999932</v>
      </c>
      <c r="J51" s="1">
        <v>3.5178470499999976</v>
      </c>
      <c r="K51" s="1">
        <v>4.9081062999999947</v>
      </c>
      <c r="L51" s="1">
        <v>6.604386599999998</v>
      </c>
      <c r="M51" s="1">
        <v>16.607590349999999</v>
      </c>
      <c r="N51" s="1">
        <v>48.396069749999988</v>
      </c>
      <c r="O51" s="1">
        <v>69.455452699999995</v>
      </c>
    </row>
    <row r="52" spans="1:15" x14ac:dyDescent="0.25">
      <c r="A52" s="18">
        <v>44</v>
      </c>
      <c r="B52" t="s">
        <v>42</v>
      </c>
      <c r="C52" t="s">
        <v>52</v>
      </c>
      <c r="D52" s="1">
        <v>6744.4822649999996</v>
      </c>
      <c r="E52" s="1">
        <v>5694.8777195833318</v>
      </c>
      <c r="F52" s="1">
        <v>4538.5486399999991</v>
      </c>
      <c r="G52" s="1">
        <v>2615.0374399999996</v>
      </c>
      <c r="H52" s="1">
        <v>1129.8506649999997</v>
      </c>
      <c r="I52" s="1">
        <v>500.54463999999979</v>
      </c>
      <c r="J52" s="1">
        <v>167.72075833333298</v>
      </c>
      <c r="K52" s="1">
        <v>212.70404999999974</v>
      </c>
      <c r="L52" s="1">
        <v>616.2988799999996</v>
      </c>
      <c r="M52" s="1">
        <v>2147.8811850000002</v>
      </c>
      <c r="N52" s="1">
        <v>4737.1720249999998</v>
      </c>
      <c r="O52" s="1">
        <v>6975.4876033333339</v>
      </c>
    </row>
    <row r="53" spans="1:15" x14ac:dyDescent="0.25">
      <c r="A53" s="18">
        <v>45</v>
      </c>
      <c r="B53" t="s">
        <v>43</v>
      </c>
      <c r="C53" t="s">
        <v>53</v>
      </c>
      <c r="D53" s="1">
        <v>2446.6414400000003</v>
      </c>
      <c r="E53" s="1">
        <v>2206.5382399999999</v>
      </c>
      <c r="F53" s="1">
        <v>1952.4385600000003</v>
      </c>
      <c r="G53" s="1">
        <v>1697.8502400000004</v>
      </c>
      <c r="H53" s="1">
        <v>1599.7339200000001</v>
      </c>
      <c r="I53" s="1">
        <v>1445.3263999999999</v>
      </c>
      <c r="J53" s="1">
        <v>1212.0494399999998</v>
      </c>
      <c r="K53" s="1">
        <v>1212.4199999999998</v>
      </c>
      <c r="L53" s="1">
        <v>1505.7350399999998</v>
      </c>
      <c r="M53" s="1">
        <v>1827.5861666666667</v>
      </c>
      <c r="N53" s="1">
        <v>2456.5699999999997</v>
      </c>
      <c r="O53" s="1">
        <v>3027.4423333333339</v>
      </c>
    </row>
    <row r="54" spans="1:15" x14ac:dyDescent="0.25">
      <c r="A54" s="18">
        <v>46</v>
      </c>
      <c r="B54" t="s">
        <v>44</v>
      </c>
      <c r="C54" t="s">
        <v>53</v>
      </c>
      <c r="D54" s="1">
        <v>161133.63681333335</v>
      </c>
      <c r="E54" s="1">
        <v>145243.76577124995</v>
      </c>
      <c r="F54" s="1">
        <v>118857.64719</v>
      </c>
      <c r="G54" s="1">
        <v>84888.996100000004</v>
      </c>
      <c r="H54" s="1">
        <v>63330.412664999982</v>
      </c>
      <c r="I54" s="1">
        <v>43320.152216666684</v>
      </c>
      <c r="J54" s="1">
        <v>36727.078799999988</v>
      </c>
      <c r="K54" s="1">
        <v>38528.309999999983</v>
      </c>
      <c r="L54" s="1">
        <v>48071.611769999996</v>
      </c>
      <c r="M54" s="1">
        <v>83716.084725000008</v>
      </c>
      <c r="N54" s="1">
        <v>141194.08574999997</v>
      </c>
      <c r="O54" s="1">
        <v>182692.56406000003</v>
      </c>
    </row>
    <row r="55" spans="1:15" x14ac:dyDescent="0.25">
      <c r="A55" s="18">
        <v>47</v>
      </c>
      <c r="B55" t="s">
        <v>45</v>
      </c>
      <c r="C55" t="s">
        <v>52</v>
      </c>
      <c r="D55" s="1">
        <v>37547.891499999998</v>
      </c>
      <c r="E55" s="1">
        <v>30151.262793750004</v>
      </c>
      <c r="F55" s="1">
        <v>21870.756599999993</v>
      </c>
      <c r="G55" s="1">
        <v>13862.794249999999</v>
      </c>
      <c r="H55" s="1">
        <v>10185.073199999999</v>
      </c>
      <c r="I55" s="1">
        <v>7923.3196499999995</v>
      </c>
      <c r="J55" s="1">
        <v>6637.773299999998</v>
      </c>
      <c r="K55" s="1">
        <v>6951.149999999996</v>
      </c>
      <c r="L55" s="1">
        <v>7669.0187499999975</v>
      </c>
      <c r="M55" s="1">
        <v>14217.450875</v>
      </c>
      <c r="N55" s="1">
        <v>25532.690600000002</v>
      </c>
      <c r="O55" s="1">
        <v>37028.536649999987</v>
      </c>
    </row>
    <row r="56" spans="1:15" x14ac:dyDescent="0.25">
      <c r="A56" s="18">
        <v>48</v>
      </c>
      <c r="B56" t="s">
        <v>46</v>
      </c>
      <c r="C56" t="s">
        <v>52</v>
      </c>
      <c r="D56" s="1">
        <v>50968.221873333321</v>
      </c>
      <c r="E56" s="1">
        <v>46078.94855208334</v>
      </c>
      <c r="F56" s="1">
        <v>40262.020151666657</v>
      </c>
      <c r="G56" s="1">
        <v>29929.133383333337</v>
      </c>
      <c r="H56" s="1">
        <v>21213.978769999998</v>
      </c>
      <c r="I56" s="1">
        <v>15526.06086666667</v>
      </c>
      <c r="J56" s="1">
        <v>12689.363289999998</v>
      </c>
      <c r="K56" s="1">
        <v>12808.971100000001</v>
      </c>
      <c r="L56" s="1">
        <v>14560.148600000002</v>
      </c>
      <c r="M56" s="1">
        <v>27482.333733333337</v>
      </c>
      <c r="N56" s="1">
        <v>40693.870120000007</v>
      </c>
      <c r="O56" s="1">
        <v>53152.075179999978</v>
      </c>
    </row>
    <row r="57" spans="1:15" x14ac:dyDescent="0.25">
      <c r="A57" s="18">
        <v>49</v>
      </c>
      <c r="B57" t="s">
        <v>47</v>
      </c>
      <c r="C57" t="s">
        <v>52</v>
      </c>
      <c r="D57" s="1">
        <v>167801.38171333339</v>
      </c>
      <c r="E57" s="1">
        <v>131274.33251166667</v>
      </c>
      <c r="F57" s="1">
        <v>96524.052659999987</v>
      </c>
      <c r="G57" s="1">
        <v>60930.084400000007</v>
      </c>
      <c r="H57" s="1">
        <v>46741.753499999999</v>
      </c>
      <c r="I57" s="1">
        <v>37298.369918333345</v>
      </c>
      <c r="J57" s="1">
        <v>33538.521570000012</v>
      </c>
      <c r="K57" s="1">
        <v>34687.778253333345</v>
      </c>
      <c r="L57" s="1">
        <v>38085.673266666672</v>
      </c>
      <c r="M57" s="1">
        <v>64528.137355000021</v>
      </c>
      <c r="N57" s="1">
        <v>122100.9040766667</v>
      </c>
      <c r="O57" s="1">
        <v>176921.93122499995</v>
      </c>
    </row>
    <row r="58" spans="1:15" x14ac:dyDescent="0.25">
      <c r="A58" s="18">
        <v>50</v>
      </c>
      <c r="B58" t="s">
        <v>48</v>
      </c>
      <c r="C58" t="s">
        <v>52</v>
      </c>
      <c r="D58" s="1">
        <v>43393.304319999988</v>
      </c>
      <c r="E58" s="1">
        <v>39554.506425000007</v>
      </c>
      <c r="F58" s="1">
        <v>39340.394133333335</v>
      </c>
      <c r="G58" s="1">
        <v>27145.617679999999</v>
      </c>
      <c r="H58" s="1">
        <v>19515.275869999994</v>
      </c>
      <c r="I58" s="1">
        <v>11876.835526666671</v>
      </c>
      <c r="J58" s="1">
        <v>8797.0289400000001</v>
      </c>
      <c r="K58" s="1">
        <v>9344.6642000000011</v>
      </c>
      <c r="L58" s="1">
        <v>9983.9971833333348</v>
      </c>
      <c r="M58" s="1">
        <v>17531.521979999998</v>
      </c>
      <c r="N58" s="1">
        <v>32762.575019999997</v>
      </c>
      <c r="O58" s="1">
        <v>44791.770123333328</v>
      </c>
    </row>
    <row r="59" spans="1:15" x14ac:dyDescent="0.25">
      <c r="A59" s="18">
        <v>51</v>
      </c>
      <c r="B59" t="s">
        <v>49</v>
      </c>
      <c r="C59" t="s">
        <v>52</v>
      </c>
      <c r="D59" s="1">
        <v>137984.47738666667</v>
      </c>
      <c r="E59" s="1">
        <v>123132.52557083336</v>
      </c>
      <c r="F59" s="1">
        <v>104626.08623833333</v>
      </c>
      <c r="G59" s="1">
        <v>73564.574525000018</v>
      </c>
      <c r="H59" s="1">
        <v>51831.788693333336</v>
      </c>
      <c r="I59" s="1">
        <v>34239.444733333337</v>
      </c>
      <c r="J59" s="1">
        <v>27817.490148333341</v>
      </c>
      <c r="K59" s="1">
        <v>28239.408585000008</v>
      </c>
      <c r="L59" s="1">
        <v>35505.231499999994</v>
      </c>
      <c r="M59" s="1">
        <v>65747.302341666655</v>
      </c>
      <c r="N59" s="1">
        <v>111017.23612000002</v>
      </c>
      <c r="O59" s="1">
        <v>144841.88922499999</v>
      </c>
    </row>
    <row r="60" spans="1:15" x14ac:dyDescent="0.25">
      <c r="A60" s="18">
        <v>52</v>
      </c>
      <c r="B60" t="s">
        <v>50</v>
      </c>
      <c r="C60" t="s">
        <v>52</v>
      </c>
      <c r="D60" s="1">
        <v>218929.86848000006</v>
      </c>
      <c r="E60" s="1">
        <v>194147.51899375001</v>
      </c>
      <c r="F60" s="1">
        <v>167903.74807500007</v>
      </c>
      <c r="G60" s="1">
        <v>115713.48554999998</v>
      </c>
      <c r="H60" s="1">
        <v>81875.420729999983</v>
      </c>
      <c r="I60" s="1">
        <v>62663.110399999983</v>
      </c>
      <c r="J60" s="1">
        <v>54830.695994999987</v>
      </c>
      <c r="K60" s="1">
        <v>60364.610915000005</v>
      </c>
      <c r="L60" s="1">
        <v>63253.687000000005</v>
      </c>
      <c r="M60" s="1">
        <v>107038.27424999996</v>
      </c>
      <c r="N60" s="1">
        <v>166169.26274999997</v>
      </c>
      <c r="O60" s="1">
        <v>226474.49146999989</v>
      </c>
    </row>
    <row r="61" spans="1:15" x14ac:dyDescent="0.25">
      <c r="A61" s="18">
        <v>53</v>
      </c>
      <c r="B61" t="s">
        <v>51</v>
      </c>
      <c r="C61" t="s">
        <v>52</v>
      </c>
      <c r="D61" s="1">
        <v>215635.3872</v>
      </c>
      <c r="E61" s="1">
        <v>163867.25762500006</v>
      </c>
      <c r="F61" s="1">
        <v>125036.57439999995</v>
      </c>
      <c r="G61" s="1">
        <v>74763.625599999999</v>
      </c>
      <c r="H61" s="1">
        <v>48699.417200000011</v>
      </c>
      <c r="I61" s="1">
        <v>36449.98000000001</v>
      </c>
      <c r="J61" s="1">
        <v>30304.800000000017</v>
      </c>
      <c r="K61" s="1">
        <v>29944.576999999997</v>
      </c>
      <c r="L61" s="1">
        <v>37144.228800000012</v>
      </c>
      <c r="M61" s="1">
        <v>74616.054900000017</v>
      </c>
      <c r="N61" s="1">
        <v>142418.34509999998</v>
      </c>
      <c r="O61" s="1">
        <v>224702.47210000001</v>
      </c>
    </row>
    <row r="62" spans="1:15" x14ac:dyDescent="0.25">
      <c r="A62" s="18">
        <v>54</v>
      </c>
      <c r="B62" t="s">
        <v>55</v>
      </c>
      <c r="C62" t="s">
        <v>52</v>
      </c>
      <c r="D62" s="1">
        <v>1919.8848599999997</v>
      </c>
      <c r="E62" s="1">
        <v>1394.752395</v>
      </c>
      <c r="F62" s="1">
        <v>1334.95562</v>
      </c>
      <c r="G62" s="1">
        <v>925.16071999999974</v>
      </c>
      <c r="H62" s="1">
        <v>707.29085999999973</v>
      </c>
      <c r="I62" s="1">
        <v>1275.9711200000002</v>
      </c>
      <c r="J62" s="1">
        <v>1085.8488200000002</v>
      </c>
      <c r="K62" s="1">
        <v>1195.2809199999997</v>
      </c>
      <c r="L62" s="1">
        <v>1742.8434400000001</v>
      </c>
      <c r="M62" s="1">
        <v>2758.7837399999999</v>
      </c>
      <c r="N62" s="1">
        <v>2803.2426999999993</v>
      </c>
      <c r="O62" s="1">
        <v>2408.9358799999995</v>
      </c>
    </row>
    <row r="63" spans="1:15" x14ac:dyDescent="0.25">
      <c r="A63" s="18">
        <v>55</v>
      </c>
      <c r="B63" t="s">
        <v>54</v>
      </c>
      <c r="C63" t="s">
        <v>52</v>
      </c>
      <c r="D63" s="1">
        <v>35052.950659999995</v>
      </c>
      <c r="E63" s="1">
        <v>30776.463445000001</v>
      </c>
      <c r="F63" s="1">
        <v>26050.357800000002</v>
      </c>
      <c r="G63" s="1">
        <v>17075.404799999997</v>
      </c>
      <c r="H63" s="1">
        <v>12291.229755</v>
      </c>
      <c r="I63" s="1">
        <v>10605.820260000002</v>
      </c>
      <c r="J63" s="1">
        <v>8766.636585000002</v>
      </c>
      <c r="K63" s="1">
        <v>10304.922810000002</v>
      </c>
      <c r="L63" s="1">
        <v>8953.8670200000015</v>
      </c>
      <c r="M63" s="1">
        <v>15082.235870000008</v>
      </c>
      <c r="N63" s="1">
        <v>25012.214800000002</v>
      </c>
      <c r="O63" s="1">
        <v>36617.94857</v>
      </c>
    </row>
    <row r="64" spans="1:15" x14ac:dyDescent="0.25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5">
      <c r="A65" s="18">
        <v>56</v>
      </c>
      <c r="B65" t="s">
        <v>82</v>
      </c>
      <c r="D65" s="1">
        <f t="shared" ref="D65:O65" si="0">SUMIF($C:$C,"WA",D:D)*10</f>
        <v>14237025.173984839</v>
      </c>
      <c r="E65" s="1">
        <f t="shared" si="0"/>
        <v>11891458.530107379</v>
      </c>
      <c r="F65" s="1">
        <f t="shared" si="0"/>
        <v>9830265.922407167</v>
      </c>
      <c r="G65" s="1">
        <f t="shared" si="0"/>
        <v>6593064.0019013342</v>
      </c>
      <c r="H65" s="1">
        <f t="shared" si="0"/>
        <v>4707696.4543948332</v>
      </c>
      <c r="I65" s="1">
        <f t="shared" si="0"/>
        <v>3598747.4934613337</v>
      </c>
      <c r="J65" s="1">
        <f t="shared" si="0"/>
        <v>3146003.9770871671</v>
      </c>
      <c r="K65" s="1">
        <f t="shared" si="0"/>
        <v>3213089.6651663342</v>
      </c>
      <c r="L65" s="1">
        <f t="shared" si="0"/>
        <v>3697688.5409860015</v>
      </c>
      <c r="M65" s="1">
        <f t="shared" si="0"/>
        <v>6293863.8019034993</v>
      </c>
      <c r="N65" s="1">
        <f t="shared" si="0"/>
        <v>10477306.409900833</v>
      </c>
      <c r="O65" s="1">
        <f t="shared" si="0"/>
        <v>14765127.635603666</v>
      </c>
    </row>
    <row r="66" spans="1:15" x14ac:dyDescent="0.25">
      <c r="A66" s="18">
        <v>57</v>
      </c>
    </row>
    <row r="67" spans="1:15" x14ac:dyDescent="0.25">
      <c r="A67" s="18">
        <v>58</v>
      </c>
      <c r="D67" s="31" t="s">
        <v>93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x14ac:dyDescent="0.25">
      <c r="A68" s="18">
        <v>59</v>
      </c>
      <c r="E68" s="1">
        <v>504</v>
      </c>
      <c r="F68" s="1">
        <v>511</v>
      </c>
      <c r="G68" s="1">
        <v>512</v>
      </c>
      <c r="I68" t="s">
        <v>109</v>
      </c>
      <c r="J68" t="s">
        <v>110</v>
      </c>
      <c r="K68" t="s">
        <v>111</v>
      </c>
      <c r="L68" t="s">
        <v>112</v>
      </c>
      <c r="M68" t="s">
        <v>113</v>
      </c>
      <c r="N68" t="s">
        <v>114</v>
      </c>
    </row>
    <row r="69" spans="1:15" x14ac:dyDescent="0.25">
      <c r="A69" s="18">
        <v>60</v>
      </c>
      <c r="D69" s="40">
        <f t="array" ref="D69:D80">TRANSPOSE(D65:O65)</f>
        <v>14237025.173984839</v>
      </c>
      <c r="E69" s="2">
        <f t="shared" ref="E69:E80" si="1">D69*L69</f>
        <v>12879920.116835983</v>
      </c>
      <c r="F69" s="1">
        <f t="shared" ref="F69:F80" si="2">D69*M69</f>
        <v>1352908.9469765385</v>
      </c>
      <c r="G69" s="3">
        <f t="shared" ref="G69:G80" si="3">D69*N69</f>
        <v>4196.1101723164702</v>
      </c>
      <c r="I69">
        <v>12379255</v>
      </c>
      <c r="J69">
        <v>1300319</v>
      </c>
      <c r="K69">
        <v>4033</v>
      </c>
      <c r="L69">
        <f t="shared" ref="L69:L80" si="4">I69/SUM($I69:$K69)</f>
        <v>0.90467776515358855</v>
      </c>
      <c r="M69">
        <f t="shared" ref="M69:M80" si="5">J69/SUM($I69:$K69)</f>
        <v>9.5027502616817333E-2</v>
      </c>
      <c r="N69">
        <f t="shared" ref="N69:N80" si="6">K69/SUM($I69:$K69)</f>
        <v>2.9473222959414136E-4</v>
      </c>
    </row>
    <row r="70" spans="1:15" x14ac:dyDescent="0.25">
      <c r="A70" s="18">
        <v>61</v>
      </c>
      <c r="D70" s="40">
        <v>11891458.530107379</v>
      </c>
      <c r="E70" s="2">
        <f t="shared" si="1"/>
        <v>10455480.175641062</v>
      </c>
      <c r="F70" s="1">
        <f t="shared" si="2"/>
        <v>1431443.9953094667</v>
      </c>
      <c r="G70" s="3">
        <f t="shared" si="3"/>
        <v>4534.359156850106</v>
      </c>
      <c r="I70">
        <v>9926616</v>
      </c>
      <c r="J70">
        <v>1359038</v>
      </c>
      <c r="K70">
        <v>4305</v>
      </c>
      <c r="L70">
        <f t="shared" si="4"/>
        <v>0.87924287413266955</v>
      </c>
      <c r="M70">
        <f t="shared" si="5"/>
        <v>0.12037581358798558</v>
      </c>
      <c r="N70">
        <f t="shared" si="6"/>
        <v>3.8131227934485858E-4</v>
      </c>
    </row>
    <row r="71" spans="1:15" x14ac:dyDescent="0.25">
      <c r="A71" s="18">
        <v>62</v>
      </c>
      <c r="D71" s="40">
        <v>9830265.922407167</v>
      </c>
      <c r="E71" s="2">
        <f t="shared" si="1"/>
        <v>8673994.6971260253</v>
      </c>
      <c r="F71" s="1">
        <f t="shared" si="2"/>
        <v>1152065.5084461498</v>
      </c>
      <c r="G71" s="3">
        <f t="shared" si="3"/>
        <v>4205.7168349915091</v>
      </c>
      <c r="I71">
        <v>7494869</v>
      </c>
      <c r="J71">
        <v>995456</v>
      </c>
      <c r="K71">
        <v>3634</v>
      </c>
      <c r="L71">
        <f t="shared" si="4"/>
        <v>0.88237640421857466</v>
      </c>
      <c r="M71">
        <f t="shared" si="5"/>
        <v>0.11719576230589293</v>
      </c>
      <c r="N71">
        <f t="shared" si="6"/>
        <v>4.2783347553243431E-4</v>
      </c>
    </row>
    <row r="72" spans="1:15" x14ac:dyDescent="0.25">
      <c r="A72" s="18">
        <v>63</v>
      </c>
      <c r="D72" s="40">
        <v>6593064.0019013342</v>
      </c>
      <c r="E72" s="2">
        <f t="shared" si="1"/>
        <v>5755372.3158879746</v>
      </c>
      <c r="F72" s="1">
        <f t="shared" si="2"/>
        <v>832354.94053506269</v>
      </c>
      <c r="G72" s="3">
        <f t="shared" si="3"/>
        <v>5336.7454782974473</v>
      </c>
      <c r="I72">
        <v>4283573</v>
      </c>
      <c r="J72">
        <v>619500</v>
      </c>
      <c r="K72">
        <v>3972</v>
      </c>
      <c r="L72">
        <f t="shared" si="4"/>
        <v>0.87294349246848157</v>
      </c>
      <c r="M72">
        <f t="shared" si="5"/>
        <v>0.12624705907526831</v>
      </c>
      <c r="N72">
        <f t="shared" si="6"/>
        <v>8.0944845625014643E-4</v>
      </c>
    </row>
    <row r="73" spans="1:15" x14ac:dyDescent="0.25">
      <c r="A73" s="18">
        <v>64</v>
      </c>
      <c r="D73" s="40">
        <v>4707696.4543948332</v>
      </c>
      <c r="E73" s="2">
        <f t="shared" si="1"/>
        <v>3959120.124051088</v>
      </c>
      <c r="F73" s="1">
        <f t="shared" si="2"/>
        <v>743430.03266482858</v>
      </c>
      <c r="G73" s="3">
        <f t="shared" si="3"/>
        <v>5146.2976789168579</v>
      </c>
      <c r="I73">
        <v>3412678</v>
      </c>
      <c r="J73">
        <v>640821</v>
      </c>
      <c r="K73">
        <v>4436</v>
      </c>
      <c r="L73">
        <f t="shared" si="4"/>
        <v>0.84098882806156339</v>
      </c>
      <c r="M73">
        <f t="shared" si="5"/>
        <v>0.15791800509372378</v>
      </c>
      <c r="N73">
        <f t="shared" si="6"/>
        <v>1.0931668447128897E-3</v>
      </c>
    </row>
    <row r="74" spans="1:15" x14ac:dyDescent="0.25">
      <c r="A74" s="18">
        <v>65</v>
      </c>
      <c r="D74" s="40">
        <v>3598747.4934613337</v>
      </c>
      <c r="E74" s="2">
        <f t="shared" si="1"/>
        <v>3157634.0153169534</v>
      </c>
      <c r="F74" s="1">
        <f t="shared" si="2"/>
        <v>437194.39652356977</v>
      </c>
      <c r="G74" s="3">
        <f t="shared" si="3"/>
        <v>3919.0816208106512</v>
      </c>
      <c r="I74">
        <v>3014958</v>
      </c>
      <c r="J74">
        <v>417440</v>
      </c>
      <c r="K74">
        <v>3742</v>
      </c>
      <c r="L74">
        <f t="shared" si="4"/>
        <v>0.87742583247481187</v>
      </c>
      <c r="M74">
        <f t="shared" si="5"/>
        <v>0.12148515485399314</v>
      </c>
      <c r="N74">
        <f t="shared" si="6"/>
        <v>1.0890126711950038E-3</v>
      </c>
    </row>
    <row r="75" spans="1:15" x14ac:dyDescent="0.25">
      <c r="A75" s="18">
        <v>66</v>
      </c>
      <c r="D75" s="40">
        <v>3146003.9770871671</v>
      </c>
      <c r="E75" s="2">
        <f t="shared" si="1"/>
        <v>2618922.9550661175</v>
      </c>
      <c r="F75" s="1">
        <f t="shared" si="2"/>
        <v>523107.08686989296</v>
      </c>
      <c r="G75" s="3">
        <f t="shared" si="3"/>
        <v>3973.9351511566792</v>
      </c>
      <c r="I75">
        <v>2679596</v>
      </c>
      <c r="J75">
        <v>535226</v>
      </c>
      <c r="K75">
        <v>4066</v>
      </c>
      <c r="L75">
        <f t="shared" si="4"/>
        <v>0.83246015394136108</v>
      </c>
      <c r="M75">
        <f t="shared" si="5"/>
        <v>0.16627667691451209</v>
      </c>
      <c r="N75">
        <f t="shared" si="6"/>
        <v>1.2631691441267916E-3</v>
      </c>
    </row>
    <row r="76" spans="1:15" x14ac:dyDescent="0.25">
      <c r="A76" s="18">
        <v>67</v>
      </c>
      <c r="D76" s="40">
        <v>3213089.6651663342</v>
      </c>
      <c r="E76" s="2">
        <f t="shared" si="1"/>
        <v>2732670.1987164728</v>
      </c>
      <c r="F76" s="1">
        <f t="shared" si="2"/>
        <v>476096.6372505172</v>
      </c>
      <c r="G76" s="3">
        <f t="shared" si="3"/>
        <v>4322.8291993439261</v>
      </c>
      <c r="I76">
        <v>2698010</v>
      </c>
      <c r="J76">
        <v>470058</v>
      </c>
      <c r="K76">
        <v>4268</v>
      </c>
      <c r="L76">
        <f t="shared" si="4"/>
        <v>0.85048052917471539</v>
      </c>
      <c r="M76">
        <f t="shared" si="5"/>
        <v>0.14817409000812021</v>
      </c>
      <c r="N76">
        <f t="shared" si="6"/>
        <v>1.345380817164386E-3</v>
      </c>
    </row>
    <row r="77" spans="1:15" x14ac:dyDescent="0.25">
      <c r="A77" s="18">
        <v>68</v>
      </c>
      <c r="D77" s="40">
        <v>3697688.5409860015</v>
      </c>
      <c r="E77" s="2">
        <f t="shared" si="1"/>
        <v>3118600.8604646279</v>
      </c>
      <c r="F77" s="1">
        <f t="shared" si="2"/>
        <v>575560.18804435595</v>
      </c>
      <c r="G77" s="3">
        <f t="shared" si="3"/>
        <v>3527.4924770176422</v>
      </c>
      <c r="I77">
        <v>3291446</v>
      </c>
      <c r="J77">
        <v>607460</v>
      </c>
      <c r="K77">
        <v>3723</v>
      </c>
      <c r="L77">
        <f t="shared" si="4"/>
        <v>0.84339198012416761</v>
      </c>
      <c r="M77">
        <f t="shared" si="5"/>
        <v>0.15565404756639692</v>
      </c>
      <c r="N77">
        <f t="shared" si="6"/>
        <v>9.5397230943551127E-4</v>
      </c>
    </row>
    <row r="78" spans="1:15" x14ac:dyDescent="0.25">
      <c r="A78" s="18">
        <v>69</v>
      </c>
      <c r="D78" s="40">
        <v>6293863.8019034993</v>
      </c>
      <c r="E78" s="2">
        <f t="shared" si="1"/>
        <v>5415609.9551050076</v>
      </c>
      <c r="F78" s="1">
        <f t="shared" si="2"/>
        <v>873804.40312399203</v>
      </c>
      <c r="G78" s="3">
        <f t="shared" si="3"/>
        <v>4449.4436744998802</v>
      </c>
      <c r="I78">
        <v>4522904</v>
      </c>
      <c r="J78">
        <v>729767</v>
      </c>
      <c r="K78">
        <v>3716</v>
      </c>
      <c r="L78">
        <f t="shared" si="4"/>
        <v>0.8604587143222141</v>
      </c>
      <c r="M78">
        <f t="shared" si="5"/>
        <v>0.13883433620850216</v>
      </c>
      <c r="N78">
        <f t="shared" si="6"/>
        <v>7.0694946928374946E-4</v>
      </c>
    </row>
    <row r="79" spans="1:15" x14ac:dyDescent="0.25">
      <c r="A79" s="18">
        <v>70</v>
      </c>
      <c r="D79" s="40">
        <v>10477306.409900833</v>
      </c>
      <c r="E79" s="2">
        <f t="shared" si="1"/>
        <v>9233177.6092912629</v>
      </c>
      <c r="F79" s="1">
        <f t="shared" si="2"/>
        <v>1239542.8812256639</v>
      </c>
      <c r="G79" s="3">
        <f t="shared" si="3"/>
        <v>4585.9193839059517</v>
      </c>
      <c r="I79">
        <v>7979007</v>
      </c>
      <c r="J79">
        <v>1071172</v>
      </c>
      <c r="K79">
        <v>3963</v>
      </c>
      <c r="L79">
        <f t="shared" si="4"/>
        <v>0.88125489969121318</v>
      </c>
      <c r="M79">
        <f t="shared" si="5"/>
        <v>0.11830740008274666</v>
      </c>
      <c r="N79">
        <f t="shared" si="6"/>
        <v>4.3770022604019244E-4</v>
      </c>
    </row>
    <row r="80" spans="1:15" x14ac:dyDescent="0.25">
      <c r="A80" s="18">
        <v>71</v>
      </c>
      <c r="D80" s="40">
        <v>14765127.635603666</v>
      </c>
      <c r="E80" s="2">
        <f t="shared" si="1"/>
        <v>13292332.976748468</v>
      </c>
      <c r="F80" s="1">
        <f t="shared" si="2"/>
        <v>1469586.9167108762</v>
      </c>
      <c r="G80" s="3">
        <f t="shared" si="3"/>
        <v>3207.7421443226012</v>
      </c>
      <c r="I80">
        <v>16637471</v>
      </c>
      <c r="J80">
        <v>1839422</v>
      </c>
      <c r="K80">
        <v>4015</v>
      </c>
      <c r="L80">
        <f t="shared" si="4"/>
        <v>0.90025181663152054</v>
      </c>
      <c r="M80">
        <f t="shared" si="5"/>
        <v>9.9530932138182815E-2</v>
      </c>
      <c r="N80">
        <f t="shared" si="6"/>
        <v>2.1725123029669321E-4</v>
      </c>
    </row>
  </sheetData>
  <mergeCells count="5"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64" orientation="landscape" r:id="rId1"/>
  <headerFooter scaleWithDoc="0" alignWithMargins="0">
    <oddHeader>&amp;RPage &amp;P of &amp;N</oddHeader>
    <oddFooter>&amp;LElectronic Tab Name:&amp;A</oddFooter>
  </headerFooter>
  <rowBreaks count="1" manualBreakCount="1">
    <brk id="42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2"/>
  <sheetViews>
    <sheetView tabSelected="1" zoomScaleNormal="100" zoomScaleSheetLayoutView="100" workbookViewId="0"/>
  </sheetViews>
  <sheetFormatPr defaultRowHeight="15" x14ac:dyDescent="0.25"/>
  <cols>
    <col min="1" max="1" width="9.140625" style="18"/>
    <col min="2" max="2" width="32" bestFit="1" customWidth="1"/>
    <col min="3" max="3" width="4.140625" bestFit="1" customWidth="1"/>
    <col min="4" max="5" width="10.5703125" bestFit="1" customWidth="1"/>
    <col min="6" max="10" width="11.5703125" customWidth="1"/>
    <col min="11" max="15" width="10.5703125" bestFit="1" customWidth="1"/>
    <col min="16" max="16" width="13.5703125" bestFit="1" customWidth="1"/>
    <col min="17" max="17" width="13.28515625" bestFit="1" customWidth="1"/>
    <col min="18" max="21" width="10.5703125" bestFit="1" customWidth="1"/>
    <col min="22" max="23" width="9" bestFit="1" customWidth="1"/>
    <col min="24" max="28" width="10.5703125" bestFit="1" customWidth="1"/>
  </cols>
  <sheetData>
    <row r="1" spans="1:20" x14ac:dyDescent="0.25">
      <c r="F1" s="42" t="s">
        <v>73</v>
      </c>
      <c r="G1" s="42"/>
      <c r="H1" s="42"/>
      <c r="I1" s="42"/>
      <c r="J1" s="42"/>
    </row>
    <row r="2" spans="1:20" x14ac:dyDescent="0.25">
      <c r="F2" s="42" t="s">
        <v>74</v>
      </c>
      <c r="G2" s="42"/>
      <c r="H2" s="42"/>
      <c r="I2" s="42"/>
      <c r="J2" s="42"/>
    </row>
    <row r="3" spans="1:20" x14ac:dyDescent="0.25">
      <c r="F3" s="42" t="s">
        <v>123</v>
      </c>
      <c r="G3" s="42"/>
      <c r="H3" s="42"/>
      <c r="I3" s="42"/>
      <c r="J3" s="42"/>
    </row>
    <row r="4" spans="1:20" x14ac:dyDescent="0.25">
      <c r="F4" s="42" t="s">
        <v>101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x14ac:dyDescent="0.25">
      <c r="F5" s="42" t="s">
        <v>77</v>
      </c>
      <c r="G5" s="42"/>
      <c r="H5" s="42"/>
      <c r="I5" s="42"/>
      <c r="J5" s="42"/>
    </row>
    <row r="7" spans="1:20" x14ac:dyDescent="0.25">
      <c r="B7" s="18" t="s">
        <v>59</v>
      </c>
      <c r="C7" s="18" t="s">
        <v>60</v>
      </c>
      <c r="D7" s="18" t="s">
        <v>61</v>
      </c>
      <c r="E7" s="18" t="s">
        <v>62</v>
      </c>
      <c r="F7" s="18" t="s">
        <v>63</v>
      </c>
      <c r="G7" s="18" t="s">
        <v>64</v>
      </c>
      <c r="H7" s="18" t="s">
        <v>65</v>
      </c>
      <c r="I7" s="18" t="s">
        <v>66</v>
      </c>
      <c r="J7" s="18" t="s">
        <v>67</v>
      </c>
      <c r="K7" s="18" t="s">
        <v>68</v>
      </c>
      <c r="L7" s="18" t="s">
        <v>69</v>
      </c>
      <c r="M7" s="18" t="s">
        <v>70</v>
      </c>
      <c r="N7" s="18" t="s">
        <v>71</v>
      </c>
      <c r="O7" s="18" t="s">
        <v>72</v>
      </c>
    </row>
    <row r="8" spans="1:20" x14ac:dyDescent="0.25">
      <c r="A8" s="16" t="s">
        <v>57</v>
      </c>
      <c r="B8" s="16" t="s">
        <v>98</v>
      </c>
      <c r="C8" s="16" t="s">
        <v>58</v>
      </c>
      <c r="D8" s="17">
        <v>42370</v>
      </c>
      <c r="E8" s="17">
        <v>42401</v>
      </c>
      <c r="F8" s="17">
        <v>42430</v>
      </c>
      <c r="G8" s="17">
        <v>42461</v>
      </c>
      <c r="H8" s="17">
        <v>42491</v>
      </c>
      <c r="I8" s="17">
        <v>42522</v>
      </c>
      <c r="J8" s="17">
        <v>42552</v>
      </c>
      <c r="K8" s="17">
        <v>42583</v>
      </c>
      <c r="L8" s="17">
        <v>42614</v>
      </c>
      <c r="M8" s="17">
        <v>42644</v>
      </c>
      <c r="N8" s="17">
        <v>42675</v>
      </c>
      <c r="O8" s="17">
        <v>42705</v>
      </c>
    </row>
    <row r="9" spans="1:20" x14ac:dyDescent="0.25">
      <c r="A9" s="18">
        <v>1</v>
      </c>
      <c r="B9" t="s">
        <v>0</v>
      </c>
      <c r="C9" t="s">
        <v>52</v>
      </c>
      <c r="D9" s="1">
        <v>4368.2475199999999</v>
      </c>
      <c r="E9" s="1">
        <v>3998.468425</v>
      </c>
      <c r="F9" s="1">
        <v>3592.5570799999996</v>
      </c>
      <c r="G9" s="1">
        <v>3311.8654799999995</v>
      </c>
      <c r="H9" s="1">
        <v>2618.9431800000002</v>
      </c>
      <c r="I9" s="1">
        <v>2883.1534200000001</v>
      </c>
      <c r="J9" s="1">
        <v>2282.4656399999994</v>
      </c>
      <c r="K9" s="1">
        <v>2393.7650800000001</v>
      </c>
      <c r="L9" s="1">
        <v>1927.9155000000001</v>
      </c>
      <c r="M9" s="1">
        <v>2467.9832799999995</v>
      </c>
      <c r="N9" s="1">
        <v>2679.5659799999994</v>
      </c>
      <c r="O9" s="1">
        <v>3649.8765800000006</v>
      </c>
    </row>
    <row r="10" spans="1:20" x14ac:dyDescent="0.25">
      <c r="A10" s="18">
        <v>2</v>
      </c>
      <c r="B10" t="s">
        <v>1</v>
      </c>
      <c r="C10" t="s">
        <v>52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20" x14ac:dyDescent="0.25">
      <c r="A11" s="18">
        <v>3</v>
      </c>
      <c r="B11" t="s">
        <v>2</v>
      </c>
      <c r="C11" t="s">
        <v>52</v>
      </c>
      <c r="D11" s="1">
        <v>4562.9182000000001</v>
      </c>
      <c r="E11" s="1">
        <v>4103.3311249999997</v>
      </c>
      <c r="F11" s="1">
        <v>4067.1478999999999</v>
      </c>
      <c r="G11" s="1">
        <v>2892.5585000000005</v>
      </c>
      <c r="H11" s="1">
        <v>2111.2813999999998</v>
      </c>
      <c r="I11" s="1">
        <v>1713.8020000000001</v>
      </c>
      <c r="J11" s="1">
        <v>1436.3471</v>
      </c>
      <c r="K11" s="1">
        <v>1513.0647000000004</v>
      </c>
      <c r="L11" s="1">
        <v>1606.5100000000002</v>
      </c>
      <c r="M11" s="1">
        <v>2701.6864999999998</v>
      </c>
      <c r="N11" s="1">
        <v>3341.6410733333337</v>
      </c>
      <c r="O11" s="1">
        <v>4947.7481599999992</v>
      </c>
    </row>
    <row r="12" spans="1:20" x14ac:dyDescent="0.25">
      <c r="A12" s="18">
        <v>4</v>
      </c>
      <c r="B12" t="s">
        <v>3</v>
      </c>
      <c r="C12" t="s">
        <v>53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20" x14ac:dyDescent="0.25">
      <c r="A13" s="18">
        <v>5</v>
      </c>
      <c r="B13" t="s">
        <v>4</v>
      </c>
      <c r="C13" t="s">
        <v>53</v>
      </c>
      <c r="D13" s="1">
        <v>1039.1435999999997</v>
      </c>
      <c r="E13" s="1">
        <v>888.99574499999994</v>
      </c>
      <c r="F13" s="1">
        <v>810.9204000000002</v>
      </c>
      <c r="G13" s="1">
        <v>679.36416000000008</v>
      </c>
      <c r="H13" s="1">
        <v>383.90894000000009</v>
      </c>
      <c r="I13" s="1">
        <v>312.52836000000002</v>
      </c>
      <c r="J13" s="1">
        <v>286.08918</v>
      </c>
      <c r="K13" s="1">
        <v>290.84762000000006</v>
      </c>
      <c r="L13" s="1">
        <v>321.76987999999994</v>
      </c>
      <c r="M13" s="1">
        <v>452.57555999999994</v>
      </c>
      <c r="N13" s="1">
        <v>577.10328000000004</v>
      </c>
      <c r="O13" s="1">
        <v>695.98897999999986</v>
      </c>
    </row>
    <row r="14" spans="1:20" x14ac:dyDescent="0.25">
      <c r="A14" s="18">
        <v>6</v>
      </c>
      <c r="B14" t="s">
        <v>5</v>
      </c>
      <c r="C14" t="s">
        <v>52</v>
      </c>
      <c r="D14" s="1">
        <v>17782.6715</v>
      </c>
      <c r="E14" s="1">
        <v>15918.212154166666</v>
      </c>
      <c r="F14" s="1">
        <v>20137.997133333331</v>
      </c>
      <c r="G14" s="1">
        <v>18164.484700000001</v>
      </c>
      <c r="H14" s="1">
        <v>17032.773450000001</v>
      </c>
      <c r="I14" s="1">
        <v>14988.814716666666</v>
      </c>
      <c r="J14" s="1">
        <v>15776.2924</v>
      </c>
      <c r="K14" s="1">
        <v>14721.831466666667</v>
      </c>
      <c r="L14" s="1">
        <v>15496.334666666669</v>
      </c>
      <c r="M14" s="1">
        <v>19802.885333333325</v>
      </c>
      <c r="N14" s="1">
        <v>21898.786933333333</v>
      </c>
      <c r="O14" s="1">
        <v>17337.281866666664</v>
      </c>
    </row>
    <row r="15" spans="1:20" x14ac:dyDescent="0.25">
      <c r="A15" s="18">
        <v>7</v>
      </c>
      <c r="B15" t="s">
        <v>6</v>
      </c>
      <c r="C15" t="s">
        <v>53</v>
      </c>
      <c r="D15" s="1">
        <v>8152.6352666666662</v>
      </c>
      <c r="E15" s="1">
        <v>7133.0572333333348</v>
      </c>
      <c r="F15" s="1">
        <v>6595.9554666666636</v>
      </c>
      <c r="G15" s="1">
        <v>5532.7175333333353</v>
      </c>
      <c r="H15" s="1">
        <v>4856.2368000000006</v>
      </c>
      <c r="I15" s="1">
        <v>4219.5804666666663</v>
      </c>
      <c r="J15" s="1">
        <v>4223.3194666666659</v>
      </c>
      <c r="K15" s="1">
        <v>4234.7222666666648</v>
      </c>
      <c r="L15" s="1">
        <v>4237.0292666666664</v>
      </c>
      <c r="M15" s="1">
        <v>5505.9773333333342</v>
      </c>
      <c r="N15" s="1">
        <v>6928.1645333333327</v>
      </c>
      <c r="O15" s="1">
        <v>8354.2079999999969</v>
      </c>
    </row>
    <row r="16" spans="1:20" x14ac:dyDescent="0.25">
      <c r="A16" s="18">
        <v>8</v>
      </c>
      <c r="B16" t="s">
        <v>7</v>
      </c>
      <c r="C16" t="s">
        <v>52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s="18">
        <v>9</v>
      </c>
      <c r="B17" t="s">
        <v>8</v>
      </c>
      <c r="C17" t="s">
        <v>53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s="18">
        <v>10</v>
      </c>
      <c r="B18" t="s">
        <v>9</v>
      </c>
      <c r="C18" t="s">
        <v>52</v>
      </c>
      <c r="D18" s="1">
        <v>24450.012053333336</v>
      </c>
      <c r="E18" s="1">
        <v>18380.901613333332</v>
      </c>
      <c r="F18" s="1">
        <v>17013.065279999999</v>
      </c>
      <c r="G18" s="1">
        <v>12781.782933333336</v>
      </c>
      <c r="H18" s="1">
        <v>9969.6470399999998</v>
      </c>
      <c r="I18" s="1">
        <v>7114.9939733333313</v>
      </c>
      <c r="J18" s="1">
        <v>7157.126720000002</v>
      </c>
      <c r="K18" s="1">
        <v>6808.8190933333362</v>
      </c>
      <c r="L18" s="1">
        <v>7400.8122666666659</v>
      </c>
      <c r="M18" s="1">
        <v>12526.468746666666</v>
      </c>
      <c r="N18" s="1">
        <v>20475.352443333337</v>
      </c>
      <c r="O18" s="1">
        <v>23830.585549999996</v>
      </c>
    </row>
    <row r="19" spans="1:15" x14ac:dyDescent="0.25">
      <c r="A19" s="18">
        <v>11</v>
      </c>
      <c r="B19" t="s">
        <v>10</v>
      </c>
      <c r="C19" t="s">
        <v>53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s="18">
        <v>12</v>
      </c>
      <c r="B20" t="s">
        <v>56</v>
      </c>
      <c r="C20" t="s">
        <v>52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s="18">
        <v>13</v>
      </c>
      <c r="B21" t="s">
        <v>11</v>
      </c>
      <c r="C21" t="s">
        <v>52</v>
      </c>
      <c r="D21" s="1">
        <v>2472.2844300000002</v>
      </c>
      <c r="E21" s="1">
        <v>2752.5098474999991</v>
      </c>
      <c r="F21" s="1">
        <v>3321.4190099999992</v>
      </c>
      <c r="G21" s="1">
        <v>3203.9971599999999</v>
      </c>
      <c r="H21" s="1">
        <v>3162.7420299999999</v>
      </c>
      <c r="I21" s="1">
        <v>2512.7090999999996</v>
      </c>
      <c r="J21" s="1">
        <v>2476.4207249999999</v>
      </c>
      <c r="K21" s="1">
        <v>2443.5688500000001</v>
      </c>
      <c r="L21" s="1">
        <v>3275.5106999999994</v>
      </c>
      <c r="M21" s="1">
        <v>4274.7630749999989</v>
      </c>
      <c r="N21" s="1">
        <v>4234.9113750000006</v>
      </c>
      <c r="O21" s="1">
        <v>3289.8811500000011</v>
      </c>
    </row>
    <row r="22" spans="1:15" x14ac:dyDescent="0.25">
      <c r="A22" s="18">
        <v>14</v>
      </c>
      <c r="B22" t="s">
        <v>12</v>
      </c>
      <c r="C22" t="s">
        <v>52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s="18">
        <v>15</v>
      </c>
      <c r="B23" t="s">
        <v>13</v>
      </c>
      <c r="C23" t="s">
        <v>52</v>
      </c>
      <c r="D23" s="1">
        <v>1119.7652849999999</v>
      </c>
      <c r="E23" s="1">
        <v>971.0154262499999</v>
      </c>
      <c r="F23" s="1">
        <v>934.80229499999984</v>
      </c>
      <c r="G23" s="1">
        <v>342.3118199999999</v>
      </c>
      <c r="H23" s="1">
        <v>141.712785</v>
      </c>
      <c r="I23" s="1">
        <v>89.372820000000047</v>
      </c>
      <c r="J23" s="1">
        <v>76.380195000000043</v>
      </c>
      <c r="K23" s="1">
        <v>1972.56087</v>
      </c>
      <c r="L23" s="1">
        <v>4675.6571399999993</v>
      </c>
      <c r="M23" s="1">
        <v>357.2854650000001</v>
      </c>
      <c r="N23" s="1">
        <v>980.8490250000001</v>
      </c>
      <c r="O23" s="1">
        <v>1147.32843</v>
      </c>
    </row>
    <row r="24" spans="1:15" x14ac:dyDescent="0.25">
      <c r="A24" s="18">
        <v>16</v>
      </c>
      <c r="B24" t="s">
        <v>14</v>
      </c>
      <c r="C24" t="s">
        <v>52</v>
      </c>
      <c r="D24" s="1">
        <v>7244.9702150000003</v>
      </c>
      <c r="E24" s="1">
        <v>5957.1763237500027</v>
      </c>
      <c r="F24" s="1">
        <v>5218.052204999999</v>
      </c>
      <c r="G24" s="1">
        <v>3913.5456800000006</v>
      </c>
      <c r="H24" s="1">
        <v>2991.7182150000003</v>
      </c>
      <c r="I24" s="1">
        <v>2433.3921800000003</v>
      </c>
      <c r="J24" s="1">
        <v>6553.308004999999</v>
      </c>
      <c r="K24" s="1">
        <v>4239.4568300000001</v>
      </c>
      <c r="L24" s="1">
        <v>11959.05286</v>
      </c>
      <c r="M24" s="1">
        <v>8174.1458350000003</v>
      </c>
      <c r="N24" s="1">
        <v>9957.0409750000017</v>
      </c>
      <c r="O24" s="1">
        <v>10074.107870000002</v>
      </c>
    </row>
    <row r="25" spans="1:15" x14ac:dyDescent="0.25">
      <c r="A25" s="18">
        <v>17</v>
      </c>
      <c r="B25" t="s">
        <v>15</v>
      </c>
      <c r="C25" t="s">
        <v>53</v>
      </c>
      <c r="D25" s="1">
        <v>3068.279853333333</v>
      </c>
      <c r="E25" s="1">
        <v>2671.6904866666664</v>
      </c>
      <c r="F25" s="1">
        <v>2439.0677333333333</v>
      </c>
      <c r="G25" s="1">
        <v>1577.6590266666667</v>
      </c>
      <c r="H25" s="1">
        <v>860.60367999999994</v>
      </c>
      <c r="I25" s="1">
        <v>659.19353333333345</v>
      </c>
      <c r="J25" s="1">
        <v>740.03349333333358</v>
      </c>
      <c r="K25" s="1">
        <v>933.94189333333304</v>
      </c>
      <c r="L25" s="1">
        <v>1999.7376933333333</v>
      </c>
      <c r="M25" s="1">
        <v>2441.5450666666666</v>
      </c>
      <c r="N25" s="1">
        <v>2284.4975466666665</v>
      </c>
      <c r="O25" s="1">
        <v>2756.1771199999989</v>
      </c>
    </row>
    <row r="26" spans="1:15" x14ac:dyDescent="0.25">
      <c r="A26" s="18">
        <v>18</v>
      </c>
      <c r="B26" t="s">
        <v>16</v>
      </c>
      <c r="C26" t="s">
        <v>53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s="18">
        <v>19</v>
      </c>
      <c r="B27" t="s">
        <v>17</v>
      </c>
      <c r="C27" t="s">
        <v>52</v>
      </c>
      <c r="D27" s="1">
        <v>2473.4976900000006</v>
      </c>
      <c r="E27" s="1">
        <v>2287.3897187500006</v>
      </c>
      <c r="F27" s="1">
        <v>2354.4563599999992</v>
      </c>
      <c r="G27" s="1">
        <v>2163.21171</v>
      </c>
      <c r="H27" s="1">
        <v>2083.7320349999991</v>
      </c>
      <c r="I27" s="1">
        <v>2400.0557649999992</v>
      </c>
      <c r="J27" s="1">
        <v>2707.925279999999</v>
      </c>
      <c r="K27" s="1">
        <v>3105.4681099999984</v>
      </c>
      <c r="L27" s="1">
        <v>2914.4818249999998</v>
      </c>
      <c r="M27" s="1">
        <v>2899.5279099999993</v>
      </c>
      <c r="N27" s="1">
        <v>2306.8236850000003</v>
      </c>
      <c r="O27" s="1">
        <v>2513.5663850000005</v>
      </c>
    </row>
    <row r="28" spans="1:15" x14ac:dyDescent="0.25">
      <c r="A28" s="18">
        <v>20</v>
      </c>
      <c r="B28" t="s">
        <v>18</v>
      </c>
      <c r="C28" t="s">
        <v>53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s="18">
        <v>21</v>
      </c>
      <c r="B29" t="s">
        <v>19</v>
      </c>
      <c r="C29" t="s">
        <v>52</v>
      </c>
      <c r="D29" s="1">
        <v>0</v>
      </c>
      <c r="E29" s="1">
        <v>6.3637258999999995</v>
      </c>
      <c r="F29" s="1">
        <v>8.5320435000000003</v>
      </c>
      <c r="G29" s="1">
        <v>10.083625900000001</v>
      </c>
      <c r="H29" s="1">
        <v>0</v>
      </c>
      <c r="I29" s="1">
        <v>1.4345400000000004</v>
      </c>
      <c r="J29" s="1">
        <v>4.745058900000001</v>
      </c>
      <c r="K29" s="1">
        <v>9.813615200000001</v>
      </c>
      <c r="L29" s="1">
        <v>15.0240768</v>
      </c>
      <c r="M29" s="1">
        <v>5.483477699999999</v>
      </c>
      <c r="N29" s="1">
        <v>6.9521959000000004</v>
      </c>
      <c r="O29" s="1">
        <v>0</v>
      </c>
    </row>
    <row r="30" spans="1:15" x14ac:dyDescent="0.25">
      <c r="A30" s="18">
        <v>22</v>
      </c>
      <c r="B30" t="s">
        <v>20</v>
      </c>
      <c r="C30" t="s">
        <v>53</v>
      </c>
      <c r="D30" s="1">
        <v>16838.473860000002</v>
      </c>
      <c r="E30" s="1">
        <v>13181.979284999999</v>
      </c>
      <c r="F30" s="1">
        <v>11775.168539999999</v>
      </c>
      <c r="G30" s="1">
        <v>8028.2901600000005</v>
      </c>
      <c r="H30" s="1">
        <v>4937.3479800000005</v>
      </c>
      <c r="I30" s="1">
        <v>3514.1373000000003</v>
      </c>
      <c r="J30" s="1">
        <v>2282.5920600000004</v>
      </c>
      <c r="K30" s="1">
        <v>2237.7816000000007</v>
      </c>
      <c r="L30" s="1">
        <v>3035.3754600000002</v>
      </c>
      <c r="M30" s="1">
        <v>6880.7539800000013</v>
      </c>
      <c r="N30" s="1">
        <v>12110.049000000005</v>
      </c>
      <c r="O30" s="1">
        <v>15633.89136</v>
      </c>
    </row>
    <row r="31" spans="1:15" x14ac:dyDescent="0.25">
      <c r="A31" s="18">
        <v>23</v>
      </c>
      <c r="B31" t="s">
        <v>21</v>
      </c>
      <c r="C31" t="s">
        <v>53</v>
      </c>
      <c r="D31" s="1">
        <v>459.42988000000003</v>
      </c>
      <c r="E31" s="1">
        <v>398.76745750000003</v>
      </c>
      <c r="F31" s="1">
        <v>267.36252000000002</v>
      </c>
      <c r="G31" s="1">
        <v>199.88290000000009</v>
      </c>
      <c r="H31" s="1">
        <v>125.96856000000002</v>
      </c>
      <c r="I31" s="1">
        <v>35.886910000000043</v>
      </c>
      <c r="J31" s="1">
        <v>61.18515000000005</v>
      </c>
      <c r="K31" s="1">
        <v>99.340533333333326</v>
      </c>
      <c r="L31" s="1">
        <v>213.80241666666669</v>
      </c>
      <c r="M31" s="1">
        <v>175.72014166666671</v>
      </c>
      <c r="N31" s="1">
        <v>321.00089166666669</v>
      </c>
      <c r="O31" s="1">
        <v>394.78787499999999</v>
      </c>
    </row>
    <row r="32" spans="1:15" x14ac:dyDescent="0.25">
      <c r="A32" s="18">
        <v>24</v>
      </c>
      <c r="B32" t="s">
        <v>22</v>
      </c>
      <c r="C32" t="s">
        <v>53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s="18">
        <v>25</v>
      </c>
      <c r="B33" t="s">
        <v>23</v>
      </c>
      <c r="C33" t="s">
        <v>52</v>
      </c>
      <c r="D33" s="1">
        <v>5977.5789600000026</v>
      </c>
      <c r="E33" s="1">
        <v>5267.2490199999993</v>
      </c>
      <c r="F33" s="1">
        <v>5166.5735200000008</v>
      </c>
      <c r="G33" s="1">
        <v>4529.7407199999989</v>
      </c>
      <c r="H33" s="1">
        <v>4254.8673599999993</v>
      </c>
      <c r="I33" s="1">
        <v>3934.4931200000001</v>
      </c>
      <c r="J33" s="1">
        <v>3967.46072</v>
      </c>
      <c r="K33" s="1">
        <v>4345.0622800000001</v>
      </c>
      <c r="L33" s="1">
        <v>5963.6475600000003</v>
      </c>
      <c r="M33" s="1">
        <v>5066.5344600000008</v>
      </c>
      <c r="N33" s="1">
        <v>5791.059299999999</v>
      </c>
      <c r="O33" s="1">
        <v>6124.9568800000025</v>
      </c>
    </row>
    <row r="34" spans="1:15" x14ac:dyDescent="0.25">
      <c r="A34" s="18">
        <v>26</v>
      </c>
      <c r="B34" t="s">
        <v>24</v>
      </c>
      <c r="C34" t="s">
        <v>53</v>
      </c>
      <c r="D34" s="1">
        <v>15896.285999999995</v>
      </c>
      <c r="E34" s="1">
        <v>13672.906537499999</v>
      </c>
      <c r="F34" s="1">
        <v>12593.5761</v>
      </c>
      <c r="G34" s="1">
        <v>10645.18455</v>
      </c>
      <c r="H34" s="1">
        <v>9168.2729249999993</v>
      </c>
      <c r="I34" s="1">
        <v>7591.3708500000002</v>
      </c>
      <c r="J34" s="1">
        <v>7027.1853750000009</v>
      </c>
      <c r="K34" s="1">
        <v>8702.4765000000025</v>
      </c>
      <c r="L34" s="1">
        <v>10258.806999999999</v>
      </c>
      <c r="M34" s="1">
        <v>18265.833299999998</v>
      </c>
      <c r="N34" s="1">
        <v>18110.380200000003</v>
      </c>
      <c r="O34" s="1">
        <v>16735.084849999999</v>
      </c>
    </row>
    <row r="35" spans="1:15" x14ac:dyDescent="0.25">
      <c r="A35" s="18">
        <v>27</v>
      </c>
      <c r="B35" t="s">
        <v>25</v>
      </c>
      <c r="C35" t="s">
        <v>52</v>
      </c>
      <c r="D35" s="1">
        <v>5496.5914400000001</v>
      </c>
      <c r="E35" s="1">
        <v>4806.2784350000002</v>
      </c>
      <c r="F35" s="1">
        <v>3368.7597599999999</v>
      </c>
      <c r="G35" s="1">
        <v>2514.4705999999996</v>
      </c>
      <c r="H35" s="1">
        <v>2101.7368799999999</v>
      </c>
      <c r="I35" s="1">
        <v>1306.9179799999997</v>
      </c>
      <c r="J35" s="1">
        <v>1875.6824399999996</v>
      </c>
      <c r="K35" s="1">
        <v>3038.2251199999996</v>
      </c>
      <c r="L35" s="1">
        <v>1194.145</v>
      </c>
      <c r="M35" s="1">
        <v>7148.1082599999982</v>
      </c>
      <c r="N35" s="1">
        <v>8282.3896599999989</v>
      </c>
      <c r="O35" s="1">
        <v>5651.1116999999986</v>
      </c>
    </row>
    <row r="36" spans="1:15" x14ac:dyDescent="0.25">
      <c r="A36" s="18">
        <v>28</v>
      </c>
      <c r="B36" t="s">
        <v>26</v>
      </c>
      <c r="C36" t="s">
        <v>52</v>
      </c>
      <c r="D36" s="1">
        <v>788.6992266666665</v>
      </c>
      <c r="E36" s="1">
        <v>624.95726916666672</v>
      </c>
      <c r="F36" s="1">
        <v>713.9070399999996</v>
      </c>
      <c r="G36" s="1">
        <v>719.25036666666676</v>
      </c>
      <c r="H36" s="1">
        <v>769.27712000000031</v>
      </c>
      <c r="I36" s="1">
        <v>765.56263666666644</v>
      </c>
      <c r="J36" s="1">
        <v>763.68925999999988</v>
      </c>
      <c r="K36" s="1">
        <v>640.10594666666668</v>
      </c>
      <c r="L36" s="1">
        <v>636.4984333333332</v>
      </c>
      <c r="M36" s="1">
        <v>1240.7847233333334</v>
      </c>
      <c r="N36" s="1">
        <v>1946.1272233333329</v>
      </c>
      <c r="O36" s="1">
        <v>1074.6403499999999</v>
      </c>
    </row>
    <row r="37" spans="1:15" x14ac:dyDescent="0.25">
      <c r="A37" s="18">
        <v>29</v>
      </c>
      <c r="B37" t="s">
        <v>27</v>
      </c>
      <c r="C37" t="s">
        <v>53</v>
      </c>
      <c r="D37" s="1">
        <v>11473.025258333333</v>
      </c>
      <c r="E37" s="1">
        <v>9821.5879125000029</v>
      </c>
      <c r="F37" s="1">
        <v>8583.9072666666652</v>
      </c>
      <c r="G37" s="1">
        <v>6784.1722666666683</v>
      </c>
      <c r="H37" s="1">
        <v>5417.0264750000006</v>
      </c>
      <c r="I37" s="1">
        <v>4410.8145666666642</v>
      </c>
      <c r="J37" s="1">
        <v>4311.2039249999989</v>
      </c>
      <c r="K37" s="1">
        <v>4342.3749249999992</v>
      </c>
      <c r="L37" s="1">
        <v>4965.6800666666668</v>
      </c>
      <c r="M37" s="1">
        <v>7961.7228250000007</v>
      </c>
      <c r="N37" s="1">
        <v>9438.8012833333323</v>
      </c>
      <c r="O37" s="1">
        <v>11915.252474999999</v>
      </c>
    </row>
    <row r="38" spans="1:15" x14ac:dyDescent="0.25">
      <c r="A38" s="18">
        <v>30</v>
      </c>
      <c r="B38" t="s">
        <v>28</v>
      </c>
      <c r="C38" t="s">
        <v>53</v>
      </c>
      <c r="D38" s="1">
        <v>3425.9402669999999</v>
      </c>
      <c r="E38" s="1">
        <v>3127.3698669999999</v>
      </c>
      <c r="F38" s="1">
        <v>2297.9957330000002</v>
      </c>
      <c r="G38" s="1">
        <v>1105.0784000000001</v>
      </c>
      <c r="H38" s="1">
        <v>883.12959999999998</v>
      </c>
      <c r="I38" s="1">
        <v>651.2627</v>
      </c>
      <c r="J38" s="1">
        <v>434.75850000000003</v>
      </c>
      <c r="K38" s="1">
        <v>466.86419999999998</v>
      </c>
      <c r="L38" s="1">
        <v>659.03970000000004</v>
      </c>
      <c r="M38" s="1">
        <v>1383.4875999999999</v>
      </c>
      <c r="N38" s="1">
        <v>2440.4951999999998</v>
      </c>
      <c r="O38" s="1">
        <v>3362.8793000000001</v>
      </c>
    </row>
    <row r="39" spans="1:15" x14ac:dyDescent="0.25">
      <c r="A39" s="18">
        <v>31</v>
      </c>
      <c r="B39" t="s">
        <v>29</v>
      </c>
      <c r="C39" t="s">
        <v>52</v>
      </c>
      <c r="D39" s="1">
        <v>2089.174325</v>
      </c>
      <c r="E39" s="1">
        <v>1925.2043479166666</v>
      </c>
      <c r="F39" s="1">
        <v>1797.9494416666669</v>
      </c>
      <c r="G39" s="1">
        <v>1255.2910666666662</v>
      </c>
      <c r="H39" s="1">
        <v>765.04532500000016</v>
      </c>
      <c r="I39" s="1">
        <v>439.7892333333333</v>
      </c>
      <c r="J39" s="1">
        <v>340.4861083333335</v>
      </c>
      <c r="K39" s="1">
        <v>473.96215000000001</v>
      </c>
      <c r="L39" s="1">
        <v>913.03629999999998</v>
      </c>
      <c r="M39" s="1">
        <v>1996.2019250000005</v>
      </c>
      <c r="N39" s="1">
        <v>2242.9191249999994</v>
      </c>
      <c r="O39" s="1">
        <v>2482.4670166666665</v>
      </c>
    </row>
    <row r="40" spans="1:15" x14ac:dyDescent="0.25">
      <c r="A40" s="18">
        <v>32</v>
      </c>
      <c r="B40" t="s">
        <v>30</v>
      </c>
      <c r="C40" t="s">
        <v>52</v>
      </c>
      <c r="D40" s="1">
        <v>2717.2320900000004</v>
      </c>
      <c r="E40" s="1">
        <v>2399.6522425000003</v>
      </c>
      <c r="F40" s="1">
        <v>1596.6232299999997</v>
      </c>
      <c r="G40" s="1">
        <v>1385.3678799999996</v>
      </c>
      <c r="H40" s="1">
        <v>1107.2454899999998</v>
      </c>
      <c r="I40" s="1">
        <v>564.86467999999979</v>
      </c>
      <c r="J40" s="1">
        <v>509.93662999999998</v>
      </c>
      <c r="K40" s="1">
        <v>742.00517999999954</v>
      </c>
      <c r="L40" s="1">
        <v>977.9372999999996</v>
      </c>
      <c r="M40" s="1">
        <v>2584.3996750000001</v>
      </c>
      <c r="N40" s="1">
        <v>3728.8128750000001</v>
      </c>
      <c r="O40" s="1">
        <v>2789.8286833333341</v>
      </c>
    </row>
    <row r="41" spans="1:15" x14ac:dyDescent="0.25">
      <c r="A41" s="18">
        <v>33</v>
      </c>
      <c r="B41" t="s">
        <v>31</v>
      </c>
      <c r="C41" t="s">
        <v>53</v>
      </c>
      <c r="D41" s="1">
        <v>6440.5967033333327</v>
      </c>
      <c r="E41" s="1">
        <v>5793.3388158333328</v>
      </c>
      <c r="F41" s="1">
        <v>5842.419425</v>
      </c>
      <c r="G41" s="1">
        <v>5319.6672000000008</v>
      </c>
      <c r="H41" s="1">
        <v>4559.1609749999998</v>
      </c>
      <c r="I41" s="1">
        <v>3664.1916249999999</v>
      </c>
      <c r="J41" s="1">
        <v>3550.3545749999989</v>
      </c>
      <c r="K41" s="1">
        <v>3468.7380000000003</v>
      </c>
      <c r="L41" s="1">
        <v>3256.3163250000002</v>
      </c>
      <c r="M41" s="1">
        <v>4636.7474749999983</v>
      </c>
      <c r="N41" s="1">
        <v>5407.3012499999995</v>
      </c>
      <c r="O41" s="1">
        <v>6574.9859500000002</v>
      </c>
    </row>
    <row r="42" spans="1:15" x14ac:dyDescent="0.25">
      <c r="A42" s="18">
        <v>34</v>
      </c>
      <c r="B42" t="s">
        <v>32</v>
      </c>
      <c r="C42" t="s">
        <v>53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s="18">
        <v>35</v>
      </c>
      <c r="B43" t="s">
        <v>33</v>
      </c>
      <c r="C43" t="s">
        <v>52</v>
      </c>
      <c r="D43" s="1">
        <v>5667.3264800000006</v>
      </c>
      <c r="E43" s="1">
        <v>4819.4985266666663</v>
      </c>
      <c r="F43" s="1">
        <v>4004.0368266666665</v>
      </c>
      <c r="G43" s="1">
        <v>2873.6548266666659</v>
      </c>
      <c r="H43" s="1">
        <v>2396.8912799999998</v>
      </c>
      <c r="I43" s="1">
        <v>1710.4254933333334</v>
      </c>
      <c r="J43" s="1">
        <v>1384.4330933333335</v>
      </c>
      <c r="K43" s="1">
        <v>2884.6129600000004</v>
      </c>
      <c r="L43" s="1">
        <v>5020.6243199999999</v>
      </c>
      <c r="M43" s="1">
        <v>3106.2327200000004</v>
      </c>
      <c r="N43" s="1">
        <v>4469.5091999999995</v>
      </c>
      <c r="O43" s="1">
        <v>5214.2777066666677</v>
      </c>
    </row>
    <row r="44" spans="1:15" x14ac:dyDescent="0.25">
      <c r="A44" s="18">
        <v>36</v>
      </c>
      <c r="B44" t="s">
        <v>34</v>
      </c>
      <c r="C44" t="s">
        <v>53</v>
      </c>
      <c r="D44" s="1">
        <v>404.98276000000004</v>
      </c>
      <c r="E44" s="1">
        <v>422.60895999999985</v>
      </c>
      <c r="F44" s="1">
        <v>399.82994000000008</v>
      </c>
      <c r="G44" s="1">
        <v>414.56675999999999</v>
      </c>
      <c r="H44" s="1">
        <v>350.55977999999988</v>
      </c>
      <c r="I44" s="1">
        <v>317.62419999999992</v>
      </c>
      <c r="J44" s="1">
        <v>343.2927600000001</v>
      </c>
      <c r="K44" s="1">
        <v>392.09729999999996</v>
      </c>
      <c r="L44" s="1">
        <v>357.01775999999995</v>
      </c>
      <c r="M44" s="1">
        <v>413.61068000000012</v>
      </c>
      <c r="N44" s="1">
        <v>402.41339999999997</v>
      </c>
      <c r="O44" s="1">
        <v>422.16915999999992</v>
      </c>
    </row>
    <row r="45" spans="1:15" x14ac:dyDescent="0.25">
      <c r="A45" s="18">
        <v>37</v>
      </c>
      <c r="B45" t="s">
        <v>35</v>
      </c>
      <c r="C45" t="s">
        <v>52</v>
      </c>
      <c r="D45" s="1">
        <v>3482.2320400000003</v>
      </c>
      <c r="E45" s="1">
        <v>3705.0158833333335</v>
      </c>
      <c r="F45" s="1">
        <v>3685.0292266666665</v>
      </c>
      <c r="G45" s="1">
        <v>3384.4361599999997</v>
      </c>
      <c r="H45" s="1">
        <v>3179.2003600000003</v>
      </c>
      <c r="I45" s="1">
        <v>3232.1117733333326</v>
      </c>
      <c r="J45" s="1">
        <v>3106.4504800000009</v>
      </c>
      <c r="K45" s="1">
        <v>2961.4756266666668</v>
      </c>
      <c r="L45" s="1">
        <v>3003.3168666666666</v>
      </c>
      <c r="M45" s="1">
        <v>3577.7686933333334</v>
      </c>
      <c r="N45" s="1">
        <v>3500.4480933333325</v>
      </c>
      <c r="O45" s="1">
        <v>3840.9326000000001</v>
      </c>
    </row>
    <row r="46" spans="1:15" x14ac:dyDescent="0.25">
      <c r="A46" s="18">
        <v>38</v>
      </c>
      <c r="B46" t="s">
        <v>36</v>
      </c>
      <c r="C46" t="s">
        <v>52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s="18">
        <v>39</v>
      </c>
      <c r="B47" t="s">
        <v>37</v>
      </c>
      <c r="C47" t="s">
        <v>52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s="18">
        <v>40</v>
      </c>
      <c r="B48" t="s">
        <v>38</v>
      </c>
      <c r="C48" t="s">
        <v>52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s="18">
        <v>41</v>
      </c>
      <c r="B49" t="s">
        <v>39</v>
      </c>
      <c r="C49" t="s">
        <v>52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s="18">
        <v>42</v>
      </c>
      <c r="B50" t="s">
        <v>40</v>
      </c>
      <c r="C50" t="s">
        <v>52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s="18">
        <v>43</v>
      </c>
      <c r="B51" t="s">
        <v>41</v>
      </c>
      <c r="C51" t="s">
        <v>52</v>
      </c>
      <c r="D51" s="1">
        <v>24.551119050000004</v>
      </c>
      <c r="E51" s="1">
        <v>22.712457995833329</v>
      </c>
      <c r="F51" s="1">
        <v>17.422213683333332</v>
      </c>
      <c r="G51" s="1">
        <v>8.7389099333333338</v>
      </c>
      <c r="H51" s="1">
        <v>6.2565240499999986</v>
      </c>
      <c r="I51" s="1">
        <v>3.2928432666666656</v>
      </c>
      <c r="J51" s="1">
        <v>2.194732016666666</v>
      </c>
      <c r="K51" s="1">
        <v>6.5427400999999987</v>
      </c>
      <c r="L51" s="1">
        <v>13.135778199999999</v>
      </c>
      <c r="M51" s="1">
        <v>6.9979044499999965</v>
      </c>
      <c r="N51" s="1">
        <v>17.587908250000005</v>
      </c>
      <c r="O51" s="1">
        <v>20.888786233333331</v>
      </c>
    </row>
    <row r="52" spans="1:15" x14ac:dyDescent="0.25">
      <c r="A52" s="18">
        <v>44</v>
      </c>
      <c r="B52" t="s">
        <v>42</v>
      </c>
      <c r="C52" t="s">
        <v>52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s="18">
        <v>45</v>
      </c>
      <c r="B53" t="s">
        <v>43</v>
      </c>
      <c r="C53" t="s">
        <v>53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s="18">
        <v>46</v>
      </c>
      <c r="B54" t="s">
        <v>44</v>
      </c>
      <c r="C54" t="s">
        <v>53</v>
      </c>
      <c r="D54" s="1">
        <v>5442.3837966666661</v>
      </c>
      <c r="E54" s="1">
        <v>5482.3428091666665</v>
      </c>
      <c r="F54" s="1">
        <v>4570.3541033333331</v>
      </c>
      <c r="G54" s="1">
        <v>3855.8286800000005</v>
      </c>
      <c r="H54" s="1">
        <v>3191.2153899999989</v>
      </c>
      <c r="I54" s="1">
        <v>2340.6503750000002</v>
      </c>
      <c r="J54" s="1">
        <v>2149.0406300000004</v>
      </c>
      <c r="K54" s="1">
        <v>2264.4948999999992</v>
      </c>
      <c r="L54" s="1">
        <v>3295.3299599999996</v>
      </c>
      <c r="M54" s="1">
        <v>4589.6946800000005</v>
      </c>
      <c r="N54" s="1">
        <v>6231.6371999999992</v>
      </c>
      <c r="O54" s="1">
        <v>6701.5093600000009</v>
      </c>
    </row>
    <row r="55" spans="1:15" x14ac:dyDescent="0.25">
      <c r="A55" s="18">
        <v>47</v>
      </c>
      <c r="B55" t="s">
        <v>45</v>
      </c>
      <c r="C55" t="s">
        <v>52</v>
      </c>
      <c r="D55" s="1">
        <v>873.68118000000015</v>
      </c>
      <c r="E55" s="1">
        <v>717.3003637500002</v>
      </c>
      <c r="F55" s="1">
        <v>886.11731999999972</v>
      </c>
      <c r="G55" s="1">
        <v>1024.6420499999999</v>
      </c>
      <c r="H55" s="1">
        <v>1230.8286599999997</v>
      </c>
      <c r="I55" s="1">
        <v>1364.8516350000002</v>
      </c>
      <c r="J55" s="1">
        <v>1247.21523</v>
      </c>
      <c r="K55" s="1">
        <v>929.09724000000006</v>
      </c>
      <c r="L55" s="1">
        <v>689.58345000000008</v>
      </c>
      <c r="M55" s="1">
        <v>1510.8762449999997</v>
      </c>
      <c r="N55" s="1">
        <v>2138.420595</v>
      </c>
      <c r="O55" s="1">
        <v>1462.7081249999999</v>
      </c>
    </row>
    <row r="56" spans="1:15" x14ac:dyDescent="0.25">
      <c r="A56" s="18">
        <v>48</v>
      </c>
      <c r="B56" t="s">
        <v>46</v>
      </c>
      <c r="C56" t="s">
        <v>52</v>
      </c>
      <c r="D56" s="1">
        <v>4685.5734666666658</v>
      </c>
      <c r="E56" s="1">
        <v>3655.8453583333335</v>
      </c>
      <c r="F56" s="1">
        <v>4864.9294333333319</v>
      </c>
      <c r="G56" s="1">
        <v>4842.0810333333338</v>
      </c>
      <c r="H56" s="1">
        <v>4803.8707333333341</v>
      </c>
      <c r="I56" s="1">
        <v>4657.1170666666658</v>
      </c>
      <c r="J56" s="1">
        <v>4254.1996333333327</v>
      </c>
      <c r="K56" s="1">
        <v>4828.7876999999999</v>
      </c>
      <c r="L56" s="1">
        <v>4240.3670666666667</v>
      </c>
      <c r="M56" s="1">
        <v>4681.0324333333319</v>
      </c>
      <c r="N56" s="1">
        <v>3455.5252666666674</v>
      </c>
      <c r="O56" s="1">
        <v>4411.7012999999988</v>
      </c>
    </row>
    <row r="57" spans="1:15" x14ac:dyDescent="0.25">
      <c r="A57" s="18">
        <v>49</v>
      </c>
      <c r="B57" t="s">
        <v>47</v>
      </c>
      <c r="C57" t="s">
        <v>52</v>
      </c>
      <c r="D57" s="1">
        <v>5874.7939799999995</v>
      </c>
      <c r="E57" s="1">
        <v>5314.3975387500013</v>
      </c>
      <c r="F57" s="1">
        <v>4848.4942199999996</v>
      </c>
      <c r="G57" s="1">
        <v>4343.6827499999999</v>
      </c>
      <c r="H57" s="1">
        <v>3456.3288600000001</v>
      </c>
      <c r="I57" s="1">
        <v>2837.7421349999995</v>
      </c>
      <c r="J57" s="1">
        <v>2480.5212300000003</v>
      </c>
      <c r="K57" s="1">
        <v>2490.8096399999995</v>
      </c>
      <c r="L57" s="1">
        <v>2885.0218499999996</v>
      </c>
      <c r="M57" s="1">
        <v>4673.1792449999994</v>
      </c>
      <c r="N57" s="1">
        <v>4781.2516949999999</v>
      </c>
      <c r="O57" s="1">
        <v>6068.5688250000012</v>
      </c>
    </row>
    <row r="58" spans="1:15" x14ac:dyDescent="0.25">
      <c r="A58" s="18">
        <v>50</v>
      </c>
      <c r="B58" t="s">
        <v>48</v>
      </c>
      <c r="C58" t="s">
        <v>52</v>
      </c>
      <c r="D58" s="1">
        <v>3733.1953499999991</v>
      </c>
      <c r="E58" s="1">
        <v>3411.3904687499994</v>
      </c>
      <c r="F58" s="1">
        <v>3412.3718999999996</v>
      </c>
      <c r="G58" s="1">
        <v>2665.0876499999995</v>
      </c>
      <c r="H58" s="1">
        <v>1933.9002749999997</v>
      </c>
      <c r="I58" s="1">
        <v>1275.7277249999995</v>
      </c>
      <c r="J58" s="1">
        <v>796.10369999999989</v>
      </c>
      <c r="K58" s="1">
        <v>833.5171499999999</v>
      </c>
      <c r="L58" s="1">
        <v>858.14662499999986</v>
      </c>
      <c r="M58" s="1">
        <v>1760.0161500000002</v>
      </c>
      <c r="N58" s="1">
        <v>2485.6175250000001</v>
      </c>
      <c r="O58" s="1">
        <v>3411.5960250000003</v>
      </c>
    </row>
    <row r="59" spans="1:15" x14ac:dyDescent="0.25">
      <c r="A59" s="18">
        <v>51</v>
      </c>
      <c r="B59" t="s">
        <v>49</v>
      </c>
      <c r="C59" t="s">
        <v>52</v>
      </c>
      <c r="D59" s="1">
        <v>14506.535613333333</v>
      </c>
      <c r="E59" s="1">
        <v>13898.906841666667</v>
      </c>
      <c r="F59" s="1">
        <v>12563.726526666669</v>
      </c>
      <c r="G59" s="1">
        <v>10081.384550000002</v>
      </c>
      <c r="H59" s="1">
        <v>8322.3933199999992</v>
      </c>
      <c r="I59" s="1">
        <v>6333.4746666666661</v>
      </c>
      <c r="J59" s="1">
        <v>5992.450983333335</v>
      </c>
      <c r="K59" s="1">
        <v>6808.7773800000014</v>
      </c>
      <c r="L59" s="1">
        <v>7449.2053333333342</v>
      </c>
      <c r="M59" s="1">
        <v>10160.485766666665</v>
      </c>
      <c r="N59" s="1">
        <v>13169.614013333337</v>
      </c>
      <c r="O59" s="1">
        <v>14796.206259999999</v>
      </c>
    </row>
    <row r="60" spans="1:15" x14ac:dyDescent="0.25">
      <c r="A60" s="18">
        <v>52</v>
      </c>
      <c r="B60" t="s">
        <v>50</v>
      </c>
      <c r="C60" t="s">
        <v>52</v>
      </c>
      <c r="D60" s="1">
        <v>13237.686080000001</v>
      </c>
      <c r="E60" s="1">
        <v>11974.275570833335</v>
      </c>
      <c r="F60" s="1">
        <v>11612.927523333334</v>
      </c>
      <c r="G60" s="1">
        <v>9628.8704833333341</v>
      </c>
      <c r="H60" s="1">
        <v>7961.8833099999983</v>
      </c>
      <c r="I60" s="1">
        <v>6454.0111999999999</v>
      </c>
      <c r="J60" s="1">
        <v>6049.1522650000024</v>
      </c>
      <c r="K60" s="1">
        <v>6045.0674549999985</v>
      </c>
      <c r="L60" s="1">
        <v>6653.9158999999991</v>
      </c>
      <c r="M60" s="1">
        <v>9184.1283249999997</v>
      </c>
      <c r="N60" s="1">
        <v>11686.687943333336</v>
      </c>
      <c r="O60" s="1">
        <v>13983.100201666666</v>
      </c>
    </row>
    <row r="61" spans="1:15" x14ac:dyDescent="0.25">
      <c r="A61" s="18">
        <v>53</v>
      </c>
      <c r="B61" t="s">
        <v>51</v>
      </c>
      <c r="C61" t="s">
        <v>52</v>
      </c>
      <c r="D61" s="1">
        <v>43496.671499999997</v>
      </c>
      <c r="E61" s="1">
        <v>34764.315041666661</v>
      </c>
      <c r="F61" s="1">
        <v>30898.069166666657</v>
      </c>
      <c r="G61" s="1">
        <v>21714.702266666663</v>
      </c>
      <c r="H61" s="1">
        <v>17168.485499999999</v>
      </c>
      <c r="I61" s="1">
        <v>13111.340133333333</v>
      </c>
      <c r="J61" s="1">
        <v>11518.560633333334</v>
      </c>
      <c r="K61" s="1">
        <v>12928.948999999997</v>
      </c>
      <c r="L61" s="1">
        <v>16696.113199999996</v>
      </c>
      <c r="M61" s="1">
        <v>25462.122300000003</v>
      </c>
      <c r="N61" s="1">
        <v>34375.295899999997</v>
      </c>
      <c r="O61" s="1">
        <v>43881.816183333343</v>
      </c>
    </row>
    <row r="62" spans="1:15" x14ac:dyDescent="0.25">
      <c r="A62" s="18">
        <v>54</v>
      </c>
      <c r="B62" t="s">
        <v>55</v>
      </c>
      <c r="C62" t="s">
        <v>52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s="18">
        <v>55</v>
      </c>
      <c r="B63" t="s">
        <v>54</v>
      </c>
      <c r="C63" t="s">
        <v>52</v>
      </c>
      <c r="D63" s="1">
        <v>1974.8132100000003</v>
      </c>
      <c r="E63" s="1">
        <v>1651.9236825</v>
      </c>
      <c r="F63" s="1">
        <v>1962.5108699999996</v>
      </c>
      <c r="G63" s="1">
        <v>1514.6866200000004</v>
      </c>
      <c r="H63" s="1">
        <v>950.63210999999978</v>
      </c>
      <c r="I63" s="1">
        <v>809.82852000000014</v>
      </c>
      <c r="J63" s="1">
        <v>782.21967000000006</v>
      </c>
      <c r="K63" s="1">
        <v>714.43503999999996</v>
      </c>
      <c r="L63" s="1">
        <v>1107.23488</v>
      </c>
      <c r="M63" s="1">
        <v>2941.0000800000003</v>
      </c>
      <c r="N63" s="1">
        <v>3190.4884000000002</v>
      </c>
      <c r="O63" s="1">
        <v>2427.1612266666671</v>
      </c>
    </row>
    <row r="67" spans="1:16" x14ac:dyDescent="0.25">
      <c r="A67" s="18">
        <v>56</v>
      </c>
      <c r="B67" t="s">
        <v>82</v>
      </c>
      <c r="D67" s="1">
        <f t="shared" ref="D67:O67" si="0">SUMIF($C:$C,"WA",D:D)*10</f>
        <v>1791007.0295405004</v>
      </c>
      <c r="E67" s="1">
        <f t="shared" si="0"/>
        <v>1533342.9140847919</v>
      </c>
      <c r="F67" s="1">
        <f t="shared" si="0"/>
        <v>1480474.7752551665</v>
      </c>
      <c r="G67" s="1">
        <f t="shared" si="0"/>
        <v>1192699.2954250001</v>
      </c>
      <c r="H67" s="1">
        <f t="shared" si="0"/>
        <v>1005213.9324238333</v>
      </c>
      <c r="I67" s="1">
        <f t="shared" si="0"/>
        <v>829392.79356599995</v>
      </c>
      <c r="J67" s="1">
        <f t="shared" si="0"/>
        <v>835417.67932583333</v>
      </c>
      <c r="K67" s="1">
        <f t="shared" si="0"/>
        <v>878797.81223633327</v>
      </c>
      <c r="L67" s="1">
        <f t="shared" si="0"/>
        <v>1075732.2889833332</v>
      </c>
      <c r="M67" s="1">
        <f t="shared" si="0"/>
        <v>1383100.9852881662</v>
      </c>
      <c r="N67" s="1">
        <f t="shared" si="0"/>
        <v>1711436.7840915001</v>
      </c>
      <c r="O67" s="1">
        <f t="shared" si="0"/>
        <v>1844323.3786123337</v>
      </c>
    </row>
    <row r="68" spans="1:16" x14ac:dyDescent="0.25">
      <c r="A68" s="18">
        <v>57</v>
      </c>
    </row>
    <row r="69" spans="1:16" x14ac:dyDescent="0.25">
      <c r="A69" s="18">
        <v>58</v>
      </c>
      <c r="D69" s="31" t="s">
        <v>94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16" x14ac:dyDescent="0.25">
      <c r="A70" s="18">
        <v>59</v>
      </c>
      <c r="E70" s="1">
        <v>505</v>
      </c>
      <c r="F70" s="1">
        <v>570</v>
      </c>
      <c r="G70" s="1">
        <v>577</v>
      </c>
      <c r="K70" t="s">
        <v>115</v>
      </c>
      <c r="L70" t="s">
        <v>116</v>
      </c>
      <c r="M70" t="s">
        <v>117</v>
      </c>
      <c r="N70" t="s">
        <v>118</v>
      </c>
      <c r="O70" t="s">
        <v>119</v>
      </c>
      <c r="P70" t="s">
        <v>120</v>
      </c>
    </row>
    <row r="71" spans="1:16" x14ac:dyDescent="0.25">
      <c r="A71" s="18">
        <v>60</v>
      </c>
      <c r="D71" s="40">
        <f t="array" ref="D71:D82">TRANSPOSE(D67:O67)</f>
        <v>1791007.0295405004</v>
      </c>
      <c r="E71" s="2">
        <f t="shared" ref="E71:E82" si="1">$D71*N71</f>
        <v>1304990.7826017754</v>
      </c>
      <c r="F71" s="2">
        <f t="shared" ref="F71:F82" si="2">$D71*O71</f>
        <v>464658.79201356717</v>
      </c>
      <c r="G71" s="2">
        <f t="shared" ref="G71:G82" si="3">$D71*P71</f>
        <v>21357.454925157937</v>
      </c>
      <c r="K71">
        <v>1315717</v>
      </c>
      <c r="L71">
        <v>468478</v>
      </c>
      <c r="M71">
        <v>21533</v>
      </c>
      <c r="N71">
        <f t="shared" ref="N71:N82" si="4">K71/SUM($K71:$M71)</f>
        <v>0.72863520973258433</v>
      </c>
      <c r="O71">
        <f t="shared" ref="O71:O82" si="5">L71/SUM($K71:$M71)</f>
        <v>0.25943995994967128</v>
      </c>
      <c r="P71">
        <f t="shared" ref="P71:P82" si="6">M71/SUM($K71:$M71)</f>
        <v>1.1924830317744422E-2</v>
      </c>
    </row>
    <row r="72" spans="1:16" x14ac:dyDescent="0.25">
      <c r="A72" s="18">
        <v>61</v>
      </c>
      <c r="D72" s="40">
        <v>1533342.9140847919</v>
      </c>
      <c r="E72" s="2">
        <f t="shared" si="1"/>
        <v>1158630.1918065406</v>
      </c>
      <c r="F72" s="2">
        <f t="shared" si="2"/>
        <v>358020.53224465571</v>
      </c>
      <c r="G72" s="2">
        <f t="shared" si="3"/>
        <v>16692.190033595492</v>
      </c>
      <c r="K72">
        <v>1240592</v>
      </c>
      <c r="L72">
        <v>383347</v>
      </c>
      <c r="M72">
        <v>17873</v>
      </c>
      <c r="N72">
        <f t="shared" si="4"/>
        <v>0.75562366458522656</v>
      </c>
      <c r="O72">
        <f t="shared" si="5"/>
        <v>0.23349019254336062</v>
      </c>
      <c r="P72">
        <f t="shared" si="6"/>
        <v>1.0886142871412804E-2</v>
      </c>
    </row>
    <row r="73" spans="1:16" x14ac:dyDescent="0.25">
      <c r="A73" s="18">
        <v>62</v>
      </c>
      <c r="D73" s="40">
        <v>1480474.7752551665</v>
      </c>
      <c r="E73" s="2">
        <f t="shared" si="1"/>
        <v>1048391.4948640529</v>
      </c>
      <c r="F73" s="2">
        <f t="shared" si="2"/>
        <v>413322.31483939791</v>
      </c>
      <c r="G73" s="2">
        <f t="shared" si="3"/>
        <v>18760.96555171565</v>
      </c>
      <c r="K73">
        <v>968874</v>
      </c>
      <c r="L73">
        <v>381973</v>
      </c>
      <c r="M73">
        <v>17338</v>
      </c>
      <c r="N73">
        <f t="shared" si="4"/>
        <v>0.70814546278463808</v>
      </c>
      <c r="O73">
        <f t="shared" si="5"/>
        <v>0.27918227432693676</v>
      </c>
      <c r="P73">
        <f t="shared" si="6"/>
        <v>1.2672262888425177E-2</v>
      </c>
    </row>
    <row r="74" spans="1:16" x14ac:dyDescent="0.25">
      <c r="A74" s="18">
        <v>63</v>
      </c>
      <c r="D74" s="40">
        <v>1192699.2954250001</v>
      </c>
      <c r="E74" s="2">
        <f t="shared" si="1"/>
        <v>828013.70077353285</v>
      </c>
      <c r="F74" s="2">
        <f t="shared" si="2"/>
        <v>349615.38694754138</v>
      </c>
      <c r="G74" s="2">
        <f t="shared" si="3"/>
        <v>15070.207703925993</v>
      </c>
      <c r="K74">
        <v>653446</v>
      </c>
      <c r="L74">
        <v>275907</v>
      </c>
      <c r="M74">
        <v>11893</v>
      </c>
      <c r="N74">
        <f t="shared" si="4"/>
        <v>0.69423508838284576</v>
      </c>
      <c r="O74">
        <f t="shared" si="5"/>
        <v>0.29312953255578245</v>
      </c>
      <c r="P74">
        <f t="shared" si="6"/>
        <v>1.263537906137184E-2</v>
      </c>
    </row>
    <row r="75" spans="1:16" x14ac:dyDescent="0.25">
      <c r="A75" s="18">
        <v>64</v>
      </c>
      <c r="D75" s="40">
        <v>1005213.9324238333</v>
      </c>
      <c r="E75" s="2">
        <f t="shared" si="1"/>
        <v>712248.77839167335</v>
      </c>
      <c r="F75" s="2">
        <f t="shared" si="2"/>
        <v>279116.29739639279</v>
      </c>
      <c r="G75" s="2">
        <f t="shared" si="3"/>
        <v>13848.856635767097</v>
      </c>
      <c r="K75">
        <v>581675</v>
      </c>
      <c r="L75">
        <v>227947</v>
      </c>
      <c r="M75">
        <v>11310</v>
      </c>
      <c r="N75">
        <f t="shared" si="4"/>
        <v>0.70855442350888986</v>
      </c>
      <c r="O75">
        <f t="shared" si="5"/>
        <v>0.27766855232832927</v>
      </c>
      <c r="P75">
        <f t="shared" si="6"/>
        <v>1.377702416278084E-2</v>
      </c>
    </row>
    <row r="76" spans="1:16" x14ac:dyDescent="0.25">
      <c r="A76" s="18">
        <v>65</v>
      </c>
      <c r="D76" s="40">
        <v>829392.79356599995</v>
      </c>
      <c r="E76" s="2">
        <f t="shared" si="1"/>
        <v>590410.6833474075</v>
      </c>
      <c r="F76" s="2">
        <f t="shared" si="2"/>
        <v>227391.57279707928</v>
      </c>
      <c r="G76" s="2">
        <f t="shared" si="3"/>
        <v>11590.53742151316</v>
      </c>
      <c r="K76">
        <v>482036</v>
      </c>
      <c r="L76">
        <v>185652</v>
      </c>
      <c r="M76">
        <v>9463</v>
      </c>
      <c r="N76">
        <f t="shared" si="4"/>
        <v>0.71185895021937495</v>
      </c>
      <c r="O76">
        <f t="shared" si="5"/>
        <v>0.2741663233163652</v>
      </c>
      <c r="P76">
        <f t="shared" si="6"/>
        <v>1.3974726464259818E-2</v>
      </c>
    </row>
    <row r="77" spans="1:16" x14ac:dyDescent="0.25">
      <c r="A77" s="18">
        <v>66</v>
      </c>
      <c r="D77" s="40">
        <v>835417.67932583333</v>
      </c>
      <c r="E77" s="2">
        <f t="shared" si="1"/>
        <v>567344.18091956468</v>
      </c>
      <c r="F77" s="2">
        <f t="shared" si="2"/>
        <v>257578.79284342355</v>
      </c>
      <c r="G77" s="2">
        <f t="shared" si="3"/>
        <v>10494.705562845185</v>
      </c>
      <c r="K77">
        <v>484432</v>
      </c>
      <c r="L77">
        <v>219936</v>
      </c>
      <c r="M77">
        <v>8961</v>
      </c>
      <c r="N77">
        <f t="shared" si="4"/>
        <v>0.67911440583517568</v>
      </c>
      <c r="O77">
        <f t="shared" si="5"/>
        <v>0.30832336831952717</v>
      </c>
      <c r="P77">
        <f t="shared" si="6"/>
        <v>1.2562225845297191E-2</v>
      </c>
    </row>
    <row r="78" spans="1:16" x14ac:dyDescent="0.25">
      <c r="A78" s="18">
        <v>67</v>
      </c>
      <c r="D78" s="40">
        <v>878797.81223633327</v>
      </c>
      <c r="E78" s="2">
        <f t="shared" si="1"/>
        <v>678247.83834303706</v>
      </c>
      <c r="F78" s="2">
        <f t="shared" si="2"/>
        <v>191047.42220307697</v>
      </c>
      <c r="G78" s="2">
        <f t="shared" si="3"/>
        <v>9502.5516902192321</v>
      </c>
      <c r="K78">
        <v>607190</v>
      </c>
      <c r="L78">
        <v>171032</v>
      </c>
      <c r="M78">
        <v>8507</v>
      </c>
      <c r="N78">
        <f t="shared" si="4"/>
        <v>0.77179054032583017</v>
      </c>
      <c r="O78">
        <f t="shared" si="5"/>
        <v>0.21739633342612258</v>
      </c>
      <c r="P78">
        <f t="shared" si="6"/>
        <v>1.0813126248047294E-2</v>
      </c>
    </row>
    <row r="79" spans="1:16" x14ac:dyDescent="0.25">
      <c r="A79" s="18">
        <v>68</v>
      </c>
      <c r="D79" s="40">
        <v>1075732.2889833332</v>
      </c>
      <c r="E79" s="2">
        <f t="shared" si="1"/>
        <v>877229.06377150875</v>
      </c>
      <c r="F79" s="2">
        <f t="shared" si="2"/>
        <v>189982.8484045408</v>
      </c>
      <c r="G79" s="2">
        <f t="shared" si="3"/>
        <v>8520.3768072835628</v>
      </c>
      <c r="K79">
        <v>1029669</v>
      </c>
      <c r="L79">
        <v>222997</v>
      </c>
      <c r="M79">
        <v>10001</v>
      </c>
      <c r="N79">
        <f t="shared" si="4"/>
        <v>0.81547153762630997</v>
      </c>
      <c r="O79">
        <f t="shared" si="5"/>
        <v>0.17660792592187805</v>
      </c>
      <c r="P79">
        <f t="shared" si="6"/>
        <v>7.9205364518119183E-3</v>
      </c>
    </row>
    <row r="80" spans="1:16" x14ac:dyDescent="0.25">
      <c r="A80" s="18">
        <v>69</v>
      </c>
      <c r="D80" s="40">
        <v>1383100.9852881662</v>
      </c>
      <c r="E80" s="2">
        <f t="shared" si="1"/>
        <v>967666.29252490832</v>
      </c>
      <c r="F80" s="2">
        <f t="shared" si="2"/>
        <v>397491.73513481807</v>
      </c>
      <c r="G80" s="2">
        <f t="shared" si="3"/>
        <v>17942.957628439723</v>
      </c>
      <c r="K80">
        <v>766617</v>
      </c>
      <c r="L80">
        <v>314906</v>
      </c>
      <c r="M80">
        <v>14215</v>
      </c>
      <c r="N80">
        <f t="shared" si="4"/>
        <v>0.69963531428133363</v>
      </c>
      <c r="O80">
        <f t="shared" si="5"/>
        <v>0.28739169399984305</v>
      </c>
      <c r="P80">
        <f t="shared" si="6"/>
        <v>1.2972991718823296E-2</v>
      </c>
    </row>
    <row r="81" spans="1:16" x14ac:dyDescent="0.25">
      <c r="A81" s="18">
        <v>70</v>
      </c>
      <c r="D81" s="40">
        <v>1711436.7840915001</v>
      </c>
      <c r="E81" s="2">
        <f t="shared" si="1"/>
        <v>1304200.6072805785</v>
      </c>
      <c r="F81" s="2">
        <f t="shared" si="2"/>
        <v>389725.2279794034</v>
      </c>
      <c r="G81" s="2">
        <f t="shared" si="3"/>
        <v>17510.948831518112</v>
      </c>
      <c r="K81">
        <v>1211031</v>
      </c>
      <c r="L81">
        <v>361884</v>
      </c>
      <c r="M81">
        <v>16260</v>
      </c>
      <c r="N81">
        <f t="shared" si="4"/>
        <v>0.76205012034546227</v>
      </c>
      <c r="O81">
        <f t="shared" si="5"/>
        <v>0.22771815564679787</v>
      </c>
      <c r="P81">
        <f t="shared" si="6"/>
        <v>1.0231724007739865E-2</v>
      </c>
    </row>
    <row r="82" spans="1:16" x14ac:dyDescent="0.25">
      <c r="A82" s="18">
        <v>71</v>
      </c>
      <c r="D82" s="40">
        <v>1844323.3786123337</v>
      </c>
      <c r="E82" s="2">
        <f t="shared" si="1"/>
        <v>1380297.4626148762</v>
      </c>
      <c r="F82" s="2">
        <f t="shared" si="2"/>
        <v>443899.35217750608</v>
      </c>
      <c r="G82" s="2">
        <f t="shared" si="3"/>
        <v>20126.56381995124</v>
      </c>
      <c r="K82">
        <v>1656434</v>
      </c>
      <c r="L82">
        <v>532704</v>
      </c>
      <c r="M82">
        <v>24153</v>
      </c>
      <c r="N82">
        <f t="shared" si="4"/>
        <v>0.74840316975942156</v>
      </c>
      <c r="O82">
        <f t="shared" si="5"/>
        <v>0.24068412151858928</v>
      </c>
      <c r="P82">
        <f t="shared" si="6"/>
        <v>1.0912708721989111E-2</v>
      </c>
    </row>
  </sheetData>
  <mergeCells count="7">
    <mergeCell ref="F5:J5"/>
    <mergeCell ref="K4:O4"/>
    <mergeCell ref="P4:T4"/>
    <mergeCell ref="F1:J1"/>
    <mergeCell ref="F2:J2"/>
    <mergeCell ref="F3:J3"/>
    <mergeCell ref="F4:J4"/>
  </mergeCells>
  <printOptions horizontalCentered="1"/>
  <pageMargins left="0.7" right="0.7" top="0.75" bottom="0.75" header="0.3" footer="0.3"/>
  <pageSetup scale="64" orientation="landscape" r:id="rId1"/>
  <headerFooter scaleWithDoc="0" alignWithMargins="0">
    <oddHeader>&amp;RPage &amp;P of &amp;N</oddHeader>
    <oddFooter>&amp;LElectronic Tab Name:&amp;A</oddFooter>
  </headerFooter>
  <rowBreaks count="1" manualBreakCount="1">
    <brk id="4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tabSelected="1" zoomScaleNormal="100" zoomScaleSheetLayoutView="100" workbookViewId="0"/>
  </sheetViews>
  <sheetFormatPr defaultRowHeight="15" x14ac:dyDescent="0.25"/>
  <cols>
    <col min="2" max="2" width="9.7109375" bestFit="1" customWidth="1"/>
    <col min="3" max="3" width="12.5703125" bestFit="1" customWidth="1"/>
    <col min="4" max="4" width="14.28515625" bestFit="1" customWidth="1"/>
    <col min="5" max="6" width="11.5703125" bestFit="1" customWidth="1"/>
    <col min="7" max="7" width="14.28515625" bestFit="1" customWidth="1"/>
    <col min="8" max="8" width="8" bestFit="1" customWidth="1"/>
    <col min="9" max="9" width="10.5703125" bestFit="1" customWidth="1"/>
    <col min="10" max="10" width="9" bestFit="1" customWidth="1"/>
    <col min="11" max="11" width="14.140625" bestFit="1" customWidth="1"/>
  </cols>
  <sheetData>
    <row r="1" spans="1:11" x14ac:dyDescent="0.25">
      <c r="D1" s="42" t="s">
        <v>73</v>
      </c>
      <c r="E1" s="42"/>
      <c r="F1" s="42"/>
      <c r="G1" s="42"/>
      <c r="H1" s="42"/>
    </row>
    <row r="2" spans="1:11" x14ac:dyDescent="0.25">
      <c r="D2" s="42" t="s">
        <v>74</v>
      </c>
      <c r="E2" s="42"/>
      <c r="F2" s="42"/>
      <c r="G2" s="42"/>
      <c r="H2" s="42"/>
    </row>
    <row r="3" spans="1:11" x14ac:dyDescent="0.25">
      <c r="D3" s="42" t="s">
        <v>81</v>
      </c>
      <c r="E3" s="42"/>
      <c r="F3" s="42"/>
      <c r="G3" s="42"/>
      <c r="H3" s="42"/>
    </row>
    <row r="4" spans="1:11" x14ac:dyDescent="0.25">
      <c r="D4" s="44" t="s">
        <v>102</v>
      </c>
      <c r="E4" s="44"/>
      <c r="F4" s="44"/>
      <c r="G4" s="44"/>
      <c r="H4" s="44"/>
    </row>
    <row r="5" spans="1:11" x14ac:dyDescent="0.25">
      <c r="D5" s="42" t="s">
        <v>77</v>
      </c>
      <c r="E5" s="42"/>
      <c r="F5" s="42"/>
      <c r="G5" s="42"/>
      <c r="H5" s="42"/>
    </row>
    <row r="8" spans="1:11" s="18" customFormat="1" x14ac:dyDescent="0.25">
      <c r="A8" s="14" t="s">
        <v>57</v>
      </c>
      <c r="B8" s="18" t="s">
        <v>59</v>
      </c>
      <c r="C8" s="18" t="s">
        <v>60</v>
      </c>
      <c r="D8" s="18" t="s">
        <v>61</v>
      </c>
      <c r="E8" s="18" t="s">
        <v>62</v>
      </c>
      <c r="F8" s="18" t="s">
        <v>63</v>
      </c>
      <c r="G8" s="18" t="s">
        <v>64</v>
      </c>
      <c r="H8" s="18" t="s">
        <v>65</v>
      </c>
      <c r="I8" s="18" t="s">
        <v>66</v>
      </c>
      <c r="J8" s="18" t="s">
        <v>67</v>
      </c>
      <c r="K8" s="18" t="s">
        <v>68</v>
      </c>
    </row>
    <row r="9" spans="1:11" x14ac:dyDescent="0.25">
      <c r="C9" s="7">
        <v>502</v>
      </c>
      <c r="D9" s="7">
        <v>503</v>
      </c>
      <c r="E9" s="7">
        <v>504</v>
      </c>
      <c r="F9" s="7">
        <v>505</v>
      </c>
      <c r="G9" s="7">
        <v>511</v>
      </c>
      <c r="H9" s="7">
        <v>512</v>
      </c>
      <c r="I9" s="7">
        <v>570</v>
      </c>
      <c r="J9" s="7">
        <v>577</v>
      </c>
    </row>
    <row r="10" spans="1:11" x14ac:dyDescent="0.25">
      <c r="A10">
        <v>1</v>
      </c>
      <c r="B10" s="4">
        <v>42370</v>
      </c>
      <c r="C10" s="5">
        <f>Residential!F69</f>
        <v>65732.256925241018</v>
      </c>
      <c r="D10" s="5">
        <f>Residential!E69</f>
        <v>19403108.964692708</v>
      </c>
      <c r="E10" s="5">
        <f>Commercial!E69</f>
        <v>12879920.116835983</v>
      </c>
      <c r="F10" s="5">
        <f>Industrial!E71</f>
        <v>1304990.7826017754</v>
      </c>
      <c r="G10" s="5">
        <f>Commercial!F69</f>
        <v>1352908.9469765385</v>
      </c>
      <c r="H10" s="5">
        <f>Commercial!G69</f>
        <v>4196.1101723164702</v>
      </c>
      <c r="I10" s="5">
        <f>Industrial!F71</f>
        <v>464658.79201356717</v>
      </c>
      <c r="J10" s="5">
        <f>Industrial!G71</f>
        <v>21357.454925157937</v>
      </c>
      <c r="K10" s="6">
        <f>SUM(C10:J10)</f>
        <v>35496873.425143287</v>
      </c>
    </row>
    <row r="11" spans="1:11" x14ac:dyDescent="0.25">
      <c r="A11">
        <v>2</v>
      </c>
      <c r="B11" s="4">
        <v>42401</v>
      </c>
      <c r="C11" s="5">
        <f>Residential!F70</f>
        <v>56986.564368950319</v>
      </c>
      <c r="D11" s="5">
        <f>Residential!E70</f>
        <v>16311414.998573994</v>
      </c>
      <c r="E11" s="5">
        <f>Commercial!E70</f>
        <v>10455480.175641062</v>
      </c>
      <c r="F11" s="5">
        <f>Industrial!E72</f>
        <v>1158630.1918065406</v>
      </c>
      <c r="G11" s="5">
        <f>Commercial!F70</f>
        <v>1431443.9953094667</v>
      </c>
      <c r="H11" s="5">
        <f>Commercial!G70</f>
        <v>4534.359156850106</v>
      </c>
      <c r="I11" s="5">
        <f>Industrial!F72</f>
        <v>358020.53224465571</v>
      </c>
      <c r="J11" s="5">
        <f>Industrial!G72</f>
        <v>16692.190033595492</v>
      </c>
      <c r="K11" s="6">
        <f t="shared" ref="K11:K21" si="0">SUM(C11:J11)</f>
        <v>29793203.007135116</v>
      </c>
    </row>
    <row r="12" spans="1:11" x14ac:dyDescent="0.25">
      <c r="A12">
        <v>3</v>
      </c>
      <c r="B12" s="4">
        <v>42430</v>
      </c>
      <c r="C12" s="5">
        <f>Residential!F71</f>
        <v>47252.064763877366</v>
      </c>
      <c r="D12" s="5">
        <f>Residential!E71</f>
        <v>13391600.387433678</v>
      </c>
      <c r="E12" s="5">
        <f>Commercial!E71</f>
        <v>8673994.6971260253</v>
      </c>
      <c r="F12" s="5">
        <f>Industrial!E73</f>
        <v>1048391.4948640529</v>
      </c>
      <c r="G12" s="5">
        <f>Commercial!F71</f>
        <v>1152065.5084461498</v>
      </c>
      <c r="H12" s="5">
        <f>Commercial!G71</f>
        <v>4205.7168349915091</v>
      </c>
      <c r="I12" s="5">
        <f>Industrial!F73</f>
        <v>413322.31483939791</v>
      </c>
      <c r="J12" s="5">
        <f>Industrial!G73</f>
        <v>18760.96555171565</v>
      </c>
      <c r="K12" s="6">
        <f t="shared" si="0"/>
        <v>24749593.14985989</v>
      </c>
    </row>
    <row r="13" spans="1:11" x14ac:dyDescent="0.25">
      <c r="A13">
        <v>4</v>
      </c>
      <c r="B13" s="4">
        <v>42461</v>
      </c>
      <c r="C13" s="5">
        <f>Residential!F72</f>
        <v>26068.97414651707</v>
      </c>
      <c r="D13" s="5">
        <f>Residential!E72</f>
        <v>8596570.5511311106</v>
      </c>
      <c r="E13" s="5">
        <f>Commercial!E72</f>
        <v>5755372.3158879746</v>
      </c>
      <c r="F13" s="5">
        <f>Industrial!E74</f>
        <v>828013.70077353285</v>
      </c>
      <c r="G13" s="5">
        <f>Commercial!F72</f>
        <v>832354.94053506269</v>
      </c>
      <c r="H13" s="5">
        <f>Commercial!G72</f>
        <v>5336.7454782974473</v>
      </c>
      <c r="I13" s="5">
        <f>Industrial!F74</f>
        <v>349615.38694754138</v>
      </c>
      <c r="J13" s="5">
        <f>Industrial!G74</f>
        <v>15070.207703925993</v>
      </c>
      <c r="K13" s="6">
        <f t="shared" si="0"/>
        <v>16408402.822603961</v>
      </c>
    </row>
    <row r="14" spans="1:11" x14ac:dyDescent="0.25">
      <c r="A14">
        <v>5</v>
      </c>
      <c r="B14" s="4">
        <v>42491</v>
      </c>
      <c r="C14" s="5">
        <f>Residential!F73</f>
        <v>11428.900082550645</v>
      </c>
      <c r="D14" s="5">
        <f>Residential!E73</f>
        <v>5492968.8719000546</v>
      </c>
      <c r="E14" s="5">
        <f>Commercial!E73</f>
        <v>3959120.124051088</v>
      </c>
      <c r="F14" s="5">
        <f>Industrial!E75</f>
        <v>712248.77839167335</v>
      </c>
      <c r="G14" s="5">
        <f>Commercial!F73</f>
        <v>743430.03266482858</v>
      </c>
      <c r="H14" s="5">
        <f>Commercial!G73</f>
        <v>5146.2976789168579</v>
      </c>
      <c r="I14" s="5">
        <f>Industrial!F75</f>
        <v>279116.29739639279</v>
      </c>
      <c r="J14" s="5">
        <f>Industrial!G75</f>
        <v>13848.856635767097</v>
      </c>
      <c r="K14" s="6">
        <f t="shared" si="0"/>
        <v>11217308.158801274</v>
      </c>
    </row>
    <row r="15" spans="1:11" x14ac:dyDescent="0.25">
      <c r="A15">
        <v>6</v>
      </c>
      <c r="B15" s="4">
        <v>42522</v>
      </c>
      <c r="C15" s="5">
        <f>Residential!F74</f>
        <v>6620.131504771608</v>
      </c>
      <c r="D15" s="5">
        <f>Residential!E74</f>
        <v>3707454.9156620228</v>
      </c>
      <c r="E15" s="5">
        <f>Commercial!E74</f>
        <v>3157634.0153169534</v>
      </c>
      <c r="F15" s="5">
        <f>Industrial!E76</f>
        <v>590410.6833474075</v>
      </c>
      <c r="G15" s="5">
        <f>Commercial!F74</f>
        <v>437194.39652356977</v>
      </c>
      <c r="H15" s="5">
        <f>Commercial!G74</f>
        <v>3919.0816208106512</v>
      </c>
      <c r="I15" s="5">
        <f>Industrial!F76</f>
        <v>227391.57279707928</v>
      </c>
      <c r="J15" s="5">
        <f>Industrial!G76</f>
        <v>11590.53742151316</v>
      </c>
      <c r="K15" s="6">
        <f t="shared" si="0"/>
        <v>8142215.3341941293</v>
      </c>
    </row>
    <row r="16" spans="1:11" x14ac:dyDescent="0.25">
      <c r="A16">
        <v>7</v>
      </c>
      <c r="B16" s="4">
        <v>42552</v>
      </c>
      <c r="C16" s="5">
        <f>Residential!F75</f>
        <v>3600.9164350958331</v>
      </c>
      <c r="D16" s="5">
        <f>Residential!E75</f>
        <v>2914361.0445232075</v>
      </c>
      <c r="E16" s="5">
        <f>Commercial!E75</f>
        <v>2618922.9550661175</v>
      </c>
      <c r="F16" s="5">
        <f>Industrial!E77</f>
        <v>567344.18091956468</v>
      </c>
      <c r="G16" s="5">
        <f>Commercial!F75</f>
        <v>523107.08686989296</v>
      </c>
      <c r="H16" s="5">
        <f>Commercial!G75</f>
        <v>3973.9351511566792</v>
      </c>
      <c r="I16" s="5">
        <f>Industrial!F77</f>
        <v>257578.79284342355</v>
      </c>
      <c r="J16" s="5">
        <f>Industrial!G77</f>
        <v>10494.705562845185</v>
      </c>
      <c r="K16" s="6">
        <f t="shared" si="0"/>
        <v>6899383.617371303</v>
      </c>
    </row>
    <row r="17" spans="1:11" x14ac:dyDescent="0.25">
      <c r="A17">
        <v>8</v>
      </c>
      <c r="B17" s="4">
        <v>42583</v>
      </c>
      <c r="C17" s="5">
        <f>Residential!F76</f>
        <v>2856.3727886355209</v>
      </c>
      <c r="D17" s="5">
        <f>Residential!E76</f>
        <v>2857060.2014275114</v>
      </c>
      <c r="E17" s="5">
        <f>Commercial!E76</f>
        <v>2732670.1987164728</v>
      </c>
      <c r="F17" s="5">
        <f>Industrial!E78</f>
        <v>678247.83834303706</v>
      </c>
      <c r="G17" s="5">
        <f>Commercial!F76</f>
        <v>476096.6372505172</v>
      </c>
      <c r="H17" s="5">
        <f>Commercial!G76</f>
        <v>4322.8291993439261</v>
      </c>
      <c r="I17" s="5">
        <f>Industrial!F78</f>
        <v>191047.42220307697</v>
      </c>
      <c r="J17" s="5">
        <f>Industrial!G78</f>
        <v>9502.5516902192321</v>
      </c>
      <c r="K17" s="6">
        <f t="shared" si="0"/>
        <v>6951804.0516188145</v>
      </c>
    </row>
    <row r="18" spans="1:11" x14ac:dyDescent="0.25">
      <c r="A18">
        <v>9</v>
      </c>
      <c r="B18" s="4">
        <v>42614</v>
      </c>
      <c r="C18" s="5">
        <f>Residential!F77</f>
        <v>6371.8408367370384</v>
      </c>
      <c r="D18" s="5">
        <f>Residential!E77</f>
        <v>3717155.1248017238</v>
      </c>
      <c r="E18" s="5">
        <f>Commercial!E77</f>
        <v>3118600.8604646279</v>
      </c>
      <c r="F18" s="5">
        <f>Industrial!E79</f>
        <v>877229.06377150875</v>
      </c>
      <c r="G18" s="5">
        <f>Commercial!F77</f>
        <v>575560.18804435595</v>
      </c>
      <c r="H18" s="5">
        <f>Commercial!G77</f>
        <v>3527.4924770176422</v>
      </c>
      <c r="I18" s="5">
        <f>Industrial!F79</f>
        <v>189982.8484045408</v>
      </c>
      <c r="J18" s="5">
        <f>Industrial!G79</f>
        <v>8520.3768072835628</v>
      </c>
      <c r="K18" s="6">
        <f t="shared" si="0"/>
        <v>8496947.7956077959</v>
      </c>
    </row>
    <row r="19" spans="1:11" x14ac:dyDescent="0.25">
      <c r="A19">
        <v>10</v>
      </c>
      <c r="B19" s="4">
        <v>42644</v>
      </c>
      <c r="C19" s="5">
        <f>Residential!F78</f>
        <v>25309.795893774695</v>
      </c>
      <c r="D19" s="5">
        <f>Residential!E78</f>
        <v>8152805.7426016741</v>
      </c>
      <c r="E19" s="5">
        <f>Commercial!E78</f>
        <v>5415609.9551050076</v>
      </c>
      <c r="F19" s="5">
        <f>Industrial!E80</f>
        <v>967666.29252490832</v>
      </c>
      <c r="G19" s="5">
        <f>Commercial!F78</f>
        <v>873804.40312399203</v>
      </c>
      <c r="H19" s="5">
        <f>Commercial!G78</f>
        <v>4449.4436744998802</v>
      </c>
      <c r="I19" s="5">
        <f>Industrial!F80</f>
        <v>397491.73513481807</v>
      </c>
      <c r="J19" s="5">
        <f>Industrial!G80</f>
        <v>17942.957628439723</v>
      </c>
      <c r="K19" s="6">
        <f t="shared" si="0"/>
        <v>15855080.325687112</v>
      </c>
    </row>
    <row r="20" spans="1:11" x14ac:dyDescent="0.25">
      <c r="A20">
        <v>11</v>
      </c>
      <c r="B20" s="4">
        <v>42675</v>
      </c>
      <c r="C20" s="5">
        <f>Residential!F79</f>
        <v>54762.725991697342</v>
      </c>
      <c r="D20" s="5">
        <f>Residential!E79</f>
        <v>15000096.457420245</v>
      </c>
      <c r="E20" s="5">
        <f>Commercial!E79</f>
        <v>9233177.6092912629</v>
      </c>
      <c r="F20" s="5">
        <f>Industrial!E81</f>
        <v>1304200.6072805785</v>
      </c>
      <c r="G20" s="5">
        <f>Commercial!F79</f>
        <v>1239542.8812256639</v>
      </c>
      <c r="H20" s="5">
        <f>Commercial!G79</f>
        <v>4585.9193839059517</v>
      </c>
      <c r="I20" s="5">
        <f>Industrial!F81</f>
        <v>389725.2279794034</v>
      </c>
      <c r="J20" s="5">
        <f>Industrial!G81</f>
        <v>17510.948831518112</v>
      </c>
      <c r="K20" s="6">
        <f t="shared" si="0"/>
        <v>27243602.377404273</v>
      </c>
    </row>
    <row r="21" spans="1:11" x14ac:dyDescent="0.25">
      <c r="A21">
        <v>12</v>
      </c>
      <c r="B21" s="4">
        <v>42705</v>
      </c>
      <c r="C21" s="5">
        <f>Residential!F80</f>
        <v>74167.296476011747</v>
      </c>
      <c r="D21" s="5">
        <f>Residential!E80</f>
        <v>20263652.011483766</v>
      </c>
      <c r="E21" s="5">
        <f>Commercial!E80</f>
        <v>13292332.976748468</v>
      </c>
      <c r="F21" s="5">
        <f>Industrial!E82</f>
        <v>1380297.4626148762</v>
      </c>
      <c r="G21" s="5">
        <f>Commercial!F80</f>
        <v>1469586.9167108762</v>
      </c>
      <c r="H21" s="5">
        <f>Commercial!G80</f>
        <v>3207.7421443226012</v>
      </c>
      <c r="I21" s="5">
        <f>Industrial!F82</f>
        <v>443899.35217750608</v>
      </c>
      <c r="J21" s="5">
        <f>Industrial!G82</f>
        <v>20126.56381995124</v>
      </c>
      <c r="K21" s="6">
        <f t="shared" si="0"/>
        <v>36947270.322175786</v>
      </c>
    </row>
    <row r="22" spans="1:11" x14ac:dyDescent="0.25">
      <c r="A22">
        <v>13</v>
      </c>
      <c r="C22" s="36">
        <f>SUM(C10:C21)</f>
        <v>381157.84021386027</v>
      </c>
      <c r="D22" s="36">
        <f t="shared" ref="D22:J22" si="1">SUM(D10:D21)</f>
        <v>119808249.27165169</v>
      </c>
      <c r="E22" s="36">
        <f t="shared" si="1"/>
        <v>81292836.00025104</v>
      </c>
      <c r="F22" s="36">
        <f t="shared" si="1"/>
        <v>11417671.077239454</v>
      </c>
      <c r="G22" s="36">
        <f t="shared" si="1"/>
        <v>11107095.933680914</v>
      </c>
      <c r="H22" s="36">
        <f t="shared" si="1"/>
        <v>51405.672972429718</v>
      </c>
      <c r="I22" s="6">
        <f t="shared" si="1"/>
        <v>3961850.2749814037</v>
      </c>
      <c r="J22" s="6">
        <f t="shared" si="1"/>
        <v>181418.31661193239</v>
      </c>
      <c r="K22" s="6">
        <f>SUM(K10:K21)</f>
        <v>228201684.38760275</v>
      </c>
    </row>
    <row r="24" spans="1:11" x14ac:dyDescent="0.25">
      <c r="A24">
        <v>14</v>
      </c>
      <c r="B24" s="43" t="s">
        <v>103</v>
      </c>
      <c r="C24" s="43"/>
      <c r="D24" s="6">
        <f>+C22+D22</f>
        <v>120189407.11186555</v>
      </c>
    </row>
    <row r="25" spans="1:11" x14ac:dyDescent="0.25">
      <c r="A25">
        <v>15</v>
      </c>
      <c r="B25" s="43" t="s">
        <v>104</v>
      </c>
      <c r="C25" s="43"/>
      <c r="D25" s="6">
        <f>+E22+H22</f>
        <v>81344241.673223466</v>
      </c>
      <c r="E25" s="10"/>
    </row>
    <row r="28" spans="1:11" x14ac:dyDescent="0.25">
      <c r="B28" s="37"/>
      <c r="C28" s="38"/>
      <c r="D28" s="38"/>
      <c r="E28" s="38"/>
      <c r="F28" s="38"/>
      <c r="G28" s="8"/>
      <c r="H28" s="30"/>
    </row>
    <row r="29" spans="1:11" x14ac:dyDescent="0.25">
      <c r="B29" s="37"/>
      <c r="C29" s="38"/>
      <c r="D29" s="38"/>
      <c r="E29" s="38"/>
      <c r="F29" s="38"/>
      <c r="G29" s="8"/>
      <c r="H29" s="30"/>
    </row>
    <row r="30" spans="1:11" x14ac:dyDescent="0.25">
      <c r="B30" s="37"/>
      <c r="C30" s="38"/>
      <c r="D30" s="38"/>
      <c r="E30" s="38"/>
      <c r="F30" s="38"/>
      <c r="G30" s="8"/>
      <c r="H30" s="30"/>
    </row>
    <row r="31" spans="1:11" x14ac:dyDescent="0.25">
      <c r="B31" s="37"/>
      <c r="C31" s="38"/>
      <c r="D31" s="38"/>
      <c r="E31" s="38"/>
      <c r="F31" s="38"/>
      <c r="G31" s="8"/>
      <c r="H31" s="30"/>
    </row>
    <row r="32" spans="1:11" x14ac:dyDescent="0.25">
      <c r="B32" s="37"/>
      <c r="C32" s="38"/>
      <c r="D32" s="38"/>
      <c r="E32" s="38"/>
      <c r="F32" s="38"/>
      <c r="G32" s="8"/>
      <c r="H32" s="30"/>
    </row>
    <row r="33" spans="2:8" x14ac:dyDescent="0.25">
      <c r="B33" s="37"/>
      <c r="C33" s="38"/>
      <c r="D33" s="38"/>
      <c r="E33" s="38"/>
      <c r="F33" s="38"/>
      <c r="G33" s="8"/>
      <c r="H33" s="30"/>
    </row>
    <row r="34" spans="2:8" x14ac:dyDescent="0.25">
      <c r="B34" s="37"/>
      <c r="C34" s="38"/>
      <c r="D34" s="38"/>
      <c r="E34" s="38"/>
      <c r="F34" s="38"/>
      <c r="G34" s="8"/>
      <c r="H34" s="30"/>
    </row>
    <row r="35" spans="2:8" x14ac:dyDescent="0.25">
      <c r="B35" s="37"/>
      <c r="C35" s="38"/>
      <c r="D35" s="38"/>
      <c r="E35" s="38"/>
      <c r="F35" s="38"/>
      <c r="G35" s="8"/>
      <c r="H35" s="30"/>
    </row>
    <row r="36" spans="2:8" x14ac:dyDescent="0.25">
      <c r="B36" s="37"/>
      <c r="C36" s="38"/>
      <c r="D36" s="38"/>
      <c r="E36" s="38"/>
      <c r="F36" s="38"/>
      <c r="G36" s="8"/>
      <c r="H36" s="30"/>
    </row>
    <row r="37" spans="2:8" x14ac:dyDescent="0.25">
      <c r="B37" s="37"/>
      <c r="C37" s="38"/>
      <c r="D37" s="38"/>
      <c r="E37" s="38"/>
      <c r="F37" s="38"/>
      <c r="G37" s="8"/>
      <c r="H37" s="30"/>
    </row>
    <row r="38" spans="2:8" x14ac:dyDescent="0.25">
      <c r="B38" s="37"/>
      <c r="C38" s="38"/>
      <c r="D38" s="38"/>
      <c r="E38" s="38"/>
      <c r="F38" s="38"/>
      <c r="G38" s="8"/>
      <c r="H38" s="30"/>
    </row>
    <row r="39" spans="2:8" x14ac:dyDescent="0.25">
      <c r="B39" s="37"/>
      <c r="C39" s="38"/>
      <c r="D39" s="38"/>
      <c r="E39" s="38"/>
      <c r="F39" s="38"/>
      <c r="G39" s="12"/>
      <c r="H39" s="30"/>
    </row>
    <row r="40" spans="2:8" x14ac:dyDescent="0.25">
      <c r="G40" s="8"/>
      <c r="H40" s="30"/>
    </row>
    <row r="41" spans="2:8" x14ac:dyDescent="0.25">
      <c r="H41" s="30"/>
    </row>
    <row r="42" spans="2:8" x14ac:dyDescent="0.25">
      <c r="H42" s="30"/>
    </row>
    <row r="43" spans="2:8" x14ac:dyDescent="0.25">
      <c r="B43" s="9"/>
      <c r="G43" s="11"/>
      <c r="H43" s="30"/>
    </row>
    <row r="44" spans="2:8" x14ac:dyDescent="0.25">
      <c r="B44" s="9"/>
      <c r="G44" s="11"/>
      <c r="H44" s="30"/>
    </row>
    <row r="45" spans="2:8" x14ac:dyDescent="0.25">
      <c r="B45" s="9"/>
      <c r="G45" s="11"/>
      <c r="H45" s="30"/>
    </row>
    <row r="46" spans="2:8" x14ac:dyDescent="0.25">
      <c r="B46" s="9"/>
      <c r="G46" s="11"/>
      <c r="H46" s="30"/>
    </row>
    <row r="47" spans="2:8" x14ac:dyDescent="0.25">
      <c r="B47" s="9"/>
      <c r="G47" s="11"/>
      <c r="H47" s="30"/>
    </row>
    <row r="48" spans="2:8" x14ac:dyDescent="0.25">
      <c r="B48" s="9"/>
      <c r="G48" s="11"/>
      <c r="H48" s="30"/>
    </row>
    <row r="49" spans="2:8" x14ac:dyDescent="0.25">
      <c r="B49" s="9"/>
      <c r="G49" s="11"/>
      <c r="H49" s="30"/>
    </row>
    <row r="50" spans="2:8" x14ac:dyDescent="0.25">
      <c r="B50" s="9"/>
      <c r="G50" s="11"/>
      <c r="H50" s="30"/>
    </row>
    <row r="51" spans="2:8" x14ac:dyDescent="0.25">
      <c r="B51" s="9"/>
      <c r="G51" s="11"/>
      <c r="H51" s="30"/>
    </row>
    <row r="52" spans="2:8" x14ac:dyDescent="0.25">
      <c r="B52" s="9"/>
      <c r="G52" s="11"/>
      <c r="H52" s="30"/>
    </row>
    <row r="53" spans="2:8" x14ac:dyDescent="0.25">
      <c r="B53" s="9"/>
      <c r="G53" s="11"/>
      <c r="H53" s="30"/>
    </row>
    <row r="54" spans="2:8" x14ac:dyDescent="0.25">
      <c r="B54" s="37"/>
      <c r="C54" s="38"/>
      <c r="D54" s="38"/>
      <c r="E54" s="38"/>
      <c r="F54" s="38"/>
      <c r="G54" s="13"/>
      <c r="H54" s="30"/>
    </row>
    <row r="55" spans="2:8" x14ac:dyDescent="0.25">
      <c r="G55" s="10"/>
      <c r="H55" s="30"/>
    </row>
    <row r="56" spans="2:8" x14ac:dyDescent="0.25">
      <c r="H56" s="30"/>
    </row>
  </sheetData>
  <mergeCells count="7">
    <mergeCell ref="B24:C24"/>
    <mergeCell ref="B25:C25"/>
    <mergeCell ref="D1:H1"/>
    <mergeCell ref="D2:H2"/>
    <mergeCell ref="D3:H3"/>
    <mergeCell ref="D4:H4"/>
    <mergeCell ref="D5:H5"/>
  </mergeCells>
  <printOptions horizontalCentered="1"/>
  <pageMargins left="0.7" right="0.7" top="0.75" bottom="0.75" header="0.3" footer="0.3"/>
  <pageSetup scale="88" orientation="landscape" r:id="rId1"/>
  <headerFooter scaleWithDoc="0" alignWithMargins="0">
    <oddHeader>&amp;RPage &amp;P of &amp;N</oddHeader>
    <oddFooter>&amp;LElectronic Tab Name:&amp;A</oddFooter>
  </headerFooter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BA2303F-6FEA-447A-9F13-B1DC692E403F}"/>
</file>

<file path=customXml/itemProps2.xml><?xml version="1.0" encoding="utf-8"?>
<ds:datastoreItem xmlns:ds="http://schemas.openxmlformats.org/officeDocument/2006/customXml" ds:itemID="{BD45AFAC-56C4-45BC-891D-3021F6D075C7}"/>
</file>

<file path=customXml/itemProps3.xml><?xml version="1.0" encoding="utf-8"?>
<ds:datastoreItem xmlns:ds="http://schemas.openxmlformats.org/officeDocument/2006/customXml" ds:itemID="{17D26E33-E181-4716-A135-BFBEC516E9D8}"/>
</file>

<file path=customXml/itemProps4.xml><?xml version="1.0" encoding="utf-8"?>
<ds:datastoreItem xmlns:ds="http://schemas.openxmlformats.org/officeDocument/2006/customXml" ds:itemID="{A7A7C523-EAF9-4616-B804-FACA2F086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Index</vt:lpstr>
      <vt:lpstr>Residential</vt:lpstr>
      <vt:lpstr>Commercial</vt:lpstr>
      <vt:lpstr>Industrial</vt:lpstr>
      <vt:lpstr>Total</vt:lpstr>
      <vt:lpstr>Commercial!Print_Area</vt:lpstr>
      <vt:lpstr>Industrial!Print_Area</vt:lpstr>
      <vt:lpstr>Residential!Print_Area</vt:lpstr>
      <vt:lpstr>Commercial!Print_Titles</vt:lpstr>
      <vt:lpstr>Industrial!Print_Titles</vt:lpstr>
      <vt:lpstr>Residential!Print_Titles</vt:lpstr>
      <vt:lpstr>Total!Print_Titles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2017-08-21T17:19:46Z</cp:lastPrinted>
  <dcterms:created xsi:type="dcterms:W3CDTF">2017-03-13T22:48:10Z</dcterms:created>
  <dcterms:modified xsi:type="dcterms:W3CDTF">2017-08-29T22:18:51Z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