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A\2022 Dockets\UE-22____ 2021 PCAM\Working Docs\Exhibits\"/>
    </mc:Choice>
  </mc:AlternateContent>
  <xr:revisionPtr revIDLastSave="0" documentId="13_ncr:1_{3D7E666F-4F48-488B-9B41-08306C959317}" xr6:coauthVersionLast="47" xr6:coauthVersionMax="47" xr10:uidLastSave="{00000000-0000-0000-0000-000000000000}"/>
  <bookViews>
    <workbookView xWindow="-28920" yWindow="1185" windowWidth="29040" windowHeight="15840" activeTab="1" xr2:uid="{03862697-9B41-48CF-9EBF-E6657003B2A5}"/>
  </bookViews>
  <sheets>
    <sheet name="Summary" sheetId="2" r:id="rId1"/>
    <sheet name="Exhibit JP-3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1" hidden="1">[1]Inputs!#REF!</definedName>
    <definedName name="__123Graph_A" hidden="1">[1]Inputs!#REF!</definedName>
    <definedName name="__123Graph_B" localSheetId="1" hidden="1">[1]Inputs!#REF!</definedName>
    <definedName name="__123Graph_B" hidden="1">[1]Inputs!#REF!</definedName>
    <definedName name="__123Graph_D" localSheetId="1" hidden="1">[1]Inputs!#REF!</definedName>
    <definedName name="__123Graph_D" hidden="1">[1]Inputs!#REF!</definedName>
    <definedName name="__123Graph_E" localSheetId="1" hidden="1">[2]Input!$E$22:$E$37</definedName>
    <definedName name="__123Graph_E" localSheetId="0" hidden="1">[2]Input!$E$22:$E$37</definedName>
    <definedName name="__123Graph_E" hidden="1">[3]Input!$E$22:$E$37</definedName>
    <definedName name="__123Graph_F" localSheetId="1" hidden="1">[2]Input!$D$22:$D$37</definedName>
    <definedName name="__123Graph_F" localSheetId="0" hidden="1">[2]Input!$D$22:$D$37</definedName>
    <definedName name="__123Graph_F" hidden="1">[3]Input!$D$22:$D$37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>[4]Variables!$C$2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#REF!</definedName>
    <definedName name="_xlnm._FilterDatabase" localSheetId="0" hidden="1">#REF!</definedName>
    <definedName name="_xlnm._FilterDatabase" hidden="1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Mar13">[4]Variables!$C$3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1" hidden="1">#REF!</definedName>
    <definedName name="_Sort" localSheetId="0" hidden="1">#REF!</definedName>
    <definedName name="_Sort" hidden="1">#REF!</definedName>
    <definedName name="_x1" localSheetId="1" hidden="1">{"PRINT",#N/A,TRUE,"APPA";"PRINT",#N/A,TRUE,"APS";"PRINT",#N/A,TRUE,"BHPL";"PRINT",#N/A,TRUE,"BHPL2";"PRINT",#N/A,TRUE,"CDWR";"PRINT",#N/A,TRUE,"EWEB";"PRINT",#N/A,TRUE,"LADWP";"PRINT",#N/A,TRUE,"NEVBASE"}</definedName>
    <definedName name="_x1" localSheetId="0" hidden="1">{"PRINT",#N/A,TRUE,"APPA";"PRINT",#N/A,TRUE,"APS";"PRINT",#N/A,TRUE,"BHPL";"PRINT",#N/A,TRUE,"BHPL2";"PRINT",#N/A,TRUE,"CDWR";"PRINT",#N/A,TRUE,"EWEB";"PRINT",#N/A,TRUE,"LADWP";"PRINT",#N/A,TRUE,"NEVBASE"}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localSheetId="1" hidden="1">{"PRINT",#N/A,TRUE,"APPA";"PRINT",#N/A,TRUE,"APS";"PRINT",#N/A,TRUE,"BHPL";"PRINT",#N/A,TRUE,"BHPL2";"PRINT",#N/A,TRUE,"CDWR";"PRINT",#N/A,TRUE,"EWEB";"PRINT",#N/A,TRUE,"LADWP";"PRINT",#N/A,TRUE,"NEVBASE"}</definedName>
    <definedName name="_x2" localSheetId="0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localSheetId="1" hidden="1">{"PRINT",#N/A,TRUE,"APPA";"PRINT",#N/A,TRUE,"APS";"PRINT",#N/A,TRUE,"BHPL";"PRINT",#N/A,TRUE,"BHPL2";"PRINT",#N/A,TRUE,"CDWR";"PRINT",#N/A,TRUE,"EWEB";"PRINT",#N/A,TRUE,"LADWP";"PRINT",#N/A,TRUE,"NEVBASE"}</definedName>
    <definedName name="_x3" localSheetId="0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localSheetId="1" hidden="1">{"PRINT",#N/A,TRUE,"APPA";"PRINT",#N/A,TRUE,"APS";"PRINT",#N/A,TRUE,"BHPL";"PRINT",#N/A,TRUE,"BHPL2";"PRINT",#N/A,TRUE,"CDWR";"PRINT",#N/A,TRUE,"EWEB";"PRINT",#N/A,TRUE,"LADWP";"PRINT",#N/A,TRUE,"NEVBASE"}</definedName>
    <definedName name="_x4" localSheetId="0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localSheetId="1" hidden="1">{"PRINT",#N/A,TRUE,"APPA";"PRINT",#N/A,TRUE,"APS";"PRINT",#N/A,TRUE,"BHPL";"PRINT",#N/A,TRUE,"BHPL2";"PRINT",#N/A,TRUE,"CDWR";"PRINT",#N/A,TRUE,"EWEB";"PRINT",#N/A,TRUE,"LADWP";"PRINT",#N/A,TRUE,"NEVBASE"}</definedName>
    <definedName name="_x5" localSheetId="0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1" hidden="1">'[5]DSM Output'!$J$21:$J$23</definedName>
    <definedName name="a" localSheetId="0" hidden="1">'[5]DSM Output'!$J$21:$J$23</definedName>
    <definedName name="a">'[6]1993'!#REF!</definedName>
    <definedName name="Access_Button1" hidden="1">"Headcount_Workbook_Schedules_List"</definedName>
    <definedName name="AccessDatabase" hidden="1">"P:\HR\SharonPlummer\Headcount Workbook.mdb"</definedName>
    <definedName name="Acct108D_S">[7]FuncStudy!$F$2065</definedName>
    <definedName name="Acct108D00S">[7]FuncStudy!$F$2057</definedName>
    <definedName name="Acct108DSS">[7]FuncStudy!$F$2061</definedName>
    <definedName name="Acct228.42TROJD">[7]FuncStudy!$F$1867</definedName>
    <definedName name="ACCT2281">[7]FuncStudy!$F$1847</definedName>
    <definedName name="Acct2282">[7]FuncStudy!$F$1851</definedName>
    <definedName name="Acct2283">[7]FuncStudy!$F$1855</definedName>
    <definedName name="Acct2283S">[7]FuncStudy!$F$1859</definedName>
    <definedName name="Acct22842">[7]FuncStudy!$F$1868</definedName>
    <definedName name="Acct228SO">[7]FuncStudy!$F$1850</definedName>
    <definedName name="ACCT25398">[7]FuncStudy!$F$1880</definedName>
    <definedName name="Acct25399">[7]FuncStudy!$F$1887</definedName>
    <definedName name="Acct254">[7]FuncStudy!$F$1864</definedName>
    <definedName name="Acct282DITBAL">[7]FuncStudy!$F$1912</definedName>
    <definedName name="Acct350">[7]FuncStudy!$F$1323</definedName>
    <definedName name="Acct352">[7]FuncStudy!$F$1330</definedName>
    <definedName name="Acct353">[7]FuncStudy!$F$1336</definedName>
    <definedName name="Acct354">[7]FuncStudy!$F$1342</definedName>
    <definedName name="Acct355">[7]FuncStudy!$F$1348</definedName>
    <definedName name="Acct356">[7]FuncStudy!$F$1354</definedName>
    <definedName name="Acct357">[7]FuncStudy!$F$1360</definedName>
    <definedName name="Acct358">[7]FuncStudy!$F$1366</definedName>
    <definedName name="Acct359">[7]FuncStudy!$F$1372</definedName>
    <definedName name="Acct360">[7]FuncStudy!$F$1388</definedName>
    <definedName name="Acct361">[7]FuncStudy!$F$1394</definedName>
    <definedName name="Acct362">[7]FuncStudy!$F$1400</definedName>
    <definedName name="Acct364">[7]FuncStudy!$F$1407</definedName>
    <definedName name="Acct365">[7]FuncStudy!$F$1414</definedName>
    <definedName name="Acct366">[7]FuncStudy!$F$1421</definedName>
    <definedName name="Acct367">[7]FuncStudy!$F$1428</definedName>
    <definedName name="Acct368">[7]FuncStudy!$F$1434</definedName>
    <definedName name="Acct369">[7]FuncStudy!$F$1441</definedName>
    <definedName name="Acct370">[7]FuncStudy!$F$1447</definedName>
    <definedName name="Acct371">[7]FuncStudy!$F$1454</definedName>
    <definedName name="Acct372">[7]FuncStudy!$F$1461</definedName>
    <definedName name="Acct372A">[7]FuncStudy!$F$1460</definedName>
    <definedName name="Acct372DP">[7]FuncStudy!$F$1458</definedName>
    <definedName name="Acct372DS">[7]FuncStudy!$F$1459</definedName>
    <definedName name="Acct373">[7]FuncStudy!$F$1467</definedName>
    <definedName name="Acct444S">[7]FuncStudy!$F$105</definedName>
    <definedName name="Acct448S">[7]FuncStudy!$F$114</definedName>
    <definedName name="Acct450S">[7]FuncStudy!$F$138</definedName>
    <definedName name="Acct451S">[7]FuncStudy!$F$143</definedName>
    <definedName name="Acct454S">[7]FuncStudy!$F$153</definedName>
    <definedName name="Acct456S">[7]FuncStudy!$F$159</definedName>
    <definedName name="Acct580">[7]FuncStudy!$F$536</definedName>
    <definedName name="Acct581">[7]FuncStudy!$F$541</definedName>
    <definedName name="Acct582">[7]FuncStudy!$F$546</definedName>
    <definedName name="Acct583">[7]FuncStudy!$F$551</definedName>
    <definedName name="Acct584">[7]FuncStudy!$F$556</definedName>
    <definedName name="Acct585">[7]FuncStudy!$F$561</definedName>
    <definedName name="Acct586">[7]FuncStudy!$F$566</definedName>
    <definedName name="Acct587">[7]FuncStudy!$F$571</definedName>
    <definedName name="Acct588">[7]FuncStudy!$F$576</definedName>
    <definedName name="Acct589">[7]FuncStudy!$F$581</definedName>
    <definedName name="Acct590">[7]FuncStudy!$F$586</definedName>
    <definedName name="Acct591">[7]FuncStudy!$F$591</definedName>
    <definedName name="Acct592">[7]FuncStudy!$F$596</definedName>
    <definedName name="Acct593">[7]FuncStudy!$F$601</definedName>
    <definedName name="Acct594">[7]FuncStudy!$F$606</definedName>
    <definedName name="Acct595">[7]FuncStudy!$F$611</definedName>
    <definedName name="Acct596">[7]FuncStudy!$F$616</definedName>
    <definedName name="Acct597">[7]FuncStudy!$F$621</definedName>
    <definedName name="Acct598">[7]FuncStudy!$F$626</definedName>
    <definedName name="Acct928RE">[7]FuncStudy!$F$749</definedName>
    <definedName name="AcctAGA">[7]FuncStudy!$F$132</definedName>
    <definedName name="AcctTS0">[7]FuncStudy!$F$1380</definedName>
    <definedName name="ActualROR" localSheetId="1">#REF!</definedName>
    <definedName name="ActualROR" localSheetId="0">#REF!</definedName>
    <definedName name="ActualROR">#REF!</definedName>
    <definedName name="Adjs2avg">[8]Inputs!$L$255:'[8]Inputs'!$T$505</definedName>
    <definedName name="AdjustInput">[9]Inputs!$L$3:$T$250</definedName>
    <definedName name="Adjustment" localSheetId="1">#REF!</definedName>
    <definedName name="Adjustment" localSheetId="0">#REF!</definedName>
    <definedName name="Adjustment">#REF!</definedName>
    <definedName name="AdjustSwitch">[9]Variables!$AH$3:$AJ$3</definedName>
    <definedName name="anscount" hidden="1">1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[9]UTCR!$AC$22:$AQ$108</definedName>
    <definedName name="AverageFuelCost" localSheetId="1">#REF!</definedName>
    <definedName name="AverageFuelCost" localSheetId="0">#REF!</definedName>
    <definedName name="AverageFuelCost">#REF!</definedName>
    <definedName name="AverageInput">[9]Inputs!$F$3:$I$1732</definedName>
    <definedName name="B1_Print" localSheetId="1">#REF!</definedName>
    <definedName name="B1_Print" localSheetId="0">#REF!</definedName>
    <definedName name="B1_Print">#REF!</definedName>
    <definedName name="B2_Print" localSheetId="1">#REF!</definedName>
    <definedName name="B2_Print" localSheetId="0">#REF!</definedName>
    <definedName name="B2_Print">#REF!</definedName>
    <definedName name="B3_Print" localSheetId="1">#REF!</definedName>
    <definedName name="B3_Print" localSheetId="0">#REF!</definedName>
    <definedName name="B3_Print">#REF!</definedName>
    <definedName name="Bottom" localSheetId="1">[10]Variance!#REF!</definedName>
    <definedName name="Bottom" localSheetId="0">[10]Variance!#REF!</definedName>
    <definedName name="Bottom">[10]Variance!#REF!</definedName>
    <definedName name="Burn" localSheetId="1">#REF!</definedName>
    <definedName name="Burn" localSheetId="0">#REF!</definedName>
    <definedName name="Burn">#REF!</definedName>
    <definedName name="calcoutput">'[11]Calcoutput (futures)'!$B$7:$J$128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'[11]OTC Gas Quotes'!$M$2</definedName>
    <definedName name="CCG_Hier">OFFSET('[12]cost center'!$A$1,0,0,COUNTA('[12]cost center'!$A$1:$A$65536),COUNTA('[12]cost center'!$A$1:$IV$1))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[9]Inputs!$J$1</definedName>
    <definedName name="Checksumend">[9]Inputs!$E$1</definedName>
    <definedName name="Classification">[7]FuncStudy!$Y$91</definedName>
    <definedName name="cogs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1" hidden="1">{"YTD-Total",#N/A,TRUE,"Provision";"YTD-Utility",#N/A,TRUE,"Prov Utility";"YTD-NonUtility",#N/A,TRUE,"Prov NonUtility"}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on">[13]Variables!$AQ$27</definedName>
    <definedName name="CONTRACTDATA" localSheetId="1">[14]MarketData!#REF!</definedName>
    <definedName name="CONTRACTDATA" localSheetId="0">[14]MarketData!#REF!</definedName>
    <definedName name="CONTRACTDATA">[14]MarketData!#REF!</definedName>
    <definedName name="contractsymbol">[11]Futures!$B$2:$B$500</definedName>
    <definedName name="ContractTypeDol" localSheetId="0">#REF!</definedName>
    <definedName name="ContractTypeDol">'[15]Check Dollars'!$R$258:$S$643</definedName>
    <definedName name="ContractTypeMWh" localSheetId="0">#REF!</definedName>
    <definedName name="ContractTypeMWh">'[15]Check MWh'!$R$258:$S$643</definedName>
    <definedName name="COSFacVal">[7]Inputs!$W$11</definedName>
    <definedName name="Cost" localSheetId="1">#REF!</definedName>
    <definedName name="Cost" localSheetId="0">#REF!</definedName>
    <definedName name="Cost">#REF!</definedName>
    <definedName name="DATA5">[16]DS13!$E$2:$E$103</definedName>
    <definedName name="DATA6">[16]DS13!$F$2:$F$103</definedName>
    <definedName name="_xlnm.Database" localSheetId="1">[17]Invoice!#REF!</definedName>
    <definedName name="_xlnm.Database" localSheetId="0">[17]Invoice!#REF!</definedName>
    <definedName name="_xlnm.Database">[17]Invoice!#REF!</definedName>
    <definedName name="DataCheck" localSheetId="1">'[18]Base NPC'!#REF!</definedName>
    <definedName name="DataCheck" localSheetId="0">'[18]Base NPC'!#REF!</definedName>
    <definedName name="DataCheck">'[18]Base NPC'!#REF!</definedName>
    <definedName name="DataCheck_Base" localSheetId="1">#REF!</definedName>
    <definedName name="DataCheck_Base" localSheetId="0">#REF!</definedName>
    <definedName name="DataCheck_Base">#REF!</definedName>
    <definedName name="DataCheck_Delta" localSheetId="1">#REF!</definedName>
    <definedName name="DataCheck_Delta" localSheetId="0">#REF!</definedName>
    <definedName name="DataCheck_Delta">#REF!</definedName>
    <definedName name="DataCheck_NPC" localSheetId="1">#REF!</definedName>
    <definedName name="DataCheck_NPC" localSheetId="0">#REF!</definedName>
    <definedName name="DataCheck_NPC">#REF!</definedName>
    <definedName name="Date" localSheetId="1">#REF!</definedName>
    <definedName name="Date" localSheetId="0">#REF!</definedName>
    <definedName name="Date">#REF!</definedName>
    <definedName name="dateTable">'[19]on off peak hours'!$C$15:$Z$15</definedName>
    <definedName name="Debt">[13]Variables!$AQ$25</definedName>
    <definedName name="DebtCost">[13]Variables!$AT$25</definedName>
    <definedName name="Demand">[20]Inputs!$D$9</definedName>
    <definedName name="Demand2">[7]Inputs!$D$10</definedName>
    <definedName name="Dis">[7]FuncStudy!$Y$90</definedName>
    <definedName name="DisFac">'[7]Func Dist Factor Table'!$A$11:$G$25</definedName>
    <definedName name="DispatchSum">"GRID Thermal Generation!R2C1:R4C2"</definedName>
    <definedName name="Dollars_Wheeling" localSheetId="1">'[18]Exhibit 1'!#REF!</definedName>
    <definedName name="Dollars_Wheeling" localSheetId="0">'[18]Exhibit 1'!#REF!</definedName>
    <definedName name="Dollars_Wheeling">'[18]Exhibit 1'!#REF!</definedName>
    <definedName name="DUDE" localSheetId="1" hidden="1">#REF!</definedName>
    <definedName name="DUDE" localSheetId="0" hidden="1">#REF!</definedName>
    <definedName name="DUDE" hidden="1">#REF!</definedName>
    <definedName name="ECDQF_Exp" localSheetId="1">#REF!</definedName>
    <definedName name="ECDQF_Exp" localSheetId="0">#REF!</definedName>
    <definedName name="ECDQF_Exp">#REF!</definedName>
    <definedName name="ECDQF_MWh" localSheetId="1">#REF!</definedName>
    <definedName name="ECDQF_MWh" localSheetId="0">#REF!</definedName>
    <definedName name="ECDQF_MWh">#REF!</definedName>
    <definedName name="ene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[11]MarketData!$J$1</definedName>
    <definedName name="ExchangeMWh" localSheetId="1">'[18]Base NPC'!#REF!</definedName>
    <definedName name="ExchangeMWh" localSheetId="0">'[18]Base NPC'!#REF!</definedName>
    <definedName name="ExchangeMWh">'[18]Base NPC'!#REF!</definedName>
    <definedName name="extra2" localSheetId="1" hidden="1">{#N/A,#N/A,FALSE,"Loans";#N/A,#N/A,FALSE,"Program Costs";#N/A,#N/A,FALSE,"Measures";#N/A,#N/A,FALSE,"Net Lost Rev";#N/A,#N/A,FALSE,"Incentive"}</definedName>
    <definedName name="extra2" localSheetId="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" localSheetId="1">#REF!</definedName>
    <definedName name="Factor" localSheetId="0">#REF!</definedName>
    <definedName name="Factor">#REF!</definedName>
    <definedName name="Factorck">'[7]COS Factor Table'!$Q$15:$Q$136</definedName>
    <definedName name="FactorMethod">[9]Variables!$AC$2</definedName>
    <definedName name="FactSum">'[7]COS Factor Table'!$A$14:$Q$137</definedName>
    <definedName name="Fed_Funds___Bloomberg">[11]MarketData!$A$14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[9]Variables!$B$28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>OFFSET([21]FTE!$A$1,0,0,COUNTA([21]FTE!$A$1:$A$65536),12)</definedName>
    <definedName name="Func">'[7]Func Factor Table'!$A$10:$H$76</definedName>
    <definedName name="Func_Ftrs">[9]Function1149!$E$6:$P$88</definedName>
    <definedName name="Function">[7]FuncStudy!$Y$90</definedName>
    <definedName name="Gas_Forward_Price_Curve_copy_Instructions_List" localSheetId="1">'[14]Main Page'!#REF!</definedName>
    <definedName name="Gas_Forward_Price_Curve_copy_Instructions_List" localSheetId="0">'[14]Main Page'!#REF!</definedName>
    <definedName name="Gas_Forward_Price_Curve_copy_Instructions_List">'[14]Main Page'!#REF!</definedName>
    <definedName name="GrossReceipts">[9]Variables!$B$31</definedName>
    <definedName name="Header" localSheetId="1">#REF!</definedName>
    <definedName name="Header" localSheetId="0">#REF!</definedName>
    <definedName name="Header">#REF!</definedName>
    <definedName name="HenryHub___Nymex" localSheetId="1">[14]MarketData!#REF!</definedName>
    <definedName name="HenryHub___Nymex" localSheetId="0">[14]MarketData!#REF!</definedName>
    <definedName name="HenryHub___Nymex">[14]MarketData!#REF!</definedName>
    <definedName name="Hide_Rows" localSheetId="1">#REF!</definedName>
    <definedName name="Hide_Rows" localSheetId="0">#REF!</definedName>
    <definedName name="Hide_Rows">#REF!</definedName>
    <definedName name="Hide_Rows_Recon" localSheetId="1">#REF!</definedName>
    <definedName name="Hide_Rows_Recon" localSheetId="0">#REF!</definedName>
    <definedName name="Hide_Rows_Recon">#REF!</definedName>
    <definedName name="High_Plan" localSheetId="1">#REF!</definedName>
    <definedName name="High_Plan" localSheetId="0">#REF!</definedName>
    <definedName name="High_Plan">#REF!</definedName>
    <definedName name="HoursHoliday">'[19]on off peak hours'!$C$16:$Z$20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[20]Inputs!$Y$11</definedName>
    <definedName name="INSERTPOINT" localSheetId="1">'[22]REX Data'!#REF!</definedName>
    <definedName name="INSERTPOINT" localSheetId="0">'[22]REX Data'!#REF!</definedName>
    <definedName name="INSERTPOINT">'[22]REX Data'!#REF!</definedName>
    <definedName name="INSERTPOINT2" localSheetId="1">'[22]REX Data'!#REF!</definedName>
    <definedName name="INSERTPOINT2" localSheetId="0">'[22]REX Data'!#REF!</definedName>
    <definedName name="INSERTPOINT2">'[22]REX Data'!#REF!</definedName>
    <definedName name="Interest_Rates___Bloomberg">[11]MarketData!$A$1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tem_Number">"GP Detail"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1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1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 localSheetId="1">[10]Variance!#REF!</definedName>
    <definedName name="LastCell">[10]Variance!#REF!</definedName>
    <definedName name="LeadLag" localSheetId="1">[9]Inputs!#REF!</definedName>
    <definedName name="LeadLag">[9]Inputs!#REF!</definedName>
    <definedName name="limcount" hidden="1">1</definedName>
    <definedName name="LinkCos">'[7]JAM Download'!$I$4</definedName>
    <definedName name="ListOffset" hidden="1">1</definedName>
    <definedName name="Low_Plan" localSheetId="1">#REF!</definedName>
    <definedName name="Low_Plan" localSheetId="0">#REF!</definedName>
    <definedName name="Low_Plan">#REF!</definedName>
    <definedName name="Macro2" localSheetId="1">[23]!Macro2</definedName>
    <definedName name="Macro2">[23]!Macro2</definedName>
    <definedName name="market1">'[11]OTC Gas Quotes'!$E$5</definedName>
    <definedName name="market2">'[11]OTC Gas Quotes'!$F$5</definedName>
    <definedName name="market3">'[11]OTC Gas Quotes'!$G$5</definedName>
    <definedName name="market4">'[11]OTC Gas Quotes'!$H$5</definedName>
    <definedName name="market5">'[11]OTC Gas Quotes'!$I$5</definedName>
    <definedName name="market6">'[11]OTC Gas Quotes'!$J$5</definedName>
    <definedName name="market7">'[11]OTC Gas Quotes'!$K$5</definedName>
    <definedName name="Master" localSheetId="1" hidden="1">{#N/A,#N/A,FALSE,"Actual";#N/A,#N/A,FALSE,"Normalized";#N/A,#N/A,FALSE,"Electric Actual";#N/A,#N/A,FALSE,"Electric Normalized"}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D_High1">'[10]Master Data'!$A$2</definedName>
    <definedName name="MD_Low1">'[10]Master Data'!$D$29</definedName>
    <definedName name="MidC">[24]lookup!$C$98:$D$107</definedName>
    <definedName name="Mill" localSheetId="1">#REF!</definedName>
    <definedName name="Mill" localSheetId="0">#REF!</definedName>
    <definedName name="Mill">#REF!</definedName>
    <definedName name="MMBtu" localSheetId="1">#REF!</definedName>
    <definedName name="MMBtu" localSheetId="0">#REF!</definedName>
    <definedName name="MMBtu">#REF!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 localSheetId="1">#REF!</definedName>
    <definedName name="month" localSheetId="0">#REF!</definedName>
    <definedName name="month">#REF!</definedName>
    <definedName name="Months" localSheetId="1">#REF!</definedName>
    <definedName name="Months" localSheetId="0">#REF!</definedName>
    <definedName name="Months">#REF!</definedName>
    <definedName name="MSPAverageInput" localSheetId="1">[8]Inputs!#REF!</definedName>
    <definedName name="MSPAverageInput" localSheetId="0">[8]Inputs!#REF!</definedName>
    <definedName name="MSPAverageInput">[8]Inputs!#REF!</definedName>
    <definedName name="MSPYearEndInput" localSheetId="1">[8]Inputs!#REF!</definedName>
    <definedName name="MSPYearEndInput" localSheetId="0">[8]Inputs!#REF!</definedName>
    <definedName name="MSPYearEndInput">[8]Inputs!#REF!</definedName>
    <definedName name="MWh" localSheetId="1">#REF!</definedName>
    <definedName name="MWh" localSheetId="0">#REF!</definedName>
    <definedName name="MWh">#REF!</definedName>
    <definedName name="NameAverageFuelCost" localSheetId="1">#REF!</definedName>
    <definedName name="NameAverageFuelCost" localSheetId="0">#REF!</definedName>
    <definedName name="NameAverageFuelCost">#REF!</definedName>
    <definedName name="NameBurn" localSheetId="1">#REF!</definedName>
    <definedName name="NameBurn" localSheetId="0">#REF!</definedName>
    <definedName name="NameBurn">#REF!</definedName>
    <definedName name="NameCost" localSheetId="1">#REF!</definedName>
    <definedName name="NameCost" localSheetId="0">#REF!</definedName>
    <definedName name="NameCost">#REF!</definedName>
    <definedName name="NameECDQF_Exp" localSheetId="1">#REF!</definedName>
    <definedName name="NameECDQF_Exp" localSheetId="0">#REF!</definedName>
    <definedName name="NameECDQF_Exp">#REF!</definedName>
    <definedName name="NameECDQF_MWh" localSheetId="1">#REF!</definedName>
    <definedName name="NameECDQF_MWh" localSheetId="0">#REF!</definedName>
    <definedName name="NameECDQF_MWh">#REF!</definedName>
    <definedName name="NameFactor" localSheetId="1">#REF!</definedName>
    <definedName name="NameFactor" localSheetId="0">#REF!</definedName>
    <definedName name="NameFactor">#REF!</definedName>
    <definedName name="NameMill" localSheetId="1">#REF!</definedName>
    <definedName name="NameMill" localSheetId="0">#REF!</definedName>
    <definedName name="NameMill">#REF!</definedName>
    <definedName name="NameMMBtu" localSheetId="1">#REF!</definedName>
    <definedName name="NameMMBtu" localSheetId="0">#REF!</definedName>
    <definedName name="NameMMBtu">#REF!</definedName>
    <definedName name="NameMWh" localSheetId="1">#REF!</definedName>
    <definedName name="NameMWh" localSheetId="0">#REF!</definedName>
    <definedName name="NameMWh">#REF!</definedName>
    <definedName name="NamePeak" localSheetId="1">#REF!</definedName>
    <definedName name="NamePeak" localSheetId="0">#REF!</definedName>
    <definedName name="NamePeak">#REF!</definedName>
    <definedName name="NetToGross">[7]Inputs!$H$21</definedName>
    <definedName name="new" localSheetId="1" hidden="1">{#N/A,#N/A,TRUE,"Section6";#N/A,#N/A,TRUE,"OHcycles";#N/A,#N/A,TRUE,"OHtiming";#N/A,#N/A,TRUE,"OHcosts";#N/A,#N/A,TRUE,"GTdegradation";#N/A,#N/A,TRUE,"GTperformance";#N/A,#N/A,TRUE,"GraphEquip"}</definedName>
    <definedName name="new" localSheetId="0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>[11]Futures!$A$2:$J$500</definedName>
    <definedName name="NymexOptions">[11]Options!$A$2:$K$3000</definedName>
    <definedName name="OFPC_Date">[25]VDOC!$O$4</definedName>
    <definedName name="OH">[7]Inputs!$D$24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>[11]Options!$A$1:$P$3000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 localSheetId="1">#REF!</definedName>
    <definedName name="Page110" localSheetId="0">#REF!</definedName>
    <definedName name="Page110">#REF!</definedName>
    <definedName name="Page111" localSheetId="1">#REF!</definedName>
    <definedName name="Page111" localSheetId="0">#REF!</definedName>
    <definedName name="Page111">#REF!</definedName>
    <definedName name="Page112" localSheetId="1">#REF!</definedName>
    <definedName name="Page112" localSheetId="0">#REF!</definedName>
    <definedName name="Page112">#REF!</definedName>
    <definedName name="Page113" localSheetId="1">#REF!</definedName>
    <definedName name="Page113" localSheetId="0">#REF!</definedName>
    <definedName name="Page113">#REF!</definedName>
    <definedName name="Page114" localSheetId="1">#REF!</definedName>
    <definedName name="Page114" localSheetId="0">#REF!</definedName>
    <definedName name="Page114">#REF!</definedName>
    <definedName name="Page115" localSheetId="1">#REF!</definedName>
    <definedName name="Page115" localSheetId="0">#REF!</definedName>
    <definedName name="Page115">#REF!</definedName>
    <definedName name="Page116" localSheetId="1">#REF!</definedName>
    <definedName name="Page116" localSheetId="0">#REF!</definedName>
    <definedName name="Page116">#REF!</definedName>
    <definedName name="Page117" localSheetId="1">#REF!</definedName>
    <definedName name="Page117" localSheetId="0">#REF!</definedName>
    <definedName name="Page117">#REF!</definedName>
    <definedName name="Page118" localSheetId="1">#REF!</definedName>
    <definedName name="Page118" localSheetId="0">#REF!</definedName>
    <definedName name="Page118">#REF!</definedName>
    <definedName name="Page119" localSheetId="1">#REF!</definedName>
    <definedName name="Page119" localSheetId="0">#REF!</definedName>
    <definedName name="Page119">#REF!</definedName>
    <definedName name="Page120" localSheetId="1">#REF!</definedName>
    <definedName name="Page120" localSheetId="0">#REF!</definedName>
    <definedName name="Page120">#REF!</definedName>
    <definedName name="Page121" localSheetId="1">#REF!</definedName>
    <definedName name="Page121" localSheetId="0">#REF!</definedName>
    <definedName name="Page121">#REF!</definedName>
    <definedName name="Page122" localSheetId="1">#REF!</definedName>
    <definedName name="Page122" localSheetId="0">#REF!</definedName>
    <definedName name="Page122">#REF!</definedName>
    <definedName name="Page123" localSheetId="1">#REF!</definedName>
    <definedName name="Page123" localSheetId="0">#REF!</definedName>
    <definedName name="Page123">#REF!</definedName>
    <definedName name="page63" localSheetId="1">'[7]Energy Factor'!#REF!</definedName>
    <definedName name="page63" localSheetId="0">'[7]Energy Factor'!#REF!</definedName>
    <definedName name="page63">'[7]Energy Factor'!#REF!</definedName>
    <definedName name="page64" localSheetId="1">'[7]Energy Factor'!#REF!</definedName>
    <definedName name="page64" localSheetId="0">'[7]Energy Factor'!#REF!</definedName>
    <definedName name="page64">'[7]Energy Factor'!#REF!</definedName>
    <definedName name="paste.cell" localSheetId="1">'[6]1993'!#REF!</definedName>
    <definedName name="paste.cell" localSheetId="0">'[6]1993'!#REF!</definedName>
    <definedName name="paste.cell">'[6]1993'!#REF!</definedName>
    <definedName name="PE_Lookup" localSheetId="1">'[18]Exhibit 1'!#REF!</definedName>
    <definedName name="PE_Lookup" localSheetId="0">'[18]Exhibit 1'!#REF!</definedName>
    <definedName name="PE_Lookup">'[18]Exhibit 1'!#REF!</definedName>
    <definedName name="Peak" localSheetId="1">#REF!</definedName>
    <definedName name="Peak" localSheetId="0">#REF!</definedName>
    <definedName name="Peak">#REF!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 localSheetId="1">[9]Variables!#REF!</definedName>
    <definedName name="PostDE">[9]Variables!#REF!</definedName>
    <definedName name="PostDG" localSheetId="1">[9]Variables!#REF!</definedName>
    <definedName name="PostDG">[9]Variables!#REF!</definedName>
    <definedName name="PreDG" localSheetId="1">[9]Variables!#REF!</definedName>
    <definedName name="PreDG">[9]Variables!#REF!</definedName>
    <definedName name="Pref">[13]Variables!$AQ$26</definedName>
    <definedName name="PrefCost">[13]Variables!$AT$26</definedName>
    <definedName name="PricingInfo" localSheetId="1" hidden="1">[26]Inputs!#REF!</definedName>
    <definedName name="PricingInfo" hidden="1">[26]Inputs!#REF!</definedName>
    <definedName name="_xlnm.Print_Area" localSheetId="0">#REF!</definedName>
    <definedName name="_xlnm.Print_Area">#REF!</definedName>
    <definedName name="PSATable" localSheetId="0">[27]Hermiston!$A$32:$E$57</definedName>
    <definedName name="PSATable">[15]Hermiston!$A$41:$E$56</definedName>
    <definedName name="Purchases">[24]lookup!$C$21:$D$64</definedName>
    <definedName name="QFs">[24]lookup!$C$66:$D$96</definedName>
    <definedName name="ResourceSupplier">[9]Variables!$B$30</definedName>
    <definedName name="retail" localSheetId="1" hidden="1">{#N/A,#N/A,FALSE,"Loans";#N/A,#N/A,FALSE,"Program Costs";#N/A,#N/A,FALSE,"Measures";#N/A,#N/A,FALSE,"Net Lost Rev";#N/A,#N/A,FALSE,"Incentive"}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[9]Variables!$B$29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[24]lookup!$C$3:$D$19</definedName>
    <definedName name="SAPBEXrevision" hidden="1">1</definedName>
    <definedName name="SAPBEXsysID" hidden="1">"BWP"</definedName>
    <definedName name="SAPBEXwbID" hidden="1">"44KU92Q9LH2VK4DK86GZ93AXN"</definedName>
    <definedName name="shapefactortable">'[11]GAS CURVE Engine'!$AW$3:$CB$34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[9]Variables!$AF$32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1" hidden="1">{#N/A,#N/A,FALSE,"Actual";#N/A,#N/A,FALSE,"Normalized";#N/A,#N/A,FALSE,"Electric Actual";#N/A,#N/A,FALSE,"Electric Normalized"}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 localSheetId="1">[10]Variance!#REF!</definedName>
    <definedName name="ST_Bottom1" localSheetId="0">[10]Variance!#REF!</definedName>
    <definedName name="ST_Bottom1">[10]Variance!#REF!</definedName>
    <definedName name="ST_Top1" localSheetId="1">[10]Variance!#REF!</definedName>
    <definedName name="ST_Top1" localSheetId="0">[10]Variance!#REF!</definedName>
    <definedName name="ST_Top1">[10]Variance!#REF!</definedName>
    <definedName name="ST_Top2" localSheetId="1">[10]Variance!#REF!</definedName>
    <definedName name="ST_Top2" localSheetId="0">[10]Variance!#REF!</definedName>
    <definedName name="ST_Top2">[10]Variance!#REF!</definedName>
    <definedName name="ST_Top3" localSheetId="1">#REF!</definedName>
    <definedName name="ST_Top3" localSheetId="0">#REF!</definedName>
    <definedName name="ST_Top3">#REF!</definedName>
    <definedName name="standard1" localSheetId="1" hidden="1">{"YTD-Total",#N/A,FALSE,"Provision"}</definedName>
    <definedName name="standard1" localSheetId="0" hidden="1">{"YTD-Total",#N/A,FALSE,"Provision"}</definedName>
    <definedName name="standard1" hidden="1">{"YTD-Total",#N/A,FALSE,"Provision"}</definedName>
    <definedName name="startmonth">'[11]GAS CURVE Engine'!$N$2</definedName>
    <definedName name="startmonth1">'[11]OTC Gas Quotes'!$L$6</definedName>
    <definedName name="startmonth10">'[11]OTC Gas Quotes'!$L$15</definedName>
    <definedName name="startmonth2">'[11]OTC Gas Quotes'!$L$7</definedName>
    <definedName name="startmonth3">'[11]OTC Gas Quotes'!$L$8</definedName>
    <definedName name="startmonth4">'[11]OTC Gas Quotes'!$L$9</definedName>
    <definedName name="startmonth5">'[11]OTC Gas Quotes'!$L$10</definedName>
    <definedName name="startmonth6">'[11]OTC Gas Quotes'!$L$11</definedName>
    <definedName name="startmonth7">'[11]OTC Gas Quotes'!$L$12</definedName>
    <definedName name="startmonth8">'[11]OTC Gas Quotes'!$L$13</definedName>
    <definedName name="startmonth9">'[11]OTC Gas Quotes'!$L$14</definedName>
    <definedName name="StartMWh" localSheetId="1">#REF!</definedName>
    <definedName name="StartMWh" localSheetId="0">#REF!</definedName>
    <definedName name="StartMWh">#REF!</definedName>
    <definedName name="StartTheMill" localSheetId="1">#REF!</definedName>
    <definedName name="StartTheMill" localSheetId="0">#REF!</definedName>
    <definedName name="StartTheMill">#REF!</definedName>
    <definedName name="StartTheRack" localSheetId="1">#REF!</definedName>
    <definedName name="StartTheRack" localSheetId="0">#REF!</definedName>
    <definedName name="StartTheRack">#REF!</definedName>
    <definedName name="State">[7]Inputs!$C$5</definedName>
    <definedName name="Storage">[24]lookup!$C$109:$D$126</definedName>
    <definedName name="T1_Print" localSheetId="1">#REF!</definedName>
    <definedName name="T1_Print" localSheetId="0">#REF!</definedName>
    <definedName name="T1_Print">#REF!</definedName>
    <definedName name="T2_Print" localSheetId="1">#REF!</definedName>
    <definedName name="T2_Print" localSheetId="0">#REF!</definedName>
    <definedName name="T2_Print">#REF!</definedName>
    <definedName name="T3_Print" localSheetId="1">#REF!</definedName>
    <definedName name="T3_Print" localSheetId="0">#REF!</definedName>
    <definedName name="T3_Print">#REF!</definedName>
    <definedName name="TargetROR">[7]Inputs!$L$6</definedName>
    <definedName name="Test_COS">'[7]Hot Sheet'!$F$120</definedName>
    <definedName name="TestPeriod">[7]Inputs!$C$6</definedName>
    <definedName name="Top" localSheetId="1">#REF!</definedName>
    <definedName name="Top" localSheetId="0">#REF!</definedName>
    <definedName name="Top">#REF!</definedName>
    <definedName name="TotalRateBase">'[7]G+T+D+R+M'!$H$58</definedName>
    <definedName name="TotTaxRate">[7]Inputs!$H$17</definedName>
    <definedName name="TRANSM_2">[28]Transm2!$A$1:$M$461:'[28]10 Yr FC'!$M$47</definedName>
    <definedName name="UAACT550SGW">[7]FuncStudy!$Y$405</definedName>
    <definedName name="UAACT554SGW">[7]FuncStudy!$Y$427</definedName>
    <definedName name="UAcct103">[7]FuncStudy!$Y$1315</definedName>
    <definedName name="UAcct105S">[7]FuncStudy!$Y$1673</definedName>
    <definedName name="UAcct105SEU">[7]FuncStudy!$Y$1677</definedName>
    <definedName name="UAcct105SGG">[7]FuncStudy!$Y$1678</definedName>
    <definedName name="UAcct105SGP1">[7]FuncStudy!$Y$1674</definedName>
    <definedName name="UAcct105SGP2">[7]FuncStudy!$Y$1676</definedName>
    <definedName name="UAcct105SGT">[7]FuncStudy!$Y$1675</definedName>
    <definedName name="UAcct1081390">[7]FuncStudy!$Y$2099</definedName>
    <definedName name="UAcct1081390Rcl">[7]FuncStudy!$Y$2098</definedName>
    <definedName name="UAcct1081399">[7]FuncStudy!$Y$2107</definedName>
    <definedName name="UAcct1081399Rcl">[7]FuncStudy!$Y$2106</definedName>
    <definedName name="UAcct108360">[7]FuncStudy!$Y$2006</definedName>
    <definedName name="UAcct108361">[7]FuncStudy!$Y$2010</definedName>
    <definedName name="UAcct108362">[7]FuncStudy!$Y$2014</definedName>
    <definedName name="UAcct108364">[7]FuncStudy!$Y$2018</definedName>
    <definedName name="UAcct108365">[7]FuncStudy!$Y$2022</definedName>
    <definedName name="UAcct108366">[7]FuncStudy!$Y$2026</definedName>
    <definedName name="UAcct108367">[7]FuncStudy!$Y$2030</definedName>
    <definedName name="UAcct108368">[7]FuncStudy!$Y$2034</definedName>
    <definedName name="UAcct108369">[7]FuncStudy!$Y$2038</definedName>
    <definedName name="UAcct108370">[7]FuncStudy!$Y$2042</definedName>
    <definedName name="UAcct108371">[7]FuncStudy!$Y$2046</definedName>
    <definedName name="UAcct108372">[7]FuncStudy!$Y$2050</definedName>
    <definedName name="UAcct108373">[7]FuncStudy!$Y$2054</definedName>
    <definedName name="UAcct108D">[7]FuncStudy!$Y$2066</definedName>
    <definedName name="UAcct108D00">[7]FuncStudy!$Y$2058</definedName>
    <definedName name="UAcct108Ds">[7]FuncStudy!$Y$2062</definedName>
    <definedName name="UAcct108Ep">[7]FuncStudy!$Y$1988</definedName>
    <definedName name="UAcct108Gpcn">[7]FuncStudy!$Y$2076</definedName>
    <definedName name="UAcct108Gps">[7]FuncStudy!$Y$2072</definedName>
    <definedName name="UAcct108Gpse">[7]FuncStudy!$Y$2078</definedName>
    <definedName name="UAcct108Gpsg">[7]FuncStudy!$Y$2075</definedName>
    <definedName name="UAcct108Gpsgp">[7]FuncStudy!$Y$2073</definedName>
    <definedName name="UAcct108Gpsgu">[7]FuncStudy!$Y$2074</definedName>
    <definedName name="UAcct108Gpso">[7]FuncStudy!$Y$2077</definedName>
    <definedName name="UACCT108GPSSGCH">[7]FuncStudy!$Y$2080</definedName>
    <definedName name="UACCT108GPSSGCT">[7]FuncStudy!$Y$2079</definedName>
    <definedName name="UAcct108Hp">[7]FuncStudy!$Y$1975</definedName>
    <definedName name="UAcct108Mp">[7]FuncStudy!$Y$2092</definedName>
    <definedName name="UAcct108Np">[7]FuncStudy!$Y$1968</definedName>
    <definedName name="UAcct108Op">[7]FuncStudy!$Y$1983</definedName>
    <definedName name="UAcct108Opsgw">[7]FuncStudy!$Y$1980</definedName>
    <definedName name="UAcct108OPSSGCT">[7]FuncStudy!$Y$1982</definedName>
    <definedName name="UAcct108Sp">[7]FuncStudy!$Y$1962</definedName>
    <definedName name="uacct108spssgch">[7]FuncStudy!$Y$1961</definedName>
    <definedName name="UAcct108Tp">[7]FuncStudy!$Y$2002</definedName>
    <definedName name="UAcct111390">[7]FuncStudy!$Y$2159</definedName>
    <definedName name="UAcct111Clg">[7]FuncStudy!$Y$2128</definedName>
    <definedName name="UAcct111Clgcn">[7]FuncStudy!$Y$2124</definedName>
    <definedName name="UAcct111Clgsop">[7]FuncStudy!$Y$2127</definedName>
    <definedName name="UAcct111Clgsou">[7]FuncStudy!$Y$2126</definedName>
    <definedName name="UAcct111Clh">[7]FuncStudy!$Y$2134</definedName>
    <definedName name="UAcct111Cls">[7]FuncStudy!$Y$2119</definedName>
    <definedName name="UAcct111Ipcn">[7]FuncStudy!$Y$2143</definedName>
    <definedName name="UAcct111Ips">[7]FuncStudy!$Y$2138</definedName>
    <definedName name="UAcct111Ipse">[7]FuncStudy!$Y$2141</definedName>
    <definedName name="UAcct111Ipsg">[7]FuncStudy!$Y$2142</definedName>
    <definedName name="UAcct111Ipsgp">[7]FuncStudy!$Y$2139</definedName>
    <definedName name="UAcct111Ipsgu">[7]FuncStudy!$Y$2140</definedName>
    <definedName name="uacct111ipso">[7]FuncStudy!$Y$2146</definedName>
    <definedName name="UACCT111IPSSGCH">[7]FuncStudy!$Y$2145</definedName>
    <definedName name="UAcct114">[7]FuncStudy!$Y$1685</definedName>
    <definedName name="UAcct120">[7]FuncStudy!$Y$1689</definedName>
    <definedName name="UAcct124">[7]FuncStudy!$Y$1694</definedName>
    <definedName name="UAcct141">[7]FuncStudy!$Y$1834</definedName>
    <definedName name="UAcct151">[7]FuncStudy!$Y$1716</definedName>
    <definedName name="uacct151ssech">[7]FuncStudy!$Y$1715</definedName>
    <definedName name="UAcct154">[7]FuncStudy!$Y$1750</definedName>
    <definedName name="uacct154ssgch">[7]FuncStudy!$Y$1749</definedName>
    <definedName name="UAcct163">[7]FuncStudy!$Y$1755</definedName>
    <definedName name="UAcct165">[7]FuncStudy!$Y$1770</definedName>
    <definedName name="UAcct165Se">[7]FuncStudy!$Y$1768</definedName>
    <definedName name="UAcct182">[7]FuncStudy!$Y$1701</definedName>
    <definedName name="UAcct18222">[7]FuncStudy!$Y$1824</definedName>
    <definedName name="UAcct182M">[7]FuncStudy!$Y$1780</definedName>
    <definedName name="UAcct182MSSGCT">[7]FuncStudy!$Y$1778</definedName>
    <definedName name="UAcct186">[7]FuncStudy!$Y$1709</definedName>
    <definedName name="UAcct1869">[7]FuncStudy!$Y$1829</definedName>
    <definedName name="UAcct186M">[7]FuncStudy!$Y$1791</definedName>
    <definedName name="UAcct186Mse">[7]FuncStudy!$Y$1788</definedName>
    <definedName name="UAcct190">[7]FuncStudy!$Y$1902</definedName>
    <definedName name="UAcct190CN">[7]FuncStudy!$Y$1891</definedName>
    <definedName name="UAcct190Dop">[7]FuncStudy!$Y$1892</definedName>
    <definedName name="UACCT190IBT">[7]FuncStudy!$Y$1894</definedName>
    <definedName name="UACCT190SSGCT">[7]FuncStudy!$Y$1901</definedName>
    <definedName name="UACCT2281">[7]FuncStudy!$Y$1847</definedName>
    <definedName name="UAcct2282">[7]FuncStudy!$Y$1851</definedName>
    <definedName name="UAcct2283">[7]FuncStudy!$Y$1855</definedName>
    <definedName name="UAcct2283S">[7]FuncStudy!$Y$1859</definedName>
    <definedName name="UAcct22842">[7]FuncStudy!$Y$1868</definedName>
    <definedName name="UAcct235">[7]FuncStudy!$Y$1843</definedName>
    <definedName name="UAcct252">[7]FuncStudy!$Y$1876</definedName>
    <definedName name="UAcct25316">[7]FuncStudy!$Y$1724</definedName>
    <definedName name="UAcct25317">[7]FuncStudy!$Y$1728</definedName>
    <definedName name="UAcct25318">[7]FuncStudy!$Y$1760</definedName>
    <definedName name="UAcct25319">[7]FuncStudy!$Y$1732</definedName>
    <definedName name="UACCT25398">[7]FuncStudy!$Y$1880</definedName>
    <definedName name="UAcct25399">[7]FuncStudy!$Y$1887</definedName>
    <definedName name="UAcct254">[7]FuncStudy!$Y$1864</definedName>
    <definedName name="UACCT254SO">[7]FuncStudy!$Y$1863</definedName>
    <definedName name="UAcct255">[7]FuncStudy!$Y$1952</definedName>
    <definedName name="UAcct281">[7]FuncStudy!$Y$1908</definedName>
    <definedName name="UAcct282">[7]FuncStudy!$Y$1926</definedName>
    <definedName name="UAcct282So">[7]FuncStudy!$Y$1914</definedName>
    <definedName name="UAcct283">[7]FuncStudy!$Y$1939</definedName>
    <definedName name="UAcct283So">[7]FuncStudy!$Y$1932</definedName>
    <definedName name="UAcct301S">[7]FuncStudy!$Y$1636</definedName>
    <definedName name="UAcct301Sg">[7]FuncStudy!$Y$1638</definedName>
    <definedName name="UAcct301So">[7]FuncStudy!$Y$1637</definedName>
    <definedName name="UAcct302S">[7]FuncStudy!$Y$1641</definedName>
    <definedName name="UAcct302Sg">[7]FuncStudy!$Y$1642</definedName>
    <definedName name="UAcct302Sgp">[7]FuncStudy!$Y$1643</definedName>
    <definedName name="UAcct302Sgu">[7]FuncStudy!$Y$1644</definedName>
    <definedName name="UAcct303Cn">[7]FuncStudy!$Y$1652</definedName>
    <definedName name="UAcct303S">[7]FuncStudy!$Y$1648</definedName>
    <definedName name="UAcct303Se">[7]FuncStudy!$Y$1651</definedName>
    <definedName name="UAcct303Sg">[7]FuncStudy!$Y$1649</definedName>
    <definedName name="UAcct303So">[7]FuncStudy!$Y$1650</definedName>
    <definedName name="UACCT303SSGCT">[7]FuncStudy!$Y$1654</definedName>
    <definedName name="UAcct310">[7]FuncStudy!$Y$1151</definedName>
    <definedName name="uacct310ssgch">[7]FuncStudy!$Y$1150</definedName>
    <definedName name="UAcct311">[7]FuncStudy!$Y$1156</definedName>
    <definedName name="uacct311ssgch">[7]FuncStudy!$Y$1155</definedName>
    <definedName name="UAcct312">[7]FuncStudy!$Y$1161</definedName>
    <definedName name="uacct312ssgch">[7]FuncStudy!$Y$1160</definedName>
    <definedName name="UAcct314">[7]FuncStudy!$Y$1166</definedName>
    <definedName name="uacct314ssgch">[7]FuncStudy!$Y$1165</definedName>
    <definedName name="UAcct315">[7]FuncStudy!$Y$1171</definedName>
    <definedName name="uacct315ssgch">[7]FuncStudy!$Y$1170</definedName>
    <definedName name="UAcct316">[7]FuncStudy!$Y$1176</definedName>
    <definedName name="uacct316ssgch">[7]FuncStudy!$Y$1175</definedName>
    <definedName name="UAcct320">[7]FuncStudy!$Y$1188</definedName>
    <definedName name="UAcct321">[7]FuncStudy!$Y$1192</definedName>
    <definedName name="UAcct322">[7]FuncStudy!$Y$1196</definedName>
    <definedName name="UAcct323">[7]FuncStudy!$Y$1200</definedName>
    <definedName name="UAcct324">[7]FuncStudy!$Y$1204</definedName>
    <definedName name="UAcct325">[7]FuncStudy!$Y$1208</definedName>
    <definedName name="UAcct33">[7]FuncStudy!$Y$131</definedName>
    <definedName name="UAcct330">[7]FuncStudy!$Y$1221</definedName>
    <definedName name="UAcct331">[7]FuncStudy!$Y$1226</definedName>
    <definedName name="UAcct332">[7]FuncStudy!$Y$1231</definedName>
    <definedName name="UAcct333">[7]FuncStudy!$Y$1236</definedName>
    <definedName name="UAcct334">[7]FuncStudy!$Y$1241</definedName>
    <definedName name="UAcct335">[7]FuncStudy!$Y$1246</definedName>
    <definedName name="UAcct336">[7]FuncStudy!$Y$1251</definedName>
    <definedName name="UAcct340">[7]FuncStudy!$Y$1266</definedName>
    <definedName name="UAcct340Sgw">[7]FuncStudy!$Y$1264</definedName>
    <definedName name="UAcct341">[7]FuncStudy!$Y$1272</definedName>
    <definedName name="UACCT341SGW">[7]FuncStudy!$Y$1270</definedName>
    <definedName name="uacct341ssgct">[7]FuncStudy!$Y$1271</definedName>
    <definedName name="UAcct342">[7]FuncStudy!$Y$1277</definedName>
    <definedName name="uacct342ssgct">[7]FuncStudy!$Y$1276</definedName>
    <definedName name="UAcct343">[7]FuncStudy!$Y$1284</definedName>
    <definedName name="UAcct343Sgw">[7]FuncStudy!$Y$1282</definedName>
    <definedName name="uacct343sscct">[7]FuncStudy!$Y$1283</definedName>
    <definedName name="UAcct344">[7]FuncStudy!$Y$1291</definedName>
    <definedName name="UACCT344SGW">[7]FuncStudy!$Y$1289</definedName>
    <definedName name="uacct344ssgct">[7]FuncStudy!$Y$1290</definedName>
    <definedName name="UAcct345">[7]FuncStudy!$Y$1297</definedName>
    <definedName name="UACCT345SGW">[7]FuncStudy!$Y$1295</definedName>
    <definedName name="uacct345ssgct">[7]FuncStudy!$Y$1296</definedName>
    <definedName name="UAcct346">[7]FuncStudy!$Y$1303</definedName>
    <definedName name="UAcct346SGW">[7]FuncStudy!$Y$1301</definedName>
    <definedName name="UAcct350">[7]FuncStudy!$Y$1323</definedName>
    <definedName name="UAcct352">[7]FuncStudy!$Y$1330</definedName>
    <definedName name="UAcct353">[7]FuncStudy!$Y$1336</definedName>
    <definedName name="UAcct354">[7]FuncStudy!$Y$1342</definedName>
    <definedName name="UAcct355">[7]FuncStudy!$Y$1348</definedName>
    <definedName name="UAcct356">[7]FuncStudy!$Y$1354</definedName>
    <definedName name="UAcct357">[7]FuncStudy!$Y$1360</definedName>
    <definedName name="UAcct358">[7]FuncStudy!$Y$1366</definedName>
    <definedName name="UAcct359">[7]FuncStudy!$Y$1372</definedName>
    <definedName name="UAcct360">[7]FuncStudy!$Y$1388</definedName>
    <definedName name="UAcct361">[7]FuncStudy!$Y$1394</definedName>
    <definedName name="UAcct362">[7]FuncStudy!$Y$1400</definedName>
    <definedName name="UAcct368">[7]FuncStudy!$Y$1434</definedName>
    <definedName name="UAcct369">[7]FuncStudy!$Y$1441</definedName>
    <definedName name="UAcct370">[7]FuncStudy!$Y$1447</definedName>
    <definedName name="UAcct372A">[7]FuncStudy!$Y$1460</definedName>
    <definedName name="UAcct372Dp">[7]FuncStudy!$Y$1458</definedName>
    <definedName name="UAcct372Ds">[7]FuncStudy!$Y$1459</definedName>
    <definedName name="UAcct373">[7]FuncStudy!$Y$1467</definedName>
    <definedName name="UAcct389Cn">[7]FuncStudy!$Y$1482</definedName>
    <definedName name="UAcct389S">[7]FuncStudy!$Y$1481</definedName>
    <definedName name="UAcct389Sg">[7]FuncStudy!$Y$1484</definedName>
    <definedName name="UAcct389Sgu">[7]FuncStudy!$Y$1483</definedName>
    <definedName name="UAcct389So">[7]FuncStudy!$Y$1485</definedName>
    <definedName name="UAcct390Cn">[7]FuncStudy!$Y$1492</definedName>
    <definedName name="UACCT390LS">[7]FuncStudy!$Y$1601</definedName>
    <definedName name="UAcct390LSG">[7]FuncStudy!$Y$1602</definedName>
    <definedName name="UAcct390LSO">[7]FuncStudy!$Y$1603</definedName>
    <definedName name="UAcct390S">[7]FuncStudy!$Y$1489</definedName>
    <definedName name="UAcct390Sgp">[7]FuncStudy!$Y$1490</definedName>
    <definedName name="UAcct390Sgu">[7]FuncStudy!$Y$1491</definedName>
    <definedName name="UAcct390Sop">[7]FuncStudy!$Y$1493</definedName>
    <definedName name="UAcct390Sou">[7]FuncStudy!$Y$1494</definedName>
    <definedName name="UAcct391Cn">[7]FuncStudy!$Y$1501</definedName>
    <definedName name="UAcct391S">[7]FuncStudy!$Y$1498</definedName>
    <definedName name="UAcct391Se">[7]FuncStudy!$Y$1503</definedName>
    <definedName name="UAcct391Sg">[7]FuncStudy!$Y$1502</definedName>
    <definedName name="UAcct391Sgp">[7]FuncStudy!$Y$1499</definedName>
    <definedName name="UAcct391Sgu">[7]FuncStudy!$Y$1500</definedName>
    <definedName name="UAcct391So">[7]FuncStudy!$Y$1504</definedName>
    <definedName name="uacct391ssgch">[7]FuncStudy!$Y$1505</definedName>
    <definedName name="UACCT391SSGCT">[7]FuncStudy!$Y$1506</definedName>
    <definedName name="UAcct392Cn">[7]FuncStudy!$Y$1513</definedName>
    <definedName name="UAcct392L">[7]FuncStudy!$Y$1611</definedName>
    <definedName name="UACCT392LRCL">[7]FuncStudy!$F$1614</definedName>
    <definedName name="UAcct392S">[7]FuncStudy!$Y$1510</definedName>
    <definedName name="UAcct392Se">[7]FuncStudy!$Y$1515</definedName>
    <definedName name="UAcct392Sg">[7]FuncStudy!$Y$1512</definedName>
    <definedName name="UAcct392Sgp">[7]FuncStudy!$Y$1516</definedName>
    <definedName name="UAcct392Sgu">[7]FuncStudy!$Y$1514</definedName>
    <definedName name="UAcct392So">[7]FuncStudy!$Y$1511</definedName>
    <definedName name="uacct392ssgch">[7]FuncStudy!$Y$1517</definedName>
    <definedName name="uacct392ssgct">[7]FuncStudy!$Y$1518</definedName>
    <definedName name="UAcct393S">[7]FuncStudy!$Y$1522</definedName>
    <definedName name="UAcct393Sg">[7]FuncStudy!$Y$1526</definedName>
    <definedName name="UAcct393Sgp">[7]FuncStudy!$Y$1523</definedName>
    <definedName name="UAcct393Sgu">[7]FuncStudy!$Y$1524</definedName>
    <definedName name="UAcct393So">[7]FuncStudy!$Y$1525</definedName>
    <definedName name="uacct393ssgct">[7]FuncStudy!$Y$1527</definedName>
    <definedName name="UAcct394S">[7]FuncStudy!$Y$1531</definedName>
    <definedName name="UAcct394Se">[7]FuncStudy!$Y$1535</definedName>
    <definedName name="UAcct394Sg">[7]FuncStudy!$Y$1536</definedName>
    <definedName name="UAcct394Sgp">[7]FuncStudy!$Y$1532</definedName>
    <definedName name="UAcct394Sgu">[7]FuncStudy!$Y$1533</definedName>
    <definedName name="UAcct394So">[7]FuncStudy!$Y$1534</definedName>
    <definedName name="UACCT394SSGCH">[7]FuncStudy!$Y$1537</definedName>
    <definedName name="UACCT394SSGCT">[7]FuncStudy!$Y$1538</definedName>
    <definedName name="UAcct395S">[7]FuncStudy!$Y$1542</definedName>
    <definedName name="UAcct395Se">[7]FuncStudy!$Y$1546</definedName>
    <definedName name="UAcct395Sg">[7]FuncStudy!$Y$1547</definedName>
    <definedName name="UAcct395Sgp">[7]FuncStudy!$Y$1543</definedName>
    <definedName name="UAcct395Sgu">[7]FuncStudy!$Y$1544</definedName>
    <definedName name="UAcct395So">[7]FuncStudy!$Y$1545</definedName>
    <definedName name="UACCT395SSGCH">[7]FuncStudy!$Y$1548</definedName>
    <definedName name="UACCT395SSGCT">[7]FuncStudy!$Y$1549</definedName>
    <definedName name="UAcct396S">[7]FuncStudy!$Y$1553</definedName>
    <definedName name="UAcct396Se">[7]FuncStudy!$Y$1558</definedName>
    <definedName name="UAcct396Sg">[7]FuncStudy!$Y$1555</definedName>
    <definedName name="UAcct396Sgp">[7]FuncStudy!$Y$1554</definedName>
    <definedName name="UAcct396Sgu">[7]FuncStudy!$Y$1557</definedName>
    <definedName name="UAcct396So">[7]FuncStudy!$Y$1556</definedName>
    <definedName name="UACCT396SSGCH">[7]FuncStudy!$Y$1560</definedName>
    <definedName name="UACCT396SSGCT">[7]FuncStudy!$Y$1559</definedName>
    <definedName name="UAcct397Cn">[7]FuncStudy!$Y$1568</definedName>
    <definedName name="UAcct397S">[7]FuncStudy!$Y$1564</definedName>
    <definedName name="UAcct397Se">[7]FuncStudy!$Y$1570</definedName>
    <definedName name="UAcct397Sg">[7]FuncStudy!$Y$1569</definedName>
    <definedName name="UAcct397Sgp">[7]FuncStudy!$Y$1565</definedName>
    <definedName name="UAcct397Sgu">[7]FuncStudy!$Y$1566</definedName>
    <definedName name="UAcct397So">[7]FuncStudy!$Y$1567</definedName>
    <definedName name="UACCT397SSGCH">[7]FuncStudy!$Y$1571</definedName>
    <definedName name="UACCT397SSGCT">[7]FuncStudy!$Y$1572</definedName>
    <definedName name="UAcct398Cn">[7]FuncStudy!$Y$1579</definedName>
    <definedName name="UAcct398S">[7]FuncStudy!$Y$1576</definedName>
    <definedName name="UAcct398Se">[7]FuncStudy!$Y$1581</definedName>
    <definedName name="UAcct398Sg">[7]FuncStudy!$Y$1582</definedName>
    <definedName name="UAcct398Sgp">[7]FuncStudy!$Y$1577</definedName>
    <definedName name="UAcct398Sgu">[7]FuncStudy!$Y$1578</definedName>
    <definedName name="UAcct398So">[7]FuncStudy!$Y$1580</definedName>
    <definedName name="UACCT398SSGCT">[7]FuncStudy!$Y$1583</definedName>
    <definedName name="UAcct399">[7]FuncStudy!$Y$1590</definedName>
    <definedName name="UAcct399G">[7]FuncStudy!$Y$1631</definedName>
    <definedName name="UAcct399L">[7]FuncStudy!$Y$1594</definedName>
    <definedName name="UAcct399Lrcl">[7]FuncStudy!$Y$1596</definedName>
    <definedName name="UAcct403360">[7]FuncStudy!$Y$808</definedName>
    <definedName name="UAcct403361">[7]FuncStudy!$Y$809</definedName>
    <definedName name="UAcct403362">[7]FuncStudy!$Y$810</definedName>
    <definedName name="UAcct403364">[7]FuncStudy!$Y$811</definedName>
    <definedName name="UAcct403365">[7]FuncStudy!$Y$812</definedName>
    <definedName name="UAcct403366">[7]FuncStudy!$Y$813</definedName>
    <definedName name="UAcct403367">[7]FuncStudy!$Y$814</definedName>
    <definedName name="UAcct403368">[7]FuncStudy!$Y$815</definedName>
    <definedName name="UAcct403369">[7]FuncStudy!$Y$816</definedName>
    <definedName name="UAcct403370">[7]FuncStudy!$Y$817</definedName>
    <definedName name="UAcct403371">[7]FuncStudy!$Y$818</definedName>
    <definedName name="UAcct403372">[7]FuncStudy!$Y$819</definedName>
    <definedName name="UAcct403373">[7]FuncStudy!$Y$820</definedName>
    <definedName name="UAcct403Ep">[7]FuncStudy!$Y$846</definedName>
    <definedName name="UAcct403Gpcn">[7]FuncStudy!$Y$828</definedName>
    <definedName name="UAcct403Gps">[7]FuncStudy!$Y$824</definedName>
    <definedName name="UAcct403Gpseu">[7]FuncStudy!$Y$827</definedName>
    <definedName name="UAcct403Gpsg">[7]FuncStudy!$Y$829</definedName>
    <definedName name="UAcct403Gpsgp">[7]FuncStudy!$Y$825</definedName>
    <definedName name="UAcct403Gpsgu">[7]FuncStudy!$Y$826</definedName>
    <definedName name="UAcct403Gpso">[7]FuncStudy!$Y$830</definedName>
    <definedName name="uacct403gpssgch">[7]FuncStudy!$Y$832</definedName>
    <definedName name="UACCT403GPSSGCT">[7]FuncStudy!$Y$831</definedName>
    <definedName name="UAcct403Gv0">[7]FuncStudy!$Y$837</definedName>
    <definedName name="UAcct403Hp">[7]FuncStudy!$Y$792</definedName>
    <definedName name="UAcct403Mp">[7]FuncStudy!$Y$841</definedName>
    <definedName name="UAcct403Np">[7]FuncStudy!$Y$787</definedName>
    <definedName name="UAcct403Op">[7]FuncStudy!$Y$799</definedName>
    <definedName name="UAcct403Opsgu">[7]FuncStudy!$Y$796</definedName>
    <definedName name="uacct403opssgct">[7]FuncStudy!$Y$797</definedName>
    <definedName name="uacct403sgw">[7]FuncStudy!$Y$798</definedName>
    <definedName name="uacct403spdgp">[7]FuncStudy!$Y$779</definedName>
    <definedName name="uacct403spdgu">[7]FuncStudy!$Y$780</definedName>
    <definedName name="uacct403spsg">[7]FuncStudy!$Y$781</definedName>
    <definedName name="uacct403ssgch">[7]FuncStudy!$Y$782</definedName>
    <definedName name="UAcct403Tp">[7]FuncStudy!$Y$805</definedName>
    <definedName name="UAcct404330">[7]FuncStudy!$Y$880</definedName>
    <definedName name="UAcct404Clg">[7]FuncStudy!$Y$857</definedName>
    <definedName name="UAcct404Clgsop">[7]FuncStudy!$Y$855</definedName>
    <definedName name="UAcct404Clgsou">[7]FuncStudy!$Y$853</definedName>
    <definedName name="UAcct404Cls">[7]FuncStudy!$Y$861</definedName>
    <definedName name="UAcct404Ipcn">[7]FuncStudy!$Y$867</definedName>
    <definedName name="UACCT404IPDGU">[7]FuncStudy!$Y$869</definedName>
    <definedName name="UAcct404Ips">[7]FuncStudy!$Y$864</definedName>
    <definedName name="UAcct404Ipse">[7]FuncStudy!$Y$865</definedName>
    <definedName name="UACCT404IPSGP">[7]FuncStudy!$Y$868</definedName>
    <definedName name="UAcct404Ipso">[7]FuncStudy!$Y$866</definedName>
    <definedName name="UACCT404IPSSGCH">[7]FuncStudy!$Y$870</definedName>
    <definedName name="UAcct404O">[7]FuncStudy!$Y$875</definedName>
    <definedName name="UAcct405">[7]FuncStudy!$Y$888</definedName>
    <definedName name="UAcct406">[7]FuncStudy!$Y$894</definedName>
    <definedName name="UAcct407">[7]FuncStudy!$Y$903</definedName>
    <definedName name="UAcct408">[7]FuncStudy!$Y$916</definedName>
    <definedName name="UAcct408S">[7]FuncStudy!$Y$908</definedName>
    <definedName name="UAcct40910FITOther">[7]FuncStudy!$Y$1135</definedName>
    <definedName name="UAcct40910FitPMI">[7]FuncStudy!$Y$1133</definedName>
    <definedName name="UAcct40910FITPTC">[7]FuncStudy!$Y$1134</definedName>
    <definedName name="UAcct40910FITSitus">[7]FuncStudy!$Y$1136</definedName>
    <definedName name="UAcct40911Dgu">[7]FuncStudy!$Y$1103</definedName>
    <definedName name="UAcct40911S">[7]FuncStudy!$Y$1101</definedName>
    <definedName name="UAcct41010">[7]FuncStudy!$Y$977</definedName>
    <definedName name="UAcct41020">[7]FuncStudy!$Y$992</definedName>
    <definedName name="UAcct41111">[7]FuncStudy!$Y$1026</definedName>
    <definedName name="UAcct41120">[7]FuncStudy!$Y$1011</definedName>
    <definedName name="UAcct41140">[7]FuncStudy!$Y$921</definedName>
    <definedName name="UAcct41141">[7]FuncStudy!$Y$926</definedName>
    <definedName name="UAcct41160">[7]FuncStudy!$Y$177</definedName>
    <definedName name="UAcct41170">[7]FuncStudy!$Y$182</definedName>
    <definedName name="UAcct4118">[7]FuncStudy!$Y$186</definedName>
    <definedName name="UAcct41181">[7]FuncStudy!$Y$189</definedName>
    <definedName name="UAcct4194">[7]FuncStudy!$Y$193</definedName>
    <definedName name="UAcct419Doth">[7]FuncStudy!$Y$957</definedName>
    <definedName name="UAcct421">[7]FuncStudy!$Y$202</definedName>
    <definedName name="UAcct4311">[7]FuncStudy!$Y$209</definedName>
    <definedName name="UAcct442Se">[7]FuncStudy!$Y$100</definedName>
    <definedName name="UAcct442Sg">[7]FuncStudy!$Y$101</definedName>
    <definedName name="UAcct447">[7]FuncStudy!$Y$125</definedName>
    <definedName name="UAcct447S">[7]FuncStudy!$Y$121</definedName>
    <definedName name="UAcct447Se">[7]FuncStudy!$Y$124</definedName>
    <definedName name="UAcct448S">[7]FuncStudy!$Y$114</definedName>
    <definedName name="UAcct448So">[7]FuncStudy!$Y$115</definedName>
    <definedName name="UAcct449">[7]FuncStudy!$Y$130</definedName>
    <definedName name="UAcct450">[7]FuncStudy!$Y$140</definedName>
    <definedName name="UAcct450S">[7]FuncStudy!$Y$138</definedName>
    <definedName name="UAcct450So">[7]FuncStudy!$Y$139</definedName>
    <definedName name="UAcct451S">[7]FuncStudy!$Y$143</definedName>
    <definedName name="UAcct451Sg">[7]FuncStudy!$Y$144</definedName>
    <definedName name="UAcct451So">[7]FuncStudy!$Y$145</definedName>
    <definedName name="UAcct453">[7]FuncStudy!$Y$150</definedName>
    <definedName name="UAcct454">[7]FuncStudy!$Y$156</definedName>
    <definedName name="UAcct454S">[7]FuncStudy!$Y$153</definedName>
    <definedName name="UAcct454Sg">[7]FuncStudy!$Y$154</definedName>
    <definedName name="UAcct454So">[7]FuncStudy!$Y$155</definedName>
    <definedName name="UAcct456">[7]FuncStudy!$Y$164</definedName>
    <definedName name="UAcct456Cn">[7]FuncStudy!$Y$160</definedName>
    <definedName name="UAcct456S">[7]FuncStudy!$Y$159</definedName>
    <definedName name="UAcct456Se">[7]FuncStudy!$Y$161</definedName>
    <definedName name="UAcct500">[7]FuncStudy!$Y$225</definedName>
    <definedName name="UACCT500SSGCH">[7]FuncStudy!$Y$224</definedName>
    <definedName name="UAcct501">[7]FuncStudy!$Y$233</definedName>
    <definedName name="UAcct501Se">[7]FuncStudy!$Y$228</definedName>
    <definedName name="UACCT501SENNPC">[7]FuncStudy!$Y$229</definedName>
    <definedName name="uacct501ssech">[7]FuncStudy!$Y$232</definedName>
    <definedName name="UACCT501SSECHNNPC">[7]FuncStudy!$Y$231</definedName>
    <definedName name="uacct501ssect">[7]FuncStudy!$Y$230</definedName>
    <definedName name="UAcct502">[7]FuncStudy!$Y$238</definedName>
    <definedName name="uacct502snpps">[7]FuncStudy!$Y$236</definedName>
    <definedName name="uacct502ssgch">[7]FuncStudy!$Y$237</definedName>
    <definedName name="UAcct503">[7]FuncStudy!$Y$243</definedName>
    <definedName name="UAcct503Se">[7]FuncStudy!$Y$241</definedName>
    <definedName name="UACCT503SENNPC">[7]FuncStudy!$Y$242</definedName>
    <definedName name="UAcct505">[7]FuncStudy!$Y$248</definedName>
    <definedName name="uacct505snpps">[7]FuncStudy!$Y$246</definedName>
    <definedName name="uacct505ssgch">[7]FuncStudy!$Y$247</definedName>
    <definedName name="UAcct506">[7]FuncStudy!$Y$254</definedName>
    <definedName name="UAcct506Se">[7]FuncStudy!$Y$252</definedName>
    <definedName name="uacct506snpps">[7]FuncStudy!$Y$251</definedName>
    <definedName name="uacct506ssgch">[7]FuncStudy!$Y$253</definedName>
    <definedName name="UAcct507">[7]FuncStudy!$Y$259</definedName>
    <definedName name="uacct507ssgch">[7]FuncStudy!$Y$258</definedName>
    <definedName name="UAcct510">[7]FuncStudy!$Y$264</definedName>
    <definedName name="uacct510ssgch">[7]FuncStudy!$Y$263</definedName>
    <definedName name="UAcct511">[7]FuncStudy!$Y$269</definedName>
    <definedName name="uacct511ssgch">[7]FuncStudy!$Y$268</definedName>
    <definedName name="UAcct512">[7]FuncStudy!$Y$274</definedName>
    <definedName name="uacct512ssgch">[7]FuncStudy!$Y$273</definedName>
    <definedName name="UAcct513">[7]FuncStudy!$Y$279</definedName>
    <definedName name="uacct513ssgch">[7]FuncStudy!$Y$278</definedName>
    <definedName name="UAcct514">[7]FuncStudy!$Y$284</definedName>
    <definedName name="uacct514ssgch">[7]FuncStudy!$Y$283</definedName>
    <definedName name="UAcct517">[7]FuncStudy!$Y$290</definedName>
    <definedName name="UAcct518">[7]FuncStudy!$Y$294</definedName>
    <definedName name="UAcct519">[7]FuncStudy!$Y$299</definedName>
    <definedName name="UAcct520">[7]FuncStudy!$Y$303</definedName>
    <definedName name="UAcct523">[7]FuncStudy!$Y$307</definedName>
    <definedName name="UAcct524">[7]FuncStudy!$Y$311</definedName>
    <definedName name="UAcct528">[7]FuncStudy!$Y$315</definedName>
    <definedName name="UAcct529">[7]FuncStudy!$Y$319</definedName>
    <definedName name="UAcct530">[7]FuncStudy!$Y$323</definedName>
    <definedName name="UAcct531">[7]FuncStudy!$Y$327</definedName>
    <definedName name="UAcct532">[7]FuncStudy!$Y$331</definedName>
    <definedName name="UAcct535">[7]FuncStudy!$Y$338</definedName>
    <definedName name="UAcct536">[7]FuncStudy!$Y$342</definedName>
    <definedName name="UAcct537">[7]FuncStudy!$Y$346</definedName>
    <definedName name="UAcct538">[7]FuncStudy!$Y$350</definedName>
    <definedName name="UAcct539">[7]FuncStudy!$Y$354</definedName>
    <definedName name="UAcct540">[7]FuncStudy!$Y$358</definedName>
    <definedName name="UAcct541">[7]FuncStudy!$Y$362</definedName>
    <definedName name="UAcct542">[7]FuncStudy!$Y$366</definedName>
    <definedName name="UAcct543">[7]FuncStudy!$Y$370</definedName>
    <definedName name="UAcct544">[7]FuncStudy!$Y$374</definedName>
    <definedName name="UAcct545">[7]FuncStudy!$Y$378</definedName>
    <definedName name="UAcct546">[7]FuncStudy!$Y$385</definedName>
    <definedName name="UAcct547Se">[7]FuncStudy!$Y$388</definedName>
    <definedName name="UACCT547SSECT">[7]FuncStudy!$Y$389</definedName>
    <definedName name="UAcct548">[7]FuncStudy!$Y$395</definedName>
    <definedName name="uacct548ssgct">[7]FuncStudy!$Y$394</definedName>
    <definedName name="UAcct549">[7]FuncStudy!$Y$400</definedName>
    <definedName name="UAcct549sg">[7]FuncStudy!$Y$398</definedName>
    <definedName name="uacct550">[7]FuncStudy!$Y$406</definedName>
    <definedName name="UACCT550sg">[7]FuncStudy!$Y$404</definedName>
    <definedName name="UAcct551">[7]FuncStudy!$Y$410</definedName>
    <definedName name="UAcct552">[7]FuncStudy!$Y$415</definedName>
    <definedName name="UAcct553">[7]FuncStudy!$Y$422</definedName>
    <definedName name="UACCT553SSGCT">[7]FuncStudy!$Y$420</definedName>
    <definedName name="UAcct554">[7]FuncStudy!$Y$428</definedName>
    <definedName name="UAcct554SSCT">[7]FuncStudy!$Y$426</definedName>
    <definedName name="uacct555dgp">[7]FuncStudy!$Y$437</definedName>
    <definedName name="UAcct555Dgu">[7]FuncStudy!$Y$434</definedName>
    <definedName name="UAcct555S">[7]FuncStudy!$Y$433</definedName>
    <definedName name="UAcct555Se">[7]FuncStudy!$Y$435</definedName>
    <definedName name="uacct555ssgp">[7]FuncStudy!$Y$436</definedName>
    <definedName name="UAcct556">[7]FuncStudy!$Y$442</definedName>
    <definedName name="UAcct557">[7]FuncStudy!$Y$451</definedName>
    <definedName name="UACCT557SSGCT">[7]FuncStudy!$Y$449</definedName>
    <definedName name="UAcct560">[7]FuncStudy!$Y$476</definedName>
    <definedName name="UAcct561">[7]FuncStudy!$Y$480</definedName>
    <definedName name="UAcct562">[7]FuncStudy!$Y$484</definedName>
    <definedName name="UAcct563">[7]FuncStudy!$Y$488</definedName>
    <definedName name="UAcct564">[7]FuncStudy!$Y$492</definedName>
    <definedName name="UAcct565">[7]FuncStudy!$Y$497</definedName>
    <definedName name="UAcct565Se">[7]FuncStudy!$Y$496</definedName>
    <definedName name="UAcct566">[7]FuncStudy!$Y$501</definedName>
    <definedName name="UAcct567">[7]FuncStudy!$Y$505</definedName>
    <definedName name="UAcct568">[7]FuncStudy!$Y$509</definedName>
    <definedName name="UAcct569">[7]FuncStudy!$Y$513</definedName>
    <definedName name="UAcct570">[7]FuncStudy!$Y$517</definedName>
    <definedName name="UAcct571">[7]FuncStudy!$Y$521</definedName>
    <definedName name="UAcct572">[7]FuncStudy!$Y$525</definedName>
    <definedName name="UAcct573">[7]FuncStudy!$Y$529</definedName>
    <definedName name="UAcct580">[7]FuncStudy!$Y$536</definedName>
    <definedName name="UAcct581">[7]FuncStudy!$Y$541</definedName>
    <definedName name="UAcct582">[7]FuncStudy!$Y$546</definedName>
    <definedName name="UAcct583">[7]FuncStudy!$Y$551</definedName>
    <definedName name="UAcct584">[7]FuncStudy!$Y$556</definedName>
    <definedName name="UAcct585">[7]FuncStudy!$Y$561</definedName>
    <definedName name="UAcct586">[7]FuncStudy!$Y$566</definedName>
    <definedName name="UAcct587">[7]FuncStudy!$Y$571</definedName>
    <definedName name="UAcct588">[7]FuncStudy!$Y$576</definedName>
    <definedName name="UAcct589">[7]FuncStudy!$Y$581</definedName>
    <definedName name="UAcct590">[7]FuncStudy!$Y$586</definedName>
    <definedName name="UAcct591">[7]FuncStudy!$Y$591</definedName>
    <definedName name="UAcct592">[7]FuncStudy!$Y$596</definedName>
    <definedName name="UAcct593">[7]FuncStudy!$Y$601</definedName>
    <definedName name="UAcct594">[7]FuncStudy!$Y$606</definedName>
    <definedName name="UAcct595">[7]FuncStudy!$Y$611</definedName>
    <definedName name="UAcct596">[7]FuncStudy!$Y$616</definedName>
    <definedName name="UAcct597">[7]FuncStudy!$Y$621</definedName>
    <definedName name="UAcct598">[7]FuncStudy!$Y$626</definedName>
    <definedName name="UAcct901">[7]FuncStudy!$Y$633</definedName>
    <definedName name="UAcct902">[7]FuncStudy!$Y$638</definedName>
    <definedName name="UAcct903">[7]FuncStudy!$Y$643</definedName>
    <definedName name="UAcct904">[7]FuncStudy!$Y$649</definedName>
    <definedName name="UAcct905">[7]FuncStudy!$Y$654</definedName>
    <definedName name="UAcct907">[7]FuncStudy!$Y$661</definedName>
    <definedName name="UAcct908">[7]FuncStudy!$Y$666</definedName>
    <definedName name="UAcct909">[7]FuncStudy!$Y$671</definedName>
    <definedName name="UAcct910">[7]FuncStudy!$Y$676</definedName>
    <definedName name="UAcct911">[7]FuncStudy!$Y$683</definedName>
    <definedName name="UAcct912">[7]FuncStudy!$Y$688</definedName>
    <definedName name="UAcct913">[7]FuncStudy!$Y$693</definedName>
    <definedName name="UAcct916">[7]FuncStudy!$Y$698</definedName>
    <definedName name="UAcct920">[7]FuncStudy!$Y$707</definedName>
    <definedName name="UAcct920Cn">[7]FuncStudy!$Y$705</definedName>
    <definedName name="UAcct921">[7]FuncStudy!$Y$713</definedName>
    <definedName name="UAcct921Cn">[7]FuncStudy!$Y$711</definedName>
    <definedName name="UAcct923">[7]FuncStudy!$Y$719</definedName>
    <definedName name="UAcct923Cn">[7]FuncStudy!$Y$717</definedName>
    <definedName name="UAcct924S">[7]FuncStudy!$Y$722</definedName>
    <definedName name="UACCT924SG">[7]FuncStudy!$Y$723</definedName>
    <definedName name="UAcct924SO">[7]FuncStudy!$Y$724</definedName>
    <definedName name="UAcct925">[7]FuncStudy!$Y$729</definedName>
    <definedName name="UAcct926">[7]FuncStudy!$Y$735</definedName>
    <definedName name="UAcct927">[7]FuncStudy!$Y$740</definedName>
    <definedName name="UAcct928">[7]FuncStudy!$Y$747</definedName>
    <definedName name="UAcct928RE">[7]FuncStudy!$Y$749</definedName>
    <definedName name="UAcct929">[7]FuncStudy!$Y$754</definedName>
    <definedName name="UACCT930cn">[7]FuncStudy!$Y$758</definedName>
    <definedName name="UAcct930S">[7]FuncStudy!$Y$757</definedName>
    <definedName name="UAcct930So">[7]FuncStudy!$Y$759</definedName>
    <definedName name="UAcct931">[7]FuncStudy!$Y$765</definedName>
    <definedName name="UAcct935">[7]FuncStudy!$Y$771</definedName>
    <definedName name="UAcctAGA">[7]FuncStudy!$Y$132</definedName>
    <definedName name="UAcctcwc">[7]FuncStudy!$Y$1798</definedName>
    <definedName name="UAcctd00">[7]FuncStudy!$Y$1471</definedName>
    <definedName name="UAcctdfad">[7]FuncStudy!$Y$214</definedName>
    <definedName name="UAcctdfap">[7]FuncStudy!$Y$212</definedName>
    <definedName name="UAcctdfat">[7]FuncStudy!$Y$213</definedName>
    <definedName name="UAcctds0">[7]FuncStudy!$Y$1475</definedName>
    <definedName name="UAcctfit">[7]FuncStudy!$Y$1142</definedName>
    <definedName name="UAcctg00">[7]FuncStudy!$Y$1623</definedName>
    <definedName name="UAccth00">[7]FuncStudy!$Y$1257</definedName>
    <definedName name="UAccti00">[7]FuncStudy!$Y$1665</definedName>
    <definedName name="UAcctn00">[7]FuncStudy!$Y$1213</definedName>
    <definedName name="UAccto00">[7]FuncStudy!$Y$1308</definedName>
    <definedName name="UAcctowc">[7]FuncStudy!$Y$1810</definedName>
    <definedName name="uacctowcssech">[7]FuncStudy!$Y$1809</definedName>
    <definedName name="UAccts00">[7]FuncStudy!$Y$1181</definedName>
    <definedName name="UAcctSchM">[7]FuncStudy!$Y$1120</definedName>
    <definedName name="UAcctsttax">[7]FuncStudy!$Y$1124</definedName>
    <definedName name="UAcctt00">[7]FuncStudy!$Y$1376</definedName>
    <definedName name="UACT553SGW">[7]FuncStudy!$Y$421</definedName>
    <definedName name="UncollectibleAccounts">[9]Variables!$B$27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[7]FuncStudy!$Y$1031</definedName>
    <definedName name="USCHMAFSE">[7]FuncStudy!$Y$1034</definedName>
    <definedName name="USCHMAFSG">[7]FuncStudy!$Y$1036</definedName>
    <definedName name="USCHMAFSNP">[7]FuncStudy!$Y$1032</definedName>
    <definedName name="USCHMAFSO">[7]FuncStudy!$Y$1033</definedName>
    <definedName name="USCHMAFTROJP">[7]FuncStudy!$Y$1035</definedName>
    <definedName name="USCHMAPBADDEBT">[7]FuncStudy!$Y$1045</definedName>
    <definedName name="USCHMAPS">[7]FuncStudy!$Y$1040</definedName>
    <definedName name="USCHMAPSE">[7]FuncStudy!$Y$1041</definedName>
    <definedName name="USCHMAPSG">[7]FuncStudy!$Y$1044</definedName>
    <definedName name="USCHMAPSNP">[7]FuncStudy!$Y$1042</definedName>
    <definedName name="USCHMAPSO">[7]FuncStudy!$Y$1043</definedName>
    <definedName name="USCHMATBADDEBT">[7]FuncStudy!$Y$1060</definedName>
    <definedName name="USCHMATCIAC">[7]FuncStudy!$Y$1051</definedName>
    <definedName name="USCHMATGPS">[7]FuncStudy!$Y$1057</definedName>
    <definedName name="USCHMATS">[7]FuncStudy!$Y$1049</definedName>
    <definedName name="USCHMATSCHMDEXP">[7]FuncStudy!$Y$1062</definedName>
    <definedName name="USCHMATSE">[7]FuncStudy!$Y$1055</definedName>
    <definedName name="USCHMATSG">[7]FuncStudy!$Y$1054</definedName>
    <definedName name="USCHMATSG2">[7]FuncStudy!$Y$1056</definedName>
    <definedName name="USCHMATSGCT">[7]FuncStudy!$Y$1050</definedName>
    <definedName name="USCHMATSNP">[7]FuncStudy!$Y$1052</definedName>
    <definedName name="USCHMATSNPD">[7]FuncStudy!$Y$1059</definedName>
    <definedName name="USCHMATSO">[7]FuncStudy!$Y$1058</definedName>
    <definedName name="USCHMATTAXDEPR">[7]FuncStudy!$Y$1061</definedName>
    <definedName name="USCHMATTROJD">[7]FuncStudy!$Y$1053</definedName>
    <definedName name="USCHMDFDGP">[7]FuncStudy!$Y$1069</definedName>
    <definedName name="USCHMDFDGU">[7]FuncStudy!$Y$1070</definedName>
    <definedName name="USCHMDFS">[7]FuncStudy!$Y$1068</definedName>
    <definedName name="USCHMDPIBT">[7]FuncStudy!$Y$1076</definedName>
    <definedName name="USCHMDPS">[7]FuncStudy!$Y$1073</definedName>
    <definedName name="USCHMDPSE">[7]FuncStudy!$Y$1074</definedName>
    <definedName name="USCHMDPSG">[7]FuncStudy!$Y$1077</definedName>
    <definedName name="USCHMDPSNP">[7]FuncStudy!$Y$1075</definedName>
    <definedName name="USCHMDPSO">[7]FuncStudy!$Y$1078</definedName>
    <definedName name="USCHMDTBADDEBT">[7]FuncStudy!$Y$1083</definedName>
    <definedName name="USCHMDTCN">[7]FuncStudy!$Y$1085</definedName>
    <definedName name="USCHMDTDGP">[7]FuncStudy!$Y$1087</definedName>
    <definedName name="USCHMDTGPS">[7]FuncStudy!$Y$1090</definedName>
    <definedName name="USCHMDTS">[7]FuncStudy!$Y$1082</definedName>
    <definedName name="USCHMDTSE">[7]FuncStudy!$Y$1088</definedName>
    <definedName name="USCHMDTSG">[7]FuncStudy!$Y$1089</definedName>
    <definedName name="USCHMDTSNP">[7]FuncStudy!$Y$1084</definedName>
    <definedName name="USCHMDTSNPD">[7]FuncStudy!$Y$1093</definedName>
    <definedName name="USCHMDTSO">[7]FuncStudy!$Y$1091</definedName>
    <definedName name="USCHMDTTAXDEPR">[7]FuncStudy!$Y$1092</definedName>
    <definedName name="USCHMDTTROJD">[7]FuncStudy!$Y$1086</definedName>
    <definedName name="USYieldCurves">'[11]Calcoutput (futures)'!$B$4:$C$124</definedName>
    <definedName name="Version" localSheetId="1">#REF!</definedName>
    <definedName name="Version" localSheetId="0">#REF!</definedName>
    <definedName name="Version">#REF!</definedName>
    <definedName name="w" localSheetId="1" hidden="1">[29]Inputs!#REF!</definedName>
    <definedName name="w" localSheetId="0" hidden="1">[29]Inputs!#REF!</definedName>
    <definedName name="w" hidden="1">[29]Inputs!#REF!</definedName>
    <definedName name="WinterPeak">'[30]Load Data'!$D$9:$H$12,'[30]Load Data'!$D$20:$H$22</definedName>
    <definedName name="Workforce_Data">OFFSET([31]Workforce!$A$1,0,0,COUNTA([31]Workforce!$A$1:$A$65536),COUNTA([31]Workforce!$A$1:$IV$1))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1" hidden="1">{"Page 3.4.1",#N/A,FALSE,"Totals";"Page 3.4.2",#N/A,FALSE,"Totals"}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sheet";#N/A,#N/A,FALSE,"Adj backup";#N/A,#N/A,FALSE,"t Accounts"}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" hidden="1">{"YTD-Total",#N/A,TRUE,"Provision";"YTD-Utility",#N/A,TRUE,"Prov Utility";"YTD-NonUtility",#N/A,TRUE,"Prov NonUtility"}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" hidden="1">{"Conol gross povision grouped",#N/A,FALSE,"Consol Gross";"Consol Gross Grouped",#N/A,FALSE,"Consol Gross"}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1" hidden="1">{#N/A,#N/A,TRUE,"Cover";#N/A,#N/A,TRUE,"Contents"}</definedName>
    <definedName name="wrn.Cover." localSheetId="0" hidden="1">{#N/A,#N/A,TRUE,"Cover";#N/A,#N/A,TRUE,"Contents"}</definedName>
    <definedName name="wrn.Cover." hidden="1">{#N/A,#N/A,TRUE,"Cover";#N/A,#N/A,TRUE,"Contents"}</definedName>
    <definedName name="wrn.CoverContents." localSheetId="1" hidden="1">{#N/A,#N/A,FALSE,"Cover";#N/A,#N/A,FALSE,"Contents"}</definedName>
    <definedName name="wrn.CoverContents." localSheetId="0" hidden="1">{#N/A,#N/A,FALSE,"Cover";#N/A,#N/A,FALSE,"Contents"}</definedName>
    <definedName name="wrn.CoverContents." hidden="1">{#N/A,#N/A,FALSE,"Cover";#N/A,#N/A,FALSE,"Contents"}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1" hidden="1">{#N/A,#N/A,FALSE,"Output Ass";#N/A,#N/A,FALSE,"Sum Tot";#N/A,#N/A,FALSE,"Ex Sum Year";#N/A,#N/A,FALSE,"Sum Qtr"}</definedName>
    <definedName name="wrn.Exec._.Summary." localSheetId="0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1" hidden="1">{"FullView",#N/A,FALSE,"Consltd-For contngcy"}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localSheetId="1" hidden="1">{#N/A,#N/A,TRUE,"Filing Back-Up Pages_4.8.4-7";#N/A,#N/A,TRUE,"GI Back-up Page_4.8.8"}</definedName>
    <definedName name="wrn.new." localSheetId="0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1" hidden="1">{#N/A,#N/A,TRUE,"Detail Lead Sheet_4.8.1-3";#N/A,#N/A,TRUE,"Filing Back-Up Pages_4.8.4-7";#N/A,#N/A,TRUE,"GI Back-up Page_4.8.8"}</definedName>
    <definedName name="wrn.om." localSheetId="0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1" hidden="1">{"Open issues Only",#N/A,FALSE,"TIMELINE"}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1" hidden="1">{#N/A,#N/A,FALSE,"Consltd-For contngcy";"PaymentView",#N/A,FALSE,"Consltd-For contngcy"}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" hidden="1">{"PFS recon view",#N/A,FALSE,"Hyperion Proof"}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1" hidden="1">{"PGHC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1" hidden="1">{#N/A,#N/A,FALSE,"PHI MTD";#N/A,#N/A,FALSE,"PHI YTD"}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1" hidden="1">{#N/A,#N/A,FALSE,"PHI"}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1" hidden="1">{#N/A,#N/A,FALSE,"PHI MTD";#N/A,#N/A,FALSE,"PHI QTD";#N/A,#N/A,FALSE,"PHI YTD"}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" hidden="1">{"PPM Co Code View",#N/A,FALSE,"Comp Codes"}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1" hidden="1">{"PPM Recon View",#N/A,FALSE,"Hyperion Proof"}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int._.reports.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1" hidden="1">{"DATA_SET",#N/A,FALSE,"HOURLY SPREAD"}</definedName>
    <definedName name="wrn.PRINT._.SOURCE._.DATA." localSheetId="0" hidden="1">{"DATA_SET",#N/A,FALSE,"HOURLY SPREAD"}</definedName>
    <definedName name="wrn.PRINT._.SOURCE._.DATA." hidden="1">{"DATA_SET",#N/A,FALSE,"HOURLY SPREAD"}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1" hidden="1">{"Electric Only",#N/A,FALSE,"Hyperion Proof"}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1" hidden="1">{"Proof Total",#N/A,FALSE,"Hyperion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1" hidden="1">{#N/A,#N/A,FALSE,"Dec 1999 mapping"}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1" hidden="1">{#N/A,#N/A,TRUE,"Section7";#N/A,#N/A,TRUE,"DebtService";#N/A,#N/A,TRUE,"LoanSchedules";#N/A,#N/A,TRUE,"GraphDebt"}</definedName>
    <definedName name="wrn.Section7DebtService." localSheetId="0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1" hidden="1">{"YTD-Total",#N/A,FALSE,"Provision"}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1" hidden="1">{"YTD-NonUtility",#N/A,FALSE,"Prov NonUtility"}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1" hidden="1">{"YTD-Utility",#N/A,FALSE,"Prov 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" localSheetId="1" hidden="1">{#N/A,#N/A,FALSE,"Sum Qtr";#N/A,#N/A,FALSE,"Oper Sum";#N/A,#N/A,FALSE,"Land Sales";#N/A,#N/A,FALSE,"Finance";#N/A,#N/A,FALSE,"Oper Ass"}</definedName>
    <definedName name="wrn.Summary." localSheetId="0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1" hidden="1">{#N/A,#N/A,FALSE,"Consltd-For contngcy"}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Total._.Summary." localSheetId="1" hidden="1">{"Total Summary",#N/A,FALSE,"Summary"}</definedName>
    <definedName name="wrn.Total._.Summary." localSheetId="0" hidden="1">{"Total Summary",#N/A,FALSE,"Summary"}</definedName>
    <definedName name="wrn.Total._.Summary." hidden="1">{"Total Summary",#N/A,FALSE,"Summary"}</definedName>
    <definedName name="wrn.UK._.Conversion._.Only." localSheetId="1" hidden="1">{#N/A,#N/A,FALSE,"Dec 1999 UK Continuing Ops"}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1" hidden="1">'[32]DSM Output'!$B$21:$B$23</definedName>
    <definedName name="y" localSheetId="0" hidden="1">'[32]DSM Output'!$B$21:$B$23</definedName>
    <definedName name="y" hidden="1">#REF!</definedName>
    <definedName name="YearEndFactors">[9]UTCR!$G$22:$U$108</definedName>
    <definedName name="YearEndInput">[9]Inputs!$A$3:$D$1681</definedName>
    <definedName name="yesterdayscurves">'[11]Calcoutput (futures)'!$L$7:$T$128</definedName>
    <definedName name="z" localSheetId="1" hidden="1">'[32]DSM Output'!$G$21:$G$23</definedName>
    <definedName name="z" localSheetId="0" hidden="1">'[32]DSM Output'!$G$21:$G$23</definedName>
    <definedName name="z" hidden="1">#REF!</definedName>
    <definedName name="Z_01844156_6462_4A28_9785_1A86F4D0C834_.wvu.PrintTitles" localSheetId="1" hidden="1">#REF!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C13" i="2"/>
  <c r="C11" i="2"/>
  <c r="C9" i="2"/>
  <c r="C5" i="2"/>
  <c r="C6" i="2"/>
  <c r="C7" i="2" l="1"/>
  <c r="D10" i="1" l="1"/>
  <c r="E22" i="1" l="1"/>
  <c r="E24" i="1" s="1"/>
  <c r="I22" i="1"/>
  <c r="I24" i="1" s="1"/>
  <c r="M22" i="1"/>
  <c r="M24" i="1" s="1"/>
  <c r="K22" i="1"/>
  <c r="K24" i="1" s="1"/>
  <c r="H22" i="1"/>
  <c r="H24" i="1" s="1"/>
  <c r="D22" i="1"/>
  <c r="D24" i="1" s="1"/>
  <c r="F22" i="1"/>
  <c r="F24" i="1" s="1"/>
  <c r="J22" i="1"/>
  <c r="J24" i="1" s="1"/>
  <c r="N22" i="1"/>
  <c r="N24" i="1" s="1"/>
  <c r="G22" i="1"/>
  <c r="G24" i="1" s="1"/>
  <c r="O22" i="1"/>
  <c r="O24" i="1" s="1"/>
  <c r="L22" i="1"/>
  <c r="L24" i="1" s="1"/>
  <c r="P24" i="1" l="1"/>
  <c r="C14" i="1" l="1"/>
  <c r="E16" i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D6" i="1"/>
  <c r="F18" i="1" l="1"/>
  <c r="F19" i="1" s="1"/>
  <c r="F26" i="1" s="1"/>
  <c r="F28" i="1" s="1"/>
  <c r="F32" i="1" s="1"/>
  <c r="J18" i="1"/>
  <c r="J19" i="1" s="1"/>
  <c r="J26" i="1" s="1"/>
  <c r="J28" i="1" s="1"/>
  <c r="J32" i="1" s="1"/>
  <c r="N18" i="1"/>
  <c r="N19" i="1" s="1"/>
  <c r="N26" i="1" s="1"/>
  <c r="N28" i="1" s="1"/>
  <c r="N32" i="1" s="1"/>
  <c r="D18" i="1"/>
  <c r="D19" i="1" s="1"/>
  <c r="D26" i="1" s="1"/>
  <c r="H18" i="1"/>
  <c r="H19" i="1" s="1"/>
  <c r="H26" i="1" s="1"/>
  <c r="H28" i="1" s="1"/>
  <c r="H32" i="1" s="1"/>
  <c r="L18" i="1"/>
  <c r="L19" i="1" s="1"/>
  <c r="L26" i="1" s="1"/>
  <c r="L28" i="1" s="1"/>
  <c r="L32" i="1" s="1"/>
  <c r="E18" i="1"/>
  <c r="E19" i="1" s="1"/>
  <c r="E26" i="1" s="1"/>
  <c r="E28" i="1" s="1"/>
  <c r="E32" i="1" s="1"/>
  <c r="M18" i="1"/>
  <c r="M19" i="1" s="1"/>
  <c r="M26" i="1" s="1"/>
  <c r="M28" i="1" s="1"/>
  <c r="M32" i="1" s="1"/>
  <c r="I18" i="1"/>
  <c r="I19" i="1" s="1"/>
  <c r="I26" i="1" s="1"/>
  <c r="I28" i="1" s="1"/>
  <c r="I32" i="1" s="1"/>
  <c r="P17" i="1"/>
  <c r="G18" i="1"/>
  <c r="G19" i="1" s="1"/>
  <c r="G26" i="1" s="1"/>
  <c r="G28" i="1" s="1"/>
  <c r="G32" i="1" s="1"/>
  <c r="K18" i="1"/>
  <c r="K19" i="1" s="1"/>
  <c r="K26" i="1" s="1"/>
  <c r="K28" i="1" s="1"/>
  <c r="K32" i="1" s="1"/>
  <c r="O18" i="1"/>
  <c r="O19" i="1" s="1"/>
  <c r="O26" i="1" s="1"/>
  <c r="O28" i="1" s="1"/>
  <c r="O32" i="1" s="1"/>
  <c r="A7" i="1"/>
  <c r="P26" i="1" l="1"/>
  <c r="D28" i="1"/>
  <c r="P19" i="1"/>
  <c r="P18" i="1"/>
  <c r="A8" i="1"/>
  <c r="D32" i="1" l="1"/>
  <c r="D33" i="1" s="1"/>
  <c r="D34" i="1" s="1"/>
  <c r="E31" i="1" s="1"/>
  <c r="E33" i="1" s="1"/>
  <c r="E34" i="1" s="1"/>
  <c r="F31" i="1" s="1"/>
  <c r="F33" i="1" s="1"/>
  <c r="F34" i="1" s="1"/>
  <c r="G31" i="1" s="1"/>
  <c r="G33" i="1" s="1"/>
  <c r="G34" i="1" s="1"/>
  <c r="H31" i="1" s="1"/>
  <c r="H33" i="1" s="1"/>
  <c r="H34" i="1" s="1"/>
  <c r="I31" i="1" s="1"/>
  <c r="P28" i="1"/>
  <c r="C6" i="1"/>
  <c r="A9" i="1"/>
  <c r="I33" i="1" l="1"/>
  <c r="I34" i="1" s="1"/>
  <c r="J31" i="1" s="1"/>
  <c r="J33" i="1" s="1"/>
  <c r="J34" i="1" s="1"/>
  <c r="K31" i="1" s="1"/>
  <c r="K33" i="1" s="1"/>
  <c r="K34" i="1" s="1"/>
  <c r="L31" i="1" s="1"/>
  <c r="A10" i="1"/>
  <c r="C22" i="1" s="1"/>
  <c r="C10" i="1"/>
  <c r="L33" i="1" l="1"/>
  <c r="L34" i="1" s="1"/>
  <c r="M31" i="1" s="1"/>
  <c r="A13" i="1"/>
  <c r="A14" i="1" s="1"/>
  <c r="M33" i="1" l="1"/>
  <c r="M34" i="1" s="1"/>
  <c r="N31" i="1" s="1"/>
  <c r="A15" i="1"/>
  <c r="A17" i="1" s="1"/>
  <c r="N33" i="1" l="1"/>
  <c r="N34" i="1" s="1"/>
  <c r="O31" i="1" s="1"/>
  <c r="O33" i="1" s="1"/>
  <c r="O34" i="1" s="1"/>
  <c r="P34" i="1" s="1"/>
  <c r="C18" i="1"/>
  <c r="A18" i="1"/>
  <c r="A19" i="1" l="1"/>
  <c r="C19" i="1"/>
  <c r="A22" i="1" l="1"/>
  <c r="A23" i="1" s="1"/>
  <c r="A24" i="1" s="1"/>
  <c r="A26" i="1" s="1"/>
  <c r="C26" i="1"/>
  <c r="C28" i="1" l="1"/>
  <c r="C32" i="1"/>
  <c r="A28" i="1"/>
  <c r="C24" i="1"/>
  <c r="A30" i="1" l="1"/>
  <c r="A31" i="1" l="1"/>
  <c r="A32" i="1" s="1"/>
  <c r="A33" i="1" s="1"/>
  <c r="A34" i="1" l="1"/>
</calcChain>
</file>

<file path=xl/sharedStrings.xml><?xml version="1.0" encoding="utf-8"?>
<sst xmlns="http://schemas.openxmlformats.org/spreadsheetml/2006/main" count="43" uniqueCount="41">
  <si>
    <t>Line No.</t>
  </si>
  <si>
    <t>Total</t>
  </si>
  <si>
    <t>Total Company Actual PTC</t>
  </si>
  <si>
    <t>Total Company Actual PTC Tax Affected</t>
  </si>
  <si>
    <t>Net to Gross Bump up factor = (1/(1-tax rate))</t>
  </si>
  <si>
    <t>January 1, 2021 - December 31, 2021</t>
  </si>
  <si>
    <t>Washington PTC Tracker</t>
  </si>
  <si>
    <t>Washington SG Allocation Factor</t>
  </si>
  <si>
    <t>Docket No.   UE-191024</t>
  </si>
  <si>
    <t>Washington Allocated PTC</t>
  </si>
  <si>
    <t>Washington Actual SG Allocation Factor</t>
  </si>
  <si>
    <t>FERC Interest Rate - Published Quarterly</t>
  </si>
  <si>
    <t>Deferral:</t>
  </si>
  <si>
    <t>Retail Sales @ Meter in Rates</t>
  </si>
  <si>
    <t>PTC $/MWh</t>
  </si>
  <si>
    <t>Actual PTCs:</t>
  </si>
  <si>
    <t>UE-191024</t>
  </si>
  <si>
    <t>Actual WA Sales (MWh)</t>
  </si>
  <si>
    <t>Actual Collections of Base PTC</t>
  </si>
  <si>
    <t>PCAM</t>
  </si>
  <si>
    <t>Total Company PTC in Rates</t>
  </si>
  <si>
    <t>Base PTC in Rates:</t>
  </si>
  <si>
    <t>WA Allocated PTC Baseline in Rates ($/MWh)</t>
  </si>
  <si>
    <t>Base PTC in Rates</t>
  </si>
  <si>
    <t>Washington Allocated Actual PTC</t>
  </si>
  <si>
    <t>Total Monthly PTC Differential - Above or (Below) Base</t>
  </si>
  <si>
    <t>FERC</t>
  </si>
  <si>
    <t>Carrying Charge</t>
  </si>
  <si>
    <t>Beginning Balance</t>
  </si>
  <si>
    <t>Incremental Deferral</t>
  </si>
  <si>
    <t>Ending Balance</t>
  </si>
  <si>
    <t>Federal Tax Rate</t>
  </si>
  <si>
    <t>Washington Sales (MWh)</t>
  </si>
  <si>
    <t>Interest Accrued through December 31, 2021</t>
  </si>
  <si>
    <t>* Calculated monthly</t>
  </si>
  <si>
    <t>Calendar Year 2021 PTC Tracker</t>
  </si>
  <si>
    <t>Base PTCs ($/MWh)</t>
  </si>
  <si>
    <t>Actual PTCs ($/MWh)</t>
  </si>
  <si>
    <t>Total PTC Differential*</t>
  </si>
  <si>
    <t>PTC Differential ($/MWh)</t>
  </si>
  <si>
    <t>Requested PTC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</si>
</sst>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%"/>
    <numFmt numFmtId="167" formatCode="[$-409]mmm\-yy;@"/>
    <numFmt numFmtId="168" formatCode="#,##0.0000_);\(#,##0.0000\)"/>
    <numFmt numFmtId="169" formatCode="_(&quot;$&quot;\ #,##0.00_);_(&quot;$&quot;* \(#,##0.00\);_(&quot;$&quot;* &quot;-&quot;??_);_(@_)"/>
    <numFmt numFmtId="170" formatCode="_(&quot;$&quot;\ #,##0_);_(&quot;$&quot;* \(#,##0\);_(&quot;$&quot;* &quot;-&quot;_);_(@_)"/>
    <numFmt numFmtId="171" formatCode="_(&quot;$&quot;\ #,##0.000_);_(&quot;$&quot;* \(#,##0.000\);_(&quot;$&quot;* &quot;-&quot;_);_(@_)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41" fontId="2" fillId="0" borderId="0"/>
    <xf numFmtId="43" fontId="2" fillId="0" borderId="0" applyFont="0" applyFill="0" applyBorder="0" applyAlignment="0" applyProtection="0"/>
    <xf numFmtId="0" fontId="2" fillId="0" borderId="0"/>
    <xf numFmtId="0" fontId="5" fillId="0" borderId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vertical="center"/>
    </xf>
    <xf numFmtId="0" fontId="4" fillId="0" borderId="0" xfId="3" applyFont="1"/>
    <xf numFmtId="0" fontId="5" fillId="0" borderId="0" xfId="3" applyFont="1"/>
    <xf numFmtId="41" fontId="5" fillId="0" borderId="0" xfId="3" applyNumberFormat="1" applyFont="1"/>
    <xf numFmtId="0" fontId="4" fillId="0" borderId="0" xfId="3" applyFont="1" applyAlignment="1">
      <alignment horizontal="center" wrapText="1"/>
    </xf>
    <xf numFmtId="0" fontId="3" fillId="0" borderId="0" xfId="4" applyFont="1"/>
    <xf numFmtId="0" fontId="4" fillId="0" borderId="1" xfId="3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4"/>
    <xf numFmtId="164" fontId="0" fillId="0" borderId="0" xfId="2" applyNumberFormat="1" applyFont="1" applyFill="1"/>
    <xf numFmtId="165" fontId="6" fillId="0" borderId="0" xfId="1" applyNumberFormat="1" applyFont="1" applyFill="1"/>
    <xf numFmtId="166" fontId="0" fillId="0" borderId="2" xfId="5" applyNumberFormat="1" applyFont="1" applyFill="1" applyBorder="1"/>
    <xf numFmtId="164" fontId="0" fillId="0" borderId="3" xfId="2" applyNumberFormat="1" applyFont="1" applyFill="1" applyBorder="1"/>
    <xf numFmtId="0" fontId="3" fillId="0" borderId="0" xfId="4" applyFont="1" applyAlignment="1">
      <alignment horizontal="center"/>
    </xf>
    <xf numFmtId="167" fontId="3" fillId="0" borderId="0" xfId="4" applyNumberFormat="1" applyFont="1" applyAlignment="1">
      <alignment horizontal="center"/>
    </xf>
    <xf numFmtId="164" fontId="0" fillId="0" borderId="0" xfId="2" applyNumberFormat="1" applyFont="1"/>
    <xf numFmtId="165" fontId="2" fillId="0" borderId="0" xfId="4" applyNumberFormat="1"/>
    <xf numFmtId="165" fontId="0" fillId="0" borderId="0" xfId="1" applyNumberFormat="1" applyFont="1"/>
    <xf numFmtId="164" fontId="0" fillId="0" borderId="3" xfId="2" applyNumberFormat="1" applyFont="1" applyBorder="1"/>
    <xf numFmtId="0" fontId="0" fillId="0" borderId="0" xfId="0" applyAlignment="1">
      <alignment wrapText="1"/>
    </xf>
    <xf numFmtId="164" fontId="2" fillId="0" borderId="0" xfId="4" applyNumberFormat="1"/>
    <xf numFmtId="44" fontId="2" fillId="0" borderId="0" xfId="4" applyNumberFormat="1"/>
    <xf numFmtId="164" fontId="0" fillId="0" borderId="0" xfId="2" applyNumberFormat="1" applyFont="1" applyBorder="1"/>
    <xf numFmtId="41" fontId="2" fillId="0" borderId="0" xfId="4" applyNumberFormat="1"/>
    <xf numFmtId="41" fontId="0" fillId="0" borderId="2" xfId="2" applyNumberFormat="1" applyFont="1" applyFill="1" applyBorder="1"/>
    <xf numFmtId="44" fontId="0" fillId="0" borderId="0" xfId="2" applyFont="1" applyFill="1" applyBorder="1"/>
    <xf numFmtId="0" fontId="2" fillId="0" borderId="0" xfId="4" applyAlignment="1">
      <alignment horizontal="center"/>
    </xf>
    <xf numFmtId="0" fontId="2" fillId="0" borderId="0" xfId="4" applyBorder="1"/>
    <xf numFmtId="166" fontId="2" fillId="0" borderId="0" xfId="6" quotePrefix="1" applyNumberFormat="1" applyBorder="1" applyAlignment="1">
      <alignment horizontal="center"/>
    </xf>
    <xf numFmtId="168" fontId="2" fillId="0" borderId="0" xfId="7" quotePrefix="1" applyNumberFormat="1" applyFont="1" applyBorder="1" applyAlignment="1" applyProtection="1">
      <alignment horizontal="center"/>
    </xf>
    <xf numFmtId="0" fontId="5" fillId="0" borderId="0" xfId="3" applyFont="1" applyBorder="1"/>
    <xf numFmtId="166" fontId="5" fillId="0" borderId="0" xfId="5" applyNumberFormat="1" applyFont="1" applyBorder="1" applyAlignment="1">
      <alignment horizontal="center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41" fontId="2" fillId="0" borderId="2" xfId="4" applyNumberFormat="1" applyBorder="1"/>
    <xf numFmtId="41" fontId="2" fillId="0" borderId="0" xfId="2" applyNumberFormat="1" applyAlignment="1"/>
    <xf numFmtId="41" fontId="2" fillId="0" borderId="2" xfId="2" applyNumberFormat="1" applyBorder="1" applyAlignment="1"/>
    <xf numFmtId="10" fontId="5" fillId="0" borderId="0" xfId="3" applyNumberFormat="1" applyFont="1"/>
    <xf numFmtId="164" fontId="5" fillId="0" borderId="0" xfId="2" applyNumberFormat="1" applyFont="1"/>
    <xf numFmtId="37" fontId="5" fillId="0" borderId="0" xfId="2" applyNumberFormat="1" applyFont="1"/>
    <xf numFmtId="164" fontId="5" fillId="0" borderId="0" xfId="3" applyNumberFormat="1" applyFont="1"/>
    <xf numFmtId="42" fontId="2" fillId="0" borderId="4" xfId="4" applyNumberFormat="1" applyBorder="1"/>
    <xf numFmtId="164" fontId="4" fillId="0" borderId="3" xfId="3" applyNumberFormat="1" applyFont="1" applyBorder="1"/>
    <xf numFmtId="0" fontId="2" fillId="0" borderId="0" xfId="8"/>
    <xf numFmtId="165" fontId="0" fillId="0" borderId="0" xfId="11" applyNumberFormat="1" applyFont="1"/>
    <xf numFmtId="0" fontId="7" fillId="2" borderId="5" xfId="8" applyFont="1" applyFill="1" applyBorder="1"/>
    <xf numFmtId="0" fontId="7" fillId="2" borderId="4" xfId="8" applyFont="1" applyFill="1" applyBorder="1"/>
    <xf numFmtId="0" fontId="7" fillId="2" borderId="6" xfId="8" applyFont="1" applyFill="1" applyBorder="1"/>
    <xf numFmtId="0" fontId="8" fillId="2" borderId="7" xfId="8" applyFont="1" applyFill="1" applyBorder="1"/>
    <xf numFmtId="0" fontId="7" fillId="2" borderId="0" xfId="8" applyFont="1" applyFill="1"/>
    <xf numFmtId="0" fontId="7" fillId="2" borderId="8" xfId="8" applyFont="1" applyFill="1" applyBorder="1"/>
    <xf numFmtId="0" fontId="7" fillId="2" borderId="7" xfId="8" applyFont="1" applyFill="1" applyBorder="1"/>
    <xf numFmtId="0" fontId="9" fillId="2" borderId="7" xfId="9" applyFont="1" applyFill="1" applyBorder="1" applyAlignment="1">
      <alignment horizontal="left" indent="1"/>
    </xf>
    <xf numFmtId="44" fontId="7" fillId="2" borderId="0" xfId="10" applyFont="1" applyFill="1" applyBorder="1" applyAlignment="1">
      <alignment horizontal="right" vertical="center"/>
    </xf>
    <xf numFmtId="43" fontId="7" fillId="2" borderId="2" xfId="10" applyNumberFormat="1" applyFont="1" applyFill="1" applyBorder="1" applyAlignment="1">
      <alignment horizontal="right" vertical="center"/>
    </xf>
    <xf numFmtId="43" fontId="7" fillId="2" borderId="0" xfId="10" applyNumberFormat="1" applyFont="1" applyFill="1" applyBorder="1" applyAlignment="1">
      <alignment horizontal="right" vertical="center"/>
    </xf>
    <xf numFmtId="169" fontId="10" fillId="2" borderId="0" xfId="10" applyNumberFormat="1" applyFont="1" applyFill="1" applyBorder="1" applyAlignment="1">
      <alignment horizontal="right" vertical="center"/>
    </xf>
    <xf numFmtId="165" fontId="7" fillId="2" borderId="0" xfId="11" applyNumberFormat="1" applyFont="1" applyFill="1" applyBorder="1"/>
    <xf numFmtId="0" fontId="7" fillId="2" borderId="7" xfId="8" applyFont="1" applyFill="1" applyBorder="1" applyAlignment="1">
      <alignment horizontal="left" indent="1"/>
    </xf>
    <xf numFmtId="170" fontId="7" fillId="2" borderId="0" xfId="8" applyNumberFormat="1" applyFont="1" applyFill="1"/>
    <xf numFmtId="41" fontId="7" fillId="2" borderId="0" xfId="8" applyNumberFormat="1" applyFont="1" applyFill="1"/>
    <xf numFmtId="0" fontId="10" fillId="2" borderId="7" xfId="8" applyFont="1" applyFill="1" applyBorder="1" applyAlignment="1">
      <alignment horizontal="left" indent="1"/>
    </xf>
    <xf numFmtId="0" fontId="10" fillId="2" borderId="7" xfId="8" applyFont="1" applyFill="1" applyBorder="1"/>
    <xf numFmtId="170" fontId="10" fillId="2" borderId="0" xfId="8" applyNumberFormat="1" applyFont="1" applyFill="1"/>
    <xf numFmtId="0" fontId="11" fillId="2" borderId="7" xfId="8" applyFont="1" applyFill="1" applyBorder="1"/>
    <xf numFmtId="0" fontId="7" fillId="2" borderId="9" xfId="8" applyFont="1" applyFill="1" applyBorder="1"/>
    <xf numFmtId="0" fontId="7" fillId="2" borderId="2" xfId="8" applyFont="1" applyFill="1" applyBorder="1"/>
    <xf numFmtId="0" fontId="7" fillId="2" borderId="10" xfId="8" applyFont="1" applyFill="1" applyBorder="1"/>
    <xf numFmtId="171" fontId="10" fillId="2" borderId="3" xfId="8" applyNumberFormat="1" applyFont="1" applyFill="1" applyBorder="1"/>
  </cellXfs>
  <cellStyles count="12">
    <cellStyle name="Comma" xfId="1" builtinId="3"/>
    <cellStyle name="Comma 2" xfId="11" xr:uid="{BADB9A0A-74AD-4484-A92F-CC9F1601D22F}"/>
    <cellStyle name="Comma 2 2 2" xfId="7" xr:uid="{384D0DAB-964E-4D9C-9ECB-CEA188622B6B}"/>
    <cellStyle name="Currency" xfId="2" builtinId="4"/>
    <cellStyle name="Currency 10" xfId="10" xr:uid="{CA39F8C8-A7A3-44D9-8E6E-07984A757856}"/>
    <cellStyle name="Normal" xfId="0" builtinId="0"/>
    <cellStyle name="Normal 10" xfId="4" xr:uid="{84193B5D-4EA1-4E81-A9A9-04BCC75A1529}"/>
    <cellStyle name="Normal 10 2 2" xfId="8" xr:uid="{9042771F-5C93-49C6-82AB-66D750729284}"/>
    <cellStyle name="Normal 11 31" xfId="3" xr:uid="{767FD2EF-7F2A-4ECA-88C1-62A0A527544C}"/>
    <cellStyle name="Normal 2" xfId="9" xr:uid="{8EE7263B-A18C-4660-BFCC-C16B4B0F5F8A}"/>
    <cellStyle name="Normal 2 2 2 5" xfId="6" xr:uid="{F3312DE7-0B8E-43D5-95CA-67D31BDAD3DA}"/>
    <cellStyle name="Percent 10" xfId="5" xr:uid="{1422B776-7669-40DA-8C63-354EDF56CC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customXml" Target="../customXml/item4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UT%2011-035-200%20(GRC%20May2013)\Sent%20out\Sent%20out%202012%2008%2020%20(Monthly%20Allocation)\UTGRC12_Utah%20Base%20NPC%20Report%20(Settlement)%20CONF_Sent%20Out%202012%2008%2020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on%20Shared%20Directory\TJ%20Financials\2006%20Planning\PLAN%20FTE%20COMPARISO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rkenergy.sharepoint.com/WY%2020000-xxx-xx-xx%20(GRC%20CY2016)/Data/GNw_Market%20Price%20Index%20(1206)%20(Confidential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A%20UE-140762%20(GRC%20March16)\Sent%20Out\Sent%20Out_2014%2011%2004%20(xORCA%20QFs)\WAGRC%20March%2016_NPC%20Rebuttal%20study%202014%2011%2004%20(xORCA%20QFs)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Documents%20and%20Settings\p09653\My%20Documents\Oregon%20Rate%20Case\SB%201149\Rebuttal\MC%20OR%202001%20Rebutt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Documents%20and%20Settings\p70596\Local%20Settings\Temporary%20Internet%20Files\OLK3B\ORA%20Workpaper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REGULATN\PA&amp;D\CASES\Oregon%2099\Portfolio\TOU%20Tariff%20Rates%209-10-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\WY%2020000-xxx-EA-16%20(2016%20ECAM)\Quarterly%20Filings\Q3\Source\WY%20(CY%202012)%20ECAM%20ECD_Exhibit%202.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5\Wyoming%20GRC\MAR%202006\Models\JAM%20-%20WY%20Mar%202006%20GR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(4.4) Allctd Base NPC (GRC12)"/>
      <sheetName val="(4.5) Base NPC by Cat (GRC12)"/>
      <sheetName val="(4.6) Base UTGRC12 MAY NPC"/>
      <sheetName val="Allocation"/>
      <sheetName val="Check MWh"/>
      <sheetName val="Check Dollars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  <row r="592">
          <cell r="R592">
            <v>0</v>
          </cell>
          <cell r="S592">
            <v>0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</sheetData>
      <sheetData sheetId="6" refreshError="1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7" refreshError="1"/>
      <sheetData sheetId="8" refreshError="1"/>
      <sheetData sheetId="9" refreshError="1"/>
      <sheetData sheetId="10" refreshError="1"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0</v>
          </cell>
          <cell r="E41">
            <v>0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0</v>
          </cell>
          <cell r="E42">
            <v>0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0</v>
          </cell>
          <cell r="E43">
            <v>0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0</v>
          </cell>
          <cell r="E44">
            <v>0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0</v>
          </cell>
          <cell r="E45">
            <v>0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0</v>
          </cell>
          <cell r="E46">
            <v>0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0</v>
          </cell>
          <cell r="E47">
            <v>0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0</v>
          </cell>
          <cell r="E48">
            <v>0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0</v>
          </cell>
          <cell r="E49">
            <v>0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0</v>
          </cell>
          <cell r="E50">
            <v>0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  <cell r="D51">
            <v>0</v>
          </cell>
          <cell r="E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  <cell r="D52">
            <v>0</v>
          </cell>
          <cell r="E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  <cell r="D53">
            <v>0</v>
          </cell>
          <cell r="E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  <cell r="D54">
            <v>0</v>
          </cell>
          <cell r="E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  <cell r="D55">
            <v>0</v>
          </cell>
          <cell r="E55">
            <v>0</v>
          </cell>
        </row>
        <row r="56">
          <cell r="A56">
            <v>42675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9">
          <cell r="D9">
            <v>0.75</v>
          </cell>
        </row>
        <row r="11">
          <cell r="Y1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/>
      <sheetData sheetId="3"/>
      <sheetData sheetId="4"/>
      <sheetData sheetId="5">
        <row r="1">
          <cell r="A1" t="str">
            <v>PacifiCorp Energy - Corporate Adjustments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>
        <row r="2">
          <cell r="F2" t="str">
            <v>OFPC Dated</v>
          </cell>
        </row>
      </sheetData>
      <sheetData sheetId="2">
        <row r="4">
          <cell r="O4">
            <v>0.97560000000000002</v>
          </cell>
        </row>
      </sheetData>
      <sheetData sheetId="3"/>
      <sheetData sheetId="4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5">
          <cell r="L255" t="str">
            <v>930S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  <cell r="F6" t="str">
            <v>Deferred Income Tax - Balance</v>
          </cell>
          <cell r="I6">
            <v>0.74580356321004038</v>
          </cell>
          <cell r="J6">
            <v>9.7538648356548699E-2</v>
          </cell>
          <cell r="K6">
            <v>0.15097833051256063</v>
          </cell>
          <cell r="L6">
            <v>0</v>
          </cell>
          <cell r="M6">
            <v>1.1955194909399019E-3</v>
          </cell>
          <cell r="N6">
            <v>4.4839384299102262E-3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0.75235791178484923</v>
          </cell>
          <cell r="J7">
            <v>6.9929285512037059E-2</v>
          </cell>
          <cell r="K7">
            <v>0.13421890727714675</v>
          </cell>
          <cell r="L7">
            <v>-2.8211840550851244E-3</v>
          </cell>
          <cell r="M7">
            <v>1.7429736205182178E-2</v>
          </cell>
          <cell r="N7">
            <v>2.1925773064071993E-2</v>
          </cell>
          <cell r="O7">
            <v>6.9595702117980791E-3</v>
          </cell>
          <cell r="P7">
            <v>3.1420861989194396E-308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0.9728688736304314</v>
          </cell>
          <cell r="L8">
            <v>0</v>
          </cell>
          <cell r="M8">
            <v>0</v>
          </cell>
          <cell r="N8">
            <v>2.7131126369568562E-2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>
            <v>0.79703312277001503</v>
          </cell>
          <cell r="J9">
            <v>8.2470576855411371E-2</v>
          </cell>
          <cell r="K9">
            <v>0.10339662645376765</v>
          </cell>
          <cell r="L9">
            <v>0</v>
          </cell>
          <cell r="M9">
            <v>1.1569488973224882E-2</v>
          </cell>
          <cell r="N9">
            <v>5.5301849475810003E-3</v>
          </cell>
          <cell r="O9">
            <v>0</v>
          </cell>
          <cell r="P9">
            <v>0</v>
          </cell>
        </row>
        <row r="10">
          <cell r="E10" t="str">
            <v>FIT</v>
          </cell>
          <cell r="F10" t="str">
            <v>Federal Income Taxes</v>
          </cell>
          <cell r="I10">
            <v>-4.1227614981033751</v>
          </cell>
          <cell r="J10">
            <v>-0.18942991830515027</v>
          </cell>
          <cell r="K10">
            <v>-1.9487542045422608</v>
          </cell>
          <cell r="L10">
            <v>6.6802041016404717E-2</v>
          </cell>
          <cell r="M10">
            <v>-0.26976106789518717</v>
          </cell>
          <cell r="N10">
            <v>-0.28640435039567846</v>
          </cell>
          <cell r="O10">
            <v>-4.8636352472964543E-2</v>
          </cell>
          <cell r="P10">
            <v>-7.4400594586857703E-307</v>
          </cell>
        </row>
        <row r="11">
          <cell r="E11" t="str">
            <v>GP</v>
          </cell>
          <cell r="F11" t="str">
            <v>Gross Plant</v>
          </cell>
          <cell r="I11">
            <v>0.57308172754107634</v>
          </cell>
          <cell r="J11">
            <v>0.19095120284040373</v>
          </cell>
          <cell r="K11">
            <v>0.21990229730366567</v>
          </cell>
          <cell r="L11">
            <v>0</v>
          </cell>
          <cell r="M11">
            <v>3.7942842228822541E-3</v>
          </cell>
          <cell r="N11">
            <v>9.3321133726057947E-3</v>
          </cell>
          <cell r="O11">
            <v>2.9383747193661731E-3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23.068235751795537</v>
          </cell>
          <cell r="J12">
            <v>0.9489829057071546</v>
          </cell>
          <cell r="K12">
            <v>9.7626311835096722</v>
          </cell>
          <cell r="L12">
            <v>-0.33465671926646606</v>
          </cell>
          <cell r="M12">
            <v>1.3514161033710355</v>
          </cell>
          <cell r="N12">
            <v>1.4347935905659495</v>
          </cell>
          <cell r="O12">
            <v>0.24365246791924722</v>
          </cell>
          <cell r="P12">
            <v>3.7272302637875664E-306</v>
          </cell>
        </row>
        <row r="13">
          <cell r="E13" t="str">
            <v>NP</v>
          </cell>
          <cell r="F13" t="str">
            <v>Net Plant</v>
          </cell>
          <cell r="I13">
            <v>0.59193193741369809</v>
          </cell>
          <cell r="J13">
            <v>0.19590765018955478</v>
          </cell>
          <cell r="K13">
            <v>0.20251188120090735</v>
          </cell>
          <cell r="L13">
            <v>0</v>
          </cell>
          <cell r="M13">
            <v>1.8460930546141266E-3</v>
          </cell>
          <cell r="N13">
            <v>6.0421621703759202E-3</v>
          </cell>
          <cell r="O13">
            <v>1.7602759708497543E-3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0.73279296705227215</v>
          </cell>
          <cell r="J14">
            <v>0.26720703294772791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0.57549861116012679</v>
          </cell>
          <cell r="J15">
            <v>0.20985091733647368</v>
          </cell>
          <cell r="K15">
            <v>0.20882676243575329</v>
          </cell>
          <cell r="L15">
            <v>0</v>
          </cell>
          <cell r="M15">
            <v>0</v>
          </cell>
          <cell r="N15">
            <v>5.823709067646207E-3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1.1712444446620798</v>
          </cell>
          <cell r="J16">
            <v>0.13594965166534492</v>
          </cell>
          <cell r="K16">
            <v>0.29561254890773841</v>
          </cell>
          <cell r="L16">
            <v>-6.3865856558449376E-3</v>
          </cell>
          <cell r="M16">
            <v>3.2346332200017251E-2</v>
          </cell>
          <cell r="N16">
            <v>3.7913947332626756E-2</v>
          </cell>
          <cell r="O16">
            <v>1.032527939516365E-2</v>
          </cell>
          <cell r="P16">
            <v>7.1130426996694975E-308</v>
          </cell>
        </row>
        <row r="17">
          <cell r="E17" t="str">
            <v>T_SPLIT</v>
          </cell>
          <cell r="F17" t="str">
            <v>Transmission Split</v>
          </cell>
          <cell r="I17">
            <v>2.7464186231302697E-2</v>
          </cell>
          <cell r="J17">
            <v>0.97253581376869735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0.49434683337545426</v>
          </cell>
          <cell r="K18">
            <v>0.49193422666168279</v>
          </cell>
          <cell r="L18">
            <v>0</v>
          </cell>
          <cell r="M18">
            <v>0</v>
          </cell>
          <cell r="N18">
            <v>1.3718939962863061E-2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1.7735947932710956E-2</v>
          </cell>
          <cell r="L24">
            <v>0.26592235045374968</v>
          </cell>
          <cell r="M24">
            <v>8.4989701759535352E-2</v>
          </cell>
          <cell r="N24">
            <v>0</v>
          </cell>
          <cell r="O24">
            <v>0.1293456878806151</v>
          </cell>
          <cell r="P24">
            <v>0.42178875181632575</v>
          </cell>
          <cell r="Q24">
            <v>4.7677206808370634E-2</v>
          </cell>
          <cell r="R24">
            <v>2.8600102831646358E-2</v>
          </cell>
          <cell r="S24">
            <v>3.9402505170461014E-3</v>
          </cell>
          <cell r="AC24" t="str">
            <v>SG</v>
          </cell>
          <cell r="AF24">
            <v>0.99999999999999989</v>
          </cell>
          <cell r="AG24">
            <v>1.7735947932710956E-2</v>
          </cell>
          <cell r="AH24">
            <v>0.26592235045374968</v>
          </cell>
          <cell r="AI24">
            <v>8.4989701759535352E-2</v>
          </cell>
          <cell r="AJ24">
            <v>0</v>
          </cell>
          <cell r="AK24">
            <v>0.1293456878806151</v>
          </cell>
          <cell r="AL24">
            <v>0.42178875181632575</v>
          </cell>
          <cell r="AM24">
            <v>4.7677206808370634E-2</v>
          </cell>
          <cell r="AN24">
            <v>2.8600102831646358E-2</v>
          </cell>
          <cell r="AO24">
            <v>3.9402505170461014E-3</v>
          </cell>
        </row>
        <row r="25">
          <cell r="G25" t="str">
            <v>SG-P</v>
          </cell>
          <cell r="J25">
            <v>0.99999999999999989</v>
          </cell>
          <cell r="K25">
            <v>1.7735947932710956E-2</v>
          </cell>
          <cell r="L25">
            <v>0.26592235045374968</v>
          </cell>
          <cell r="M25">
            <v>8.4989701759535352E-2</v>
          </cell>
          <cell r="N25">
            <v>0</v>
          </cell>
          <cell r="O25">
            <v>0.1293456878806151</v>
          </cell>
          <cell r="P25">
            <v>0.42178875181632575</v>
          </cell>
          <cell r="Q25">
            <v>4.7677206808370634E-2</v>
          </cell>
          <cell r="R25">
            <v>2.8600102831646358E-2</v>
          </cell>
          <cell r="S25">
            <v>3.9402505170461014E-3</v>
          </cell>
          <cell r="AC25" t="str">
            <v>SG-P</v>
          </cell>
          <cell r="AF25">
            <v>0.99999999999999989</v>
          </cell>
          <cell r="AG25">
            <v>1.7735947932710956E-2</v>
          </cell>
          <cell r="AH25">
            <v>0.26592235045374968</v>
          </cell>
          <cell r="AI25">
            <v>8.4989701759535352E-2</v>
          </cell>
          <cell r="AJ25">
            <v>0</v>
          </cell>
          <cell r="AK25">
            <v>0.1293456878806151</v>
          </cell>
          <cell r="AL25">
            <v>0.42178875181632575</v>
          </cell>
          <cell r="AM25">
            <v>4.7677206808370634E-2</v>
          </cell>
          <cell r="AN25">
            <v>2.8600102831646358E-2</v>
          </cell>
          <cell r="AO25">
            <v>3.9402505170461014E-3</v>
          </cell>
        </row>
        <row r="26">
          <cell r="G26" t="str">
            <v>SG-U</v>
          </cell>
          <cell r="J26">
            <v>0.99999999999999989</v>
          </cell>
          <cell r="K26">
            <v>1.7735947932710956E-2</v>
          </cell>
          <cell r="L26">
            <v>0.26592235045374968</v>
          </cell>
          <cell r="M26">
            <v>8.4989701759535352E-2</v>
          </cell>
          <cell r="N26">
            <v>0</v>
          </cell>
          <cell r="O26">
            <v>0.1293456878806151</v>
          </cell>
          <cell r="P26">
            <v>0.42178875181632575</v>
          </cell>
          <cell r="Q26">
            <v>4.7677206808370634E-2</v>
          </cell>
          <cell r="R26">
            <v>2.8600102831646358E-2</v>
          </cell>
          <cell r="S26">
            <v>3.9402505170461014E-3</v>
          </cell>
          <cell r="AC26" t="str">
            <v>SG-U</v>
          </cell>
          <cell r="AF26">
            <v>0.99999999999999989</v>
          </cell>
          <cell r="AG26">
            <v>1.7735947932710956E-2</v>
          </cell>
          <cell r="AH26">
            <v>0.26592235045374968</v>
          </cell>
          <cell r="AI26">
            <v>8.4989701759535352E-2</v>
          </cell>
          <cell r="AJ26">
            <v>0</v>
          </cell>
          <cell r="AK26">
            <v>0.1293456878806151</v>
          </cell>
          <cell r="AL26">
            <v>0.42178875181632575</v>
          </cell>
          <cell r="AM26">
            <v>4.7677206808370634E-2</v>
          </cell>
          <cell r="AN26">
            <v>2.8600102831646358E-2</v>
          </cell>
          <cell r="AO26">
            <v>3.9402505170461014E-3</v>
          </cell>
        </row>
        <row r="27">
          <cell r="G27" t="str">
            <v>DGP</v>
          </cell>
          <cell r="J27">
            <v>1</v>
          </cell>
          <cell r="K27">
            <v>3.5614804683554963E-2</v>
          </cell>
          <cell r="L27">
            <v>0.53398739150191743</v>
          </cell>
          <cell r="M27">
            <v>0.17066421483437316</v>
          </cell>
          <cell r="N27">
            <v>0</v>
          </cell>
          <cell r="O27">
            <v>0.25973358898015453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3.5614804683554963E-2</v>
          </cell>
          <cell r="AH27">
            <v>0.53398739150191743</v>
          </cell>
          <cell r="AI27">
            <v>0.17066421483437316</v>
          </cell>
          <cell r="AJ27">
            <v>0</v>
          </cell>
          <cell r="AK27">
            <v>0.25973358898015453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0.99999999999999989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0.8402060726254067</v>
          </cell>
          <cell r="Q28">
            <v>9.4973321393014648E-2</v>
          </cell>
          <cell r="R28">
            <v>5.6971600056619283E-2</v>
          </cell>
          <cell r="S28">
            <v>7.8490059249593114E-3</v>
          </cell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0.8402060726254067</v>
          </cell>
          <cell r="AM28">
            <v>9.4973321393014648E-2</v>
          </cell>
          <cell r="AN28">
            <v>5.6971600056619283E-2</v>
          </cell>
          <cell r="AO28">
            <v>7.8490059249593114E-3</v>
          </cell>
        </row>
        <row r="29">
          <cell r="G29" t="str">
            <v>SC</v>
          </cell>
          <cell r="J29">
            <v>1</v>
          </cell>
          <cell r="K29">
            <v>1.8145360044758575E-2</v>
          </cell>
          <cell r="L29">
            <v>0.27252927677760497</v>
          </cell>
          <cell r="M29">
            <v>8.7108213198950873E-2</v>
          </cell>
          <cell r="N29">
            <v>0</v>
          </cell>
          <cell r="O29">
            <v>0.12471083419857862</v>
          </cell>
          <cell r="P29">
            <v>0.42235287409567118</v>
          </cell>
          <cell r="Q29">
            <v>4.4051147203762755E-2</v>
          </cell>
          <cell r="R29">
            <v>2.7192845768221882E-2</v>
          </cell>
          <cell r="S29">
            <v>3.9094487124510567E-3</v>
          </cell>
          <cell r="AC29" t="str">
            <v>SC</v>
          </cell>
          <cell r="AF29">
            <v>1</v>
          </cell>
          <cell r="AG29">
            <v>1.8145360044758575E-2</v>
          </cell>
          <cell r="AH29">
            <v>0.27252927677760497</v>
          </cell>
          <cell r="AI29">
            <v>8.7108213198950873E-2</v>
          </cell>
          <cell r="AJ29">
            <v>0</v>
          </cell>
          <cell r="AK29">
            <v>0.12471083419857862</v>
          </cell>
          <cell r="AL29">
            <v>0.42235287409567118</v>
          </cell>
          <cell r="AM29">
            <v>4.4051147203762755E-2</v>
          </cell>
          <cell r="AN29">
            <v>2.7192845768221882E-2</v>
          </cell>
          <cell r="AO29">
            <v>3.9094487124510567E-3</v>
          </cell>
        </row>
        <row r="30">
          <cell r="G30" t="str">
            <v>SE</v>
          </cell>
          <cell r="J30">
            <v>1</v>
          </cell>
          <cell r="K30">
            <v>1.6507711596568091E-2</v>
          </cell>
          <cell r="L30">
            <v>0.24610157148218376</v>
          </cell>
          <cell r="M30">
            <v>7.8634167441288802E-2</v>
          </cell>
          <cell r="N30">
            <v>0</v>
          </cell>
          <cell r="O30">
            <v>0.14325024892672458</v>
          </cell>
          <cell r="P30">
            <v>0.42009638497828944</v>
          </cell>
          <cell r="Q30">
            <v>5.855538562219427E-2</v>
          </cell>
          <cell r="R30">
            <v>3.2821874021919786E-2</v>
          </cell>
          <cell r="S30">
            <v>4.0326559308312363E-3</v>
          </cell>
          <cell r="AC30" t="str">
            <v>SE</v>
          </cell>
          <cell r="AF30">
            <v>1</v>
          </cell>
          <cell r="AG30">
            <v>1.6507711596568091E-2</v>
          </cell>
          <cell r="AH30">
            <v>0.24610157148218376</v>
          </cell>
          <cell r="AI30">
            <v>7.8634167441288802E-2</v>
          </cell>
          <cell r="AJ30">
            <v>0</v>
          </cell>
          <cell r="AK30">
            <v>0.14325024892672458</v>
          </cell>
          <cell r="AL30">
            <v>0.42009638497828944</v>
          </cell>
          <cell r="AM30">
            <v>5.855538562219427E-2</v>
          </cell>
          <cell r="AN30">
            <v>3.2821874021919786E-2</v>
          </cell>
          <cell r="AO30">
            <v>4.0326559308312363E-3</v>
          </cell>
        </row>
        <row r="31">
          <cell r="G31" t="str">
            <v>SE-P</v>
          </cell>
          <cell r="J31">
            <v>1</v>
          </cell>
          <cell r="K31">
            <v>1.6507711596568091E-2</v>
          </cell>
          <cell r="L31">
            <v>0.24610157148218376</v>
          </cell>
          <cell r="M31">
            <v>7.8634167441288802E-2</v>
          </cell>
          <cell r="N31">
            <v>0</v>
          </cell>
          <cell r="O31">
            <v>0.14325024892672458</v>
          </cell>
          <cell r="P31">
            <v>0.42009638497828944</v>
          </cell>
          <cell r="Q31">
            <v>5.855538562219427E-2</v>
          </cell>
          <cell r="R31">
            <v>3.2821874021919786E-2</v>
          </cell>
          <cell r="S31">
            <v>4.0326559308312363E-3</v>
          </cell>
          <cell r="AC31" t="str">
            <v>SE-P</v>
          </cell>
          <cell r="AF31">
            <v>1</v>
          </cell>
          <cell r="AG31">
            <v>1.6507711596568091E-2</v>
          </cell>
          <cell r="AH31">
            <v>0.24610157148218376</v>
          </cell>
          <cell r="AI31">
            <v>7.8634167441288802E-2</v>
          </cell>
          <cell r="AJ31">
            <v>0</v>
          </cell>
          <cell r="AK31">
            <v>0.14325024892672458</v>
          </cell>
          <cell r="AL31">
            <v>0.42009638497828944</v>
          </cell>
          <cell r="AM31">
            <v>5.855538562219427E-2</v>
          </cell>
          <cell r="AN31">
            <v>3.2821874021919786E-2</v>
          </cell>
          <cell r="AO31">
            <v>4.0326559308312363E-3</v>
          </cell>
        </row>
        <row r="32">
          <cell r="G32" t="str">
            <v>SE-U</v>
          </cell>
          <cell r="J32">
            <v>1</v>
          </cell>
          <cell r="K32">
            <v>1.6507711596568091E-2</v>
          </cell>
          <cell r="L32">
            <v>0.24610157148218376</v>
          </cell>
          <cell r="M32">
            <v>7.8634167441288802E-2</v>
          </cell>
          <cell r="N32">
            <v>0</v>
          </cell>
          <cell r="O32">
            <v>0.14325024892672458</v>
          </cell>
          <cell r="P32">
            <v>0.42009638497828944</v>
          </cell>
          <cell r="Q32">
            <v>5.855538562219427E-2</v>
          </cell>
          <cell r="R32">
            <v>3.2821874021919786E-2</v>
          </cell>
          <cell r="S32">
            <v>4.0326559308312363E-3</v>
          </cell>
          <cell r="AC32" t="str">
            <v>SE-U</v>
          </cell>
          <cell r="AF32">
            <v>1</v>
          </cell>
          <cell r="AG32">
            <v>1.6507711596568091E-2</v>
          </cell>
          <cell r="AH32">
            <v>0.24610157148218376</v>
          </cell>
          <cell r="AI32">
            <v>7.8634167441288802E-2</v>
          </cell>
          <cell r="AJ32">
            <v>0</v>
          </cell>
          <cell r="AK32">
            <v>0.14325024892672458</v>
          </cell>
          <cell r="AL32">
            <v>0.42009638497828944</v>
          </cell>
          <cell r="AM32">
            <v>5.855538562219427E-2</v>
          </cell>
          <cell r="AN32">
            <v>3.2821874021919786E-2</v>
          </cell>
          <cell r="AO32">
            <v>4.0326559308312363E-3</v>
          </cell>
        </row>
        <row r="33">
          <cell r="G33" t="str">
            <v>DEP</v>
          </cell>
          <cell r="J33">
            <v>1</v>
          </cell>
          <cell r="K33">
            <v>3.4072087243689556E-2</v>
          </cell>
          <cell r="L33">
            <v>0.50795618552563793</v>
          </cell>
          <cell r="M33">
            <v>0.16230173381218324</v>
          </cell>
          <cell r="N33">
            <v>0</v>
          </cell>
          <cell r="O33">
            <v>0.29566999341848926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3.4072087243689556E-2</v>
          </cell>
          <cell r="AH33">
            <v>0.50795618552563793</v>
          </cell>
          <cell r="AI33">
            <v>0.16230173381218324</v>
          </cell>
          <cell r="AJ33">
            <v>0</v>
          </cell>
          <cell r="AK33">
            <v>0.29566999341848926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0.99999999999999989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0.81491998163251811</v>
          </cell>
          <cell r="Q34">
            <v>0.11358810854368488</v>
          </cell>
          <cell r="R34">
            <v>6.3669200525184211E-2</v>
          </cell>
          <cell r="S34">
            <v>7.8227092986127254E-3</v>
          </cell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0.81491998163251811</v>
          </cell>
          <cell r="AM34">
            <v>0.11358810854368488</v>
          </cell>
          <cell r="AN34">
            <v>6.3669200525184211E-2</v>
          </cell>
          <cell r="AO34">
            <v>7.8227092986127254E-3</v>
          </cell>
        </row>
        <row r="35">
          <cell r="G35" t="str">
            <v>SO</v>
          </cell>
          <cell r="J35">
            <v>0.99999999999999989</v>
          </cell>
          <cell r="K35">
            <v>2.413003354638003E-2</v>
          </cell>
          <cell r="L35">
            <v>0.27950085138542602</v>
          </cell>
          <cell r="M35">
            <v>8.1634676005188977E-2</v>
          </cell>
          <cell r="N35">
            <v>0</v>
          </cell>
          <cell r="O35">
            <v>0.11850678618992204</v>
          </cell>
          <cell r="P35">
            <v>0.41981187973084916</v>
          </cell>
          <cell r="Q35">
            <v>4.9140508406916618E-2</v>
          </cell>
          <cell r="R35">
            <v>2.4524245468173934E-2</v>
          </cell>
          <cell r="S35">
            <v>2.7510192671430411E-3</v>
          </cell>
          <cell r="AC35" t="str">
            <v>SO</v>
          </cell>
          <cell r="AF35">
            <v>0.99999999999999989</v>
          </cell>
          <cell r="AG35">
            <v>2.413003354638003E-2</v>
          </cell>
          <cell r="AH35">
            <v>0.27950085138542602</v>
          </cell>
          <cell r="AI35">
            <v>8.1634676005188977E-2</v>
          </cell>
          <cell r="AJ35">
            <v>0</v>
          </cell>
          <cell r="AK35">
            <v>0.11850678618992204</v>
          </cell>
          <cell r="AL35">
            <v>0.41981187973084916</v>
          </cell>
          <cell r="AM35">
            <v>4.9140508406916618E-2</v>
          </cell>
          <cell r="AN35">
            <v>2.4524245468173934E-2</v>
          </cell>
          <cell r="AO35">
            <v>2.7510192671430411E-3</v>
          </cell>
        </row>
        <row r="36">
          <cell r="G36" t="str">
            <v>SO-P</v>
          </cell>
          <cell r="J36">
            <v>0.99999999999999989</v>
          </cell>
          <cell r="K36">
            <v>2.413003354638003E-2</v>
          </cell>
          <cell r="L36">
            <v>0.27950085138542602</v>
          </cell>
          <cell r="M36">
            <v>8.1634676005188977E-2</v>
          </cell>
          <cell r="N36">
            <v>0</v>
          </cell>
          <cell r="O36">
            <v>0.11850678618992204</v>
          </cell>
          <cell r="P36">
            <v>0.41981187973084916</v>
          </cell>
          <cell r="Q36">
            <v>4.9140508406916618E-2</v>
          </cell>
          <cell r="R36">
            <v>2.4524245468173934E-2</v>
          </cell>
          <cell r="S36">
            <v>2.7510192671430411E-3</v>
          </cell>
          <cell r="AC36" t="str">
            <v>SO-P</v>
          </cell>
          <cell r="AF36">
            <v>0.99999999999999989</v>
          </cell>
          <cell r="AG36">
            <v>2.413003354638003E-2</v>
          </cell>
          <cell r="AH36">
            <v>0.27950085138542602</v>
          </cell>
          <cell r="AI36">
            <v>8.1634676005188977E-2</v>
          </cell>
          <cell r="AJ36">
            <v>0</v>
          </cell>
          <cell r="AK36">
            <v>0.11850678618992204</v>
          </cell>
          <cell r="AL36">
            <v>0.41981187973084916</v>
          </cell>
          <cell r="AM36">
            <v>4.9140508406916618E-2</v>
          </cell>
          <cell r="AN36">
            <v>2.4524245468173934E-2</v>
          </cell>
          <cell r="AO36">
            <v>2.7510192671430411E-3</v>
          </cell>
        </row>
        <row r="37">
          <cell r="G37" t="str">
            <v>SO-U</v>
          </cell>
          <cell r="J37">
            <v>0.99999999999999989</v>
          </cell>
          <cell r="K37">
            <v>2.413003354638003E-2</v>
          </cell>
          <cell r="L37">
            <v>0.27950085138542602</v>
          </cell>
          <cell r="M37">
            <v>8.1634676005188977E-2</v>
          </cell>
          <cell r="N37">
            <v>0</v>
          </cell>
          <cell r="O37">
            <v>0.11850678618992204</v>
          </cell>
          <cell r="P37">
            <v>0.41981187973084916</v>
          </cell>
          <cell r="Q37">
            <v>4.9140508406916618E-2</v>
          </cell>
          <cell r="R37">
            <v>2.4524245468173934E-2</v>
          </cell>
          <cell r="S37">
            <v>2.7510192671430411E-3</v>
          </cell>
          <cell r="AC37" t="str">
            <v>SO-U</v>
          </cell>
          <cell r="AF37">
            <v>0.99999999999999989</v>
          </cell>
          <cell r="AG37">
            <v>2.413003354638003E-2</v>
          </cell>
          <cell r="AH37">
            <v>0.27950085138542602</v>
          </cell>
          <cell r="AI37">
            <v>8.1634676005188977E-2</v>
          </cell>
          <cell r="AJ37">
            <v>0</v>
          </cell>
          <cell r="AK37">
            <v>0.11850678618992204</v>
          </cell>
          <cell r="AL37">
            <v>0.41981187973084916</v>
          </cell>
          <cell r="AM37">
            <v>4.9140508406916618E-2</v>
          </cell>
          <cell r="AN37">
            <v>2.4524245468173934E-2</v>
          </cell>
          <cell r="AO37">
            <v>2.7510192671430411E-3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0.99999999999999978</v>
          </cell>
          <cell r="K40">
            <v>2.413003354638003E-2</v>
          </cell>
          <cell r="L40">
            <v>0.27950085138542591</v>
          </cell>
          <cell r="M40">
            <v>8.1634676005188964E-2</v>
          </cell>
          <cell r="N40">
            <v>0</v>
          </cell>
          <cell r="O40">
            <v>0.11850678618992205</v>
          </cell>
          <cell r="P40">
            <v>0.41981187973084921</v>
          </cell>
          <cell r="Q40">
            <v>4.9140508406916618E-2</v>
          </cell>
          <cell r="R40">
            <v>2.4524245468173934E-2</v>
          </cell>
          <cell r="S40">
            <v>2.7510192671430411E-3</v>
          </cell>
          <cell r="AC40" t="str">
            <v>GPS</v>
          </cell>
          <cell r="AF40">
            <v>0.99999999999999978</v>
          </cell>
          <cell r="AG40">
            <v>2.413003354638003E-2</v>
          </cell>
          <cell r="AH40">
            <v>0.27950085138542591</v>
          </cell>
          <cell r="AI40">
            <v>8.1634676005188964E-2</v>
          </cell>
          <cell r="AJ40">
            <v>0</v>
          </cell>
          <cell r="AK40">
            <v>0.11850678618992205</v>
          </cell>
          <cell r="AL40">
            <v>0.41981187973084921</v>
          </cell>
          <cell r="AM40">
            <v>4.9140508406916618E-2</v>
          </cell>
          <cell r="AN40">
            <v>2.4524245468173934E-2</v>
          </cell>
          <cell r="AO40">
            <v>2.7510192671430411E-3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0.99999999999999967</v>
          </cell>
          <cell r="K43">
            <v>2.2386578756464069E-2</v>
          </cell>
          <cell r="L43">
            <v>0.27129301200596184</v>
          </cell>
          <cell r="M43">
            <v>7.9729375066944497E-2</v>
          </cell>
          <cell r="N43">
            <v>0</v>
          </cell>
          <cell r="O43">
            <v>0.11940606885236635</v>
          </cell>
          <cell r="P43">
            <v>0.43173650529208407</v>
          </cell>
          <cell r="Q43">
            <v>4.8360617954450756E-2</v>
          </cell>
          <cell r="R43">
            <v>2.425919380668972E-2</v>
          </cell>
          <cell r="S43">
            <v>2.828648265038384E-3</v>
          </cell>
          <cell r="AC43" t="str">
            <v>SNP</v>
          </cell>
          <cell r="AF43">
            <v>0.99999999999999967</v>
          </cell>
          <cell r="AG43">
            <v>2.2386578756464069E-2</v>
          </cell>
          <cell r="AH43">
            <v>0.27129301200596184</v>
          </cell>
          <cell r="AI43">
            <v>7.9729375066944497E-2</v>
          </cell>
          <cell r="AJ43">
            <v>0</v>
          </cell>
          <cell r="AK43">
            <v>0.11940606885236635</v>
          </cell>
          <cell r="AL43">
            <v>0.43173650529208407</v>
          </cell>
          <cell r="AM43">
            <v>4.8360617954450756E-2</v>
          </cell>
          <cell r="AN43">
            <v>2.425919380668972E-2</v>
          </cell>
          <cell r="AO43">
            <v>2.828648265038384E-3</v>
          </cell>
        </row>
        <row r="44">
          <cell r="G44" t="str">
            <v>SSCCT</v>
          </cell>
          <cell r="J44">
            <v>1</v>
          </cell>
          <cell r="K44">
            <v>1.7059632906739043E-2</v>
          </cell>
          <cell r="L44">
            <v>0.25121399125765281</v>
          </cell>
          <cell r="M44">
            <v>8.30781280123985E-2</v>
          </cell>
          <cell r="N44">
            <v>0</v>
          </cell>
          <cell r="O44">
            <v>0.11482801474515517</v>
          </cell>
          <cell r="P44">
            <v>0.4674123008096292</v>
          </cell>
          <cell r="Q44">
            <v>3.7997910767382119E-2</v>
          </cell>
          <cell r="R44">
            <v>2.3706151550102597E-2</v>
          </cell>
          <cell r="S44">
            <v>4.7038699509405497E-3</v>
          </cell>
          <cell r="AC44" t="str">
            <v>SSCCT</v>
          </cell>
          <cell r="AF44">
            <v>1</v>
          </cell>
          <cell r="AG44">
            <v>1.7059632906739043E-2</v>
          </cell>
          <cell r="AH44">
            <v>0.25121399125765281</v>
          </cell>
          <cell r="AI44">
            <v>8.30781280123985E-2</v>
          </cell>
          <cell r="AJ44">
            <v>0</v>
          </cell>
          <cell r="AK44">
            <v>0.11482801474515517</v>
          </cell>
          <cell r="AL44">
            <v>0.4674123008096292</v>
          </cell>
          <cell r="AM44">
            <v>3.7997910767382119E-2</v>
          </cell>
          <cell r="AN44">
            <v>2.3706151550102597E-2</v>
          </cell>
          <cell r="AO44">
            <v>4.7038699509405497E-3</v>
          </cell>
        </row>
        <row r="45">
          <cell r="G45" t="str">
            <v>SSECT</v>
          </cell>
          <cell r="J45">
            <v>0.99999999999999967</v>
          </cell>
          <cell r="K45">
            <v>1.6591539979470608E-2</v>
          </cell>
          <cell r="L45">
            <v>0.22771419056716904</v>
          </cell>
          <cell r="M45">
            <v>7.3178045226805336E-2</v>
          </cell>
          <cell r="N45">
            <v>0</v>
          </cell>
          <cell r="O45">
            <v>0.13079417636251509</v>
          </cell>
          <cell r="P45">
            <v>0.44476145142438744</v>
          </cell>
          <cell r="Q45">
            <v>7.3107534999617182E-2</v>
          </cell>
          <cell r="R45">
            <v>2.9268882678896813E-2</v>
          </cell>
          <cell r="S45">
            <v>4.5841787611381902E-3</v>
          </cell>
          <cell r="AC45" t="str">
            <v>SSECT</v>
          </cell>
          <cell r="AF45">
            <v>0.99999999999999967</v>
          </cell>
          <cell r="AG45">
            <v>1.6591539979470608E-2</v>
          </cell>
          <cell r="AH45">
            <v>0.22771419056716904</v>
          </cell>
          <cell r="AI45">
            <v>7.3178045226805336E-2</v>
          </cell>
          <cell r="AJ45">
            <v>0</v>
          </cell>
          <cell r="AK45">
            <v>0.13079417636251509</v>
          </cell>
          <cell r="AL45">
            <v>0.44476145142438744</v>
          </cell>
          <cell r="AM45">
            <v>7.3107534999617182E-2</v>
          </cell>
          <cell r="AN45">
            <v>2.9268882678896813E-2</v>
          </cell>
          <cell r="AO45">
            <v>4.5841787611381902E-3</v>
          </cell>
        </row>
        <row r="46">
          <cell r="G46" t="str">
            <v>SSCCH</v>
          </cell>
          <cell r="J46">
            <v>0.99999999999999989</v>
          </cell>
          <cell r="K46">
            <v>1.8305605467372608E-2</v>
          </cell>
          <cell r="L46">
            <v>0.28128300464254719</v>
          </cell>
          <cell r="M46">
            <v>8.8826771438389851E-2</v>
          </cell>
          <cell r="N46">
            <v>0</v>
          </cell>
          <cell r="O46">
            <v>0.12605052400919556</v>
          </cell>
          <cell r="P46">
            <v>0.4083886036172899</v>
          </cell>
          <cell r="Q46">
            <v>4.5481015017230522E-2</v>
          </cell>
          <cell r="R46">
            <v>2.7871322783420985E-2</v>
          </cell>
          <cell r="S46">
            <v>3.7931530245532536E-3</v>
          </cell>
          <cell r="AC46" t="str">
            <v>SSCCH</v>
          </cell>
          <cell r="AF46">
            <v>0.99999999999999989</v>
          </cell>
          <cell r="AG46">
            <v>1.8305605467372608E-2</v>
          </cell>
          <cell r="AH46">
            <v>0.28128300464254719</v>
          </cell>
          <cell r="AI46">
            <v>8.8826771438389851E-2</v>
          </cell>
          <cell r="AJ46">
            <v>0</v>
          </cell>
          <cell r="AK46">
            <v>0.12605052400919556</v>
          </cell>
          <cell r="AL46">
            <v>0.4083886036172899</v>
          </cell>
          <cell r="AM46">
            <v>4.5481015017230522E-2</v>
          </cell>
          <cell r="AN46">
            <v>2.7871322783420985E-2</v>
          </cell>
          <cell r="AO46">
            <v>3.7931530245532536E-3</v>
          </cell>
        </row>
        <row r="47">
          <cell r="G47" t="str">
            <v>SSECH</v>
          </cell>
          <cell r="J47">
            <v>1</v>
          </cell>
          <cell r="K47">
            <v>1.6367248891010492E-2</v>
          </cell>
          <cell r="L47">
            <v>0.25140424378990783</v>
          </cell>
          <cell r="M47">
            <v>8.0451542932679448E-2</v>
          </cell>
          <cell r="N47">
            <v>0</v>
          </cell>
          <cell r="O47">
            <v>0.1448595276442127</v>
          </cell>
          <cell r="P47">
            <v>0.4142766876208081</v>
          </cell>
          <cell r="Q47">
            <v>5.5429967755181407E-2</v>
          </cell>
          <cell r="R47">
            <v>3.329568861349725E-2</v>
          </cell>
          <cell r="S47">
            <v>3.9150927527028092E-3</v>
          </cell>
          <cell r="AC47" t="str">
            <v>SSECH</v>
          </cell>
          <cell r="AF47">
            <v>1</v>
          </cell>
          <cell r="AG47">
            <v>1.6367248891010492E-2</v>
          </cell>
          <cell r="AH47">
            <v>0.25140424378990783</v>
          </cell>
          <cell r="AI47">
            <v>8.0451542932679448E-2</v>
          </cell>
          <cell r="AJ47">
            <v>0</v>
          </cell>
          <cell r="AK47">
            <v>0.1448595276442127</v>
          </cell>
          <cell r="AL47">
            <v>0.4142766876208081</v>
          </cell>
          <cell r="AM47">
            <v>5.5429967755181407E-2</v>
          </cell>
          <cell r="AN47">
            <v>3.329568861349725E-2</v>
          </cell>
          <cell r="AO47">
            <v>3.9150927527028092E-3</v>
          </cell>
        </row>
        <row r="48">
          <cell r="G48" t="str">
            <v>SSGCH</v>
          </cell>
          <cell r="J48">
            <v>1</v>
          </cell>
          <cell r="K48">
            <v>1.782101632328208E-2</v>
          </cell>
          <cell r="L48">
            <v>0.27381331442938733</v>
          </cell>
          <cell r="M48">
            <v>8.6732964311962257E-2</v>
          </cell>
          <cell r="N48">
            <v>0</v>
          </cell>
          <cell r="O48">
            <v>0.13075277491794984</v>
          </cell>
          <cell r="P48">
            <v>0.40986062461816947</v>
          </cell>
          <cell r="Q48">
            <v>4.7968253201718249E-2</v>
          </cell>
          <cell r="R48">
            <v>2.9227414240940053E-2</v>
          </cell>
          <cell r="S48">
            <v>3.8236379565906422E-3</v>
          </cell>
          <cell r="AC48" t="str">
            <v>SSGCH</v>
          </cell>
          <cell r="AF48">
            <v>1</v>
          </cell>
          <cell r="AG48">
            <v>1.782101632328208E-2</v>
          </cell>
          <cell r="AH48">
            <v>0.27381331442938733</v>
          </cell>
          <cell r="AI48">
            <v>8.6732964311962257E-2</v>
          </cell>
          <cell r="AJ48">
            <v>0</v>
          </cell>
          <cell r="AK48">
            <v>0.13075277491794984</v>
          </cell>
          <cell r="AL48">
            <v>0.40986062461816947</v>
          </cell>
          <cell r="AM48">
            <v>4.7968253201718249E-2</v>
          </cell>
          <cell r="AN48">
            <v>2.9227414240940053E-2</v>
          </cell>
          <cell r="AO48">
            <v>3.8236379565906422E-3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1</v>
          </cell>
          <cell r="K52">
            <v>1.6942609674921935E-2</v>
          </cell>
          <cell r="L52">
            <v>0.24533904108503188</v>
          </cell>
          <cell r="M52">
            <v>8.0603107316000205E-2</v>
          </cell>
          <cell r="N52">
            <v>0</v>
          </cell>
          <cell r="O52">
            <v>0.11881955514949516</v>
          </cell>
          <cell r="P52">
            <v>0.46174958846331876</v>
          </cell>
          <cell r="Q52">
            <v>4.677531682544088E-2</v>
          </cell>
          <cell r="R52">
            <v>2.509683433230115E-2</v>
          </cell>
          <cell r="S52">
            <v>4.6739471534899598E-3</v>
          </cell>
          <cell r="AC52" t="str">
            <v>SSGCT</v>
          </cell>
          <cell r="AF52">
            <v>1</v>
          </cell>
          <cell r="AG52">
            <v>1.6942609674921935E-2</v>
          </cell>
          <cell r="AH52">
            <v>0.24533904108503188</v>
          </cell>
          <cell r="AI52">
            <v>8.0603107316000205E-2</v>
          </cell>
          <cell r="AJ52">
            <v>0</v>
          </cell>
          <cell r="AK52">
            <v>0.11881955514949516</v>
          </cell>
          <cell r="AL52">
            <v>0.46174958846331876</v>
          </cell>
          <cell r="AM52">
            <v>4.677531682544088E-2</v>
          </cell>
          <cell r="AN52">
            <v>2.509683433230115E-2</v>
          </cell>
          <cell r="AO52">
            <v>4.6739471534899598E-3</v>
          </cell>
        </row>
        <row r="53">
          <cell r="G53" t="str">
            <v>MC</v>
          </cell>
          <cell r="J53">
            <v>1</v>
          </cell>
          <cell r="K53">
            <v>9.1673925870135592E-3</v>
          </cell>
          <cell r="L53">
            <v>0.60924714383153811</v>
          </cell>
          <cell r="M53">
            <v>5.5250966817220318E-2</v>
          </cell>
          <cell r="N53">
            <v>0</v>
          </cell>
          <cell r="O53">
            <v>6.6856460378527702E-2</v>
          </cell>
          <cell r="P53">
            <v>0.2180150218841817</v>
          </cell>
          <cell r="Q53">
            <v>2.4643490944087472E-2</v>
          </cell>
          <cell r="R53">
            <v>1.478287891244303E-2</v>
          </cell>
          <cell r="S53">
            <v>2.0366446449881703E-3</v>
          </cell>
          <cell r="AC53" t="str">
            <v>MC</v>
          </cell>
          <cell r="AF53">
            <v>1</v>
          </cell>
          <cell r="AG53">
            <v>9.1673925870135592E-3</v>
          </cell>
          <cell r="AH53">
            <v>0.60924714383153811</v>
          </cell>
          <cell r="AI53">
            <v>5.5250966817220318E-2</v>
          </cell>
          <cell r="AJ53">
            <v>0</v>
          </cell>
          <cell r="AK53">
            <v>6.6856460378527702E-2</v>
          </cell>
          <cell r="AL53">
            <v>0.2180150218841817</v>
          </cell>
          <cell r="AM53">
            <v>2.4643490944087472E-2</v>
          </cell>
          <cell r="AN53">
            <v>1.478287891244303E-2</v>
          </cell>
          <cell r="AO53">
            <v>2.0366446449881703E-3</v>
          </cell>
        </row>
        <row r="54">
          <cell r="G54" t="str">
            <v>SNPD</v>
          </cell>
          <cell r="J54">
            <v>1</v>
          </cell>
          <cell r="K54">
            <v>3.4262125678236735E-2</v>
          </cell>
          <cell r="L54">
            <v>0.28111914533732002</v>
          </cell>
          <cell r="M54">
            <v>6.5464483089005363E-2</v>
          </cell>
          <cell r="N54">
            <v>0</v>
          </cell>
          <cell r="O54">
            <v>9.0612164510737364E-2</v>
          </cell>
          <cell r="P54">
            <v>0.4700867948843776</v>
          </cell>
          <cell r="Q54">
            <v>4.6231079666363542E-2</v>
          </cell>
          <cell r="R54">
            <v>1.2224206833959427E-2</v>
          </cell>
          <cell r="S54">
            <v>0</v>
          </cell>
          <cell r="AC54" t="str">
            <v>SNPD</v>
          </cell>
          <cell r="AF54">
            <v>1</v>
          </cell>
          <cell r="AG54">
            <v>3.4262125678236735E-2</v>
          </cell>
          <cell r="AH54">
            <v>0.28111914533732002</v>
          </cell>
          <cell r="AI54">
            <v>6.5464483089005363E-2</v>
          </cell>
          <cell r="AJ54">
            <v>0</v>
          </cell>
          <cell r="AK54">
            <v>9.0612164510737364E-2</v>
          </cell>
          <cell r="AL54">
            <v>0.4700867948843776</v>
          </cell>
          <cell r="AM54">
            <v>4.6231079666363542E-2</v>
          </cell>
          <cell r="AN54">
            <v>1.2224206833959427E-2</v>
          </cell>
          <cell r="AO54">
            <v>0</v>
          </cell>
        </row>
        <row r="55">
          <cell r="G55" t="str">
            <v>DGUH</v>
          </cell>
          <cell r="J55">
            <v>0.99999999999999989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0.8402060726254067</v>
          </cell>
          <cell r="Q55">
            <v>9.4973321393014648E-2</v>
          </cell>
          <cell r="R55">
            <v>5.6971600056619283E-2</v>
          </cell>
          <cell r="S55">
            <v>7.8490059249593114E-3</v>
          </cell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0.8402060726254067</v>
          </cell>
          <cell r="AM55">
            <v>9.4973321393014648E-2</v>
          </cell>
          <cell r="AN55">
            <v>5.6971600056619283E-2</v>
          </cell>
          <cell r="AO55">
            <v>7.8490059249593114E-3</v>
          </cell>
        </row>
        <row r="56">
          <cell r="G56" t="str">
            <v>DEUH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0.81491998163251811</v>
          </cell>
          <cell r="Q56">
            <v>0.11358810854368488</v>
          </cell>
          <cell r="R56">
            <v>6.3669200525184211E-2</v>
          </cell>
          <cell r="S56">
            <v>7.8227092986127254E-3</v>
          </cell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0.81491998163251811</v>
          </cell>
          <cell r="AM56">
            <v>0.11358810854368488</v>
          </cell>
          <cell r="AN56">
            <v>6.3669200525184211E-2</v>
          </cell>
          <cell r="AO56">
            <v>7.8227092986127254E-3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1.6507711596568091E-2</v>
          </cell>
          <cell r="L58">
            <v>0.24610157148218378</v>
          </cell>
          <cell r="M58">
            <v>7.8634167441288788E-2</v>
          </cell>
          <cell r="N58">
            <v>0</v>
          </cell>
          <cell r="O58">
            <v>0.14325024892672458</v>
          </cell>
          <cell r="P58">
            <v>0.42009638497828944</v>
          </cell>
          <cell r="Q58">
            <v>5.8555385622194263E-2</v>
          </cell>
          <cell r="R58">
            <v>3.2821874021919786E-2</v>
          </cell>
          <cell r="S58">
            <v>4.0326559308312363E-3</v>
          </cell>
          <cell r="AC58" t="str">
            <v>DNPGMU</v>
          </cell>
          <cell r="AF58">
            <v>1</v>
          </cell>
          <cell r="AG58">
            <v>1.6507711596568091E-2</v>
          </cell>
          <cell r="AH58">
            <v>0.24610157148218378</v>
          </cell>
          <cell r="AI58">
            <v>7.8634167441288788E-2</v>
          </cell>
          <cell r="AJ58">
            <v>0</v>
          </cell>
          <cell r="AK58">
            <v>0.14325024892672458</v>
          </cell>
          <cell r="AL58">
            <v>0.42009638497828944</v>
          </cell>
          <cell r="AM58">
            <v>5.8555385622194263E-2</v>
          </cell>
          <cell r="AN58">
            <v>3.2821874021919786E-2</v>
          </cell>
          <cell r="AO58">
            <v>4.0326559308312363E-3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0.99999999999999989</v>
          </cell>
          <cell r="K65">
            <v>1.7735947932710952E-2</v>
          </cell>
          <cell r="L65">
            <v>0.26592235045374951</v>
          </cell>
          <cell r="M65">
            <v>8.4989701759535297E-2</v>
          </cell>
          <cell r="N65">
            <v>0</v>
          </cell>
          <cell r="O65">
            <v>0.12934568788061512</v>
          </cell>
          <cell r="P65">
            <v>0.42178875181632602</v>
          </cell>
          <cell r="Q65">
            <v>4.7677206808370613E-2</v>
          </cell>
          <cell r="R65">
            <v>2.8600102831646365E-2</v>
          </cell>
          <cell r="S65">
            <v>3.940250517046098E-3</v>
          </cell>
          <cell r="AC65" t="str">
            <v>SNPPH-P</v>
          </cell>
          <cell r="AF65">
            <v>0.99999999999999989</v>
          </cell>
          <cell r="AG65">
            <v>1.7735947932710952E-2</v>
          </cell>
          <cell r="AH65">
            <v>0.26592235045374951</v>
          </cell>
          <cell r="AI65">
            <v>8.4989701759535297E-2</v>
          </cell>
          <cell r="AJ65">
            <v>0</v>
          </cell>
          <cell r="AK65">
            <v>0.12934568788061512</v>
          </cell>
          <cell r="AL65">
            <v>0.42178875181632602</v>
          </cell>
          <cell r="AM65">
            <v>4.7677206808370613E-2</v>
          </cell>
          <cell r="AN65">
            <v>2.8600102831646365E-2</v>
          </cell>
          <cell r="AO65">
            <v>3.940250517046098E-3</v>
          </cell>
        </row>
        <row r="66">
          <cell r="G66" t="str">
            <v>SNPPH-U</v>
          </cell>
          <cell r="J66">
            <v>0.99999999999999989</v>
          </cell>
          <cell r="K66">
            <v>1.7735947932710952E-2</v>
          </cell>
          <cell r="L66">
            <v>0.26592235045374951</v>
          </cell>
          <cell r="M66">
            <v>8.4989701759535297E-2</v>
          </cell>
          <cell r="N66">
            <v>0</v>
          </cell>
          <cell r="O66">
            <v>0.12934568788061512</v>
          </cell>
          <cell r="P66">
            <v>0.42178875181632602</v>
          </cell>
          <cell r="Q66">
            <v>4.7677206808370613E-2</v>
          </cell>
          <cell r="R66">
            <v>2.8600102831646365E-2</v>
          </cell>
          <cell r="S66">
            <v>3.940250517046098E-3</v>
          </cell>
          <cell r="AC66" t="str">
            <v>SNPPH-U</v>
          </cell>
          <cell r="AF66">
            <v>0.99999999999999989</v>
          </cell>
          <cell r="AG66">
            <v>1.7735947932710952E-2</v>
          </cell>
          <cell r="AH66">
            <v>0.26592235045374951</v>
          </cell>
          <cell r="AI66">
            <v>8.4989701759535297E-2</v>
          </cell>
          <cell r="AJ66">
            <v>0</v>
          </cell>
          <cell r="AK66">
            <v>0.12934568788061512</v>
          </cell>
          <cell r="AL66">
            <v>0.42178875181632602</v>
          </cell>
          <cell r="AM66">
            <v>4.7677206808370613E-2</v>
          </cell>
          <cell r="AN66">
            <v>2.8600102831646365E-2</v>
          </cell>
          <cell r="AO66">
            <v>3.940250517046098E-3</v>
          </cell>
        </row>
        <row r="67">
          <cell r="G67" t="str">
            <v>CN</v>
          </cell>
          <cell r="J67">
            <v>1</v>
          </cell>
          <cell r="K67">
            <v>2.5417598474442263E-2</v>
          </cell>
          <cell r="L67">
            <v>0.30916514472138124</v>
          </cell>
          <cell r="M67">
            <v>7.0202562420221326E-2</v>
          </cell>
          <cell r="N67">
            <v>0</v>
          </cell>
          <cell r="O67">
            <v>6.6745820278237042E-2</v>
          </cell>
          <cell r="P67">
            <v>0.48041668824349987</v>
          </cell>
          <cell r="Q67">
            <v>3.9329984608822248E-2</v>
          </cell>
          <cell r="R67">
            <v>8.7222012533960148E-3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2.5417598474442263E-2</v>
          </cell>
          <cell r="AH67">
            <v>0.30916514472138124</v>
          </cell>
          <cell r="AI67">
            <v>7.0202562420221326E-2</v>
          </cell>
          <cell r="AJ67">
            <v>0</v>
          </cell>
          <cell r="AK67">
            <v>6.6745820278237042E-2</v>
          </cell>
          <cell r="AL67">
            <v>0.48041668824349987</v>
          </cell>
          <cell r="AM67">
            <v>3.9329984608822248E-2</v>
          </cell>
          <cell r="AN67">
            <v>8.7222012533960148E-3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5.3904391626823242E-2</v>
          </cell>
          <cell r="L68">
            <v>0.65566221982702499</v>
          </cell>
          <cell r="M68">
            <v>0.14888213855888882</v>
          </cell>
          <cell r="N68">
            <v>0</v>
          </cell>
          <cell r="O68">
            <v>0.14155124998726293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5.3904391626823242E-2</v>
          </cell>
          <cell r="AH68">
            <v>0.65566221982702499</v>
          </cell>
          <cell r="AI68">
            <v>0.14888213855888882</v>
          </cell>
          <cell r="AJ68">
            <v>0</v>
          </cell>
          <cell r="AK68">
            <v>0.14155124998726293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0.90907281730918821</v>
          </cell>
          <cell r="Q69">
            <v>7.4422518592749579E-2</v>
          </cell>
          <cell r="R69">
            <v>1.6504664098062231E-2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0.90907281730918821</v>
          </cell>
          <cell r="AM69">
            <v>7.4422518592749579E-2</v>
          </cell>
          <cell r="AN69">
            <v>1.6504664098062231E-2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0.99999999999999856</v>
          </cell>
          <cell r="K73">
            <v>5.3655685680972842E-2</v>
          </cell>
          <cell r="L73">
            <v>0.22165796895920062</v>
          </cell>
          <cell r="M73">
            <v>0.12308503608096517</v>
          </cell>
          <cell r="N73">
            <v>0</v>
          </cell>
          <cell r="O73">
            <v>0.10421174335902278</v>
          </cell>
          <cell r="P73">
            <v>0.44695937017649068</v>
          </cell>
          <cell r="Q73">
            <v>5.7380700499134886E-2</v>
          </cell>
          <cell r="R73">
            <v>-3.5199027250285529E-2</v>
          </cell>
          <cell r="S73">
            <v>-7.8387252333755302E-3</v>
          </cell>
          <cell r="T73">
            <v>8.0080422405645724E-2</v>
          </cell>
          <cell r="U73">
            <v>-4.3993174677773243E-2</v>
          </cell>
          <cell r="AC73" t="str">
            <v>EXCTAX</v>
          </cell>
          <cell r="AF73">
            <v>0.99999999999999845</v>
          </cell>
          <cell r="AG73">
            <v>5.3642112877065329E-2</v>
          </cell>
          <cell r="AH73">
            <v>0.22100700602384002</v>
          </cell>
          <cell r="AI73">
            <v>0.12321776403991844</v>
          </cell>
          <cell r="AJ73">
            <v>0</v>
          </cell>
          <cell r="AK73">
            <v>0.1044533039709877</v>
          </cell>
          <cell r="AL73">
            <v>0.44720660865881806</v>
          </cell>
          <cell r="AM73">
            <v>5.7361820695510345E-2</v>
          </cell>
          <cell r="AN73">
            <v>-3.5144367348265031E-2</v>
          </cell>
          <cell r="AO73">
            <v>-7.8311954209960566E-3</v>
          </cell>
          <cell r="AP73">
            <v>8.008009190690063E-2</v>
          </cell>
          <cell r="AQ73">
            <v>-4.3993145403781179E-2</v>
          </cell>
        </row>
        <row r="74">
          <cell r="G74" t="str">
            <v>INT</v>
          </cell>
          <cell r="J74">
            <v>0.99999999999999967</v>
          </cell>
          <cell r="K74">
            <v>2.2386578756464069E-2</v>
          </cell>
          <cell r="L74">
            <v>0.27129301200596184</v>
          </cell>
          <cell r="M74">
            <v>7.9729375066944497E-2</v>
          </cell>
          <cell r="N74">
            <v>0</v>
          </cell>
          <cell r="O74">
            <v>0.11940606885236635</v>
          </cell>
          <cell r="P74">
            <v>0.43173650529208407</v>
          </cell>
          <cell r="Q74">
            <v>4.8360617954450756E-2</v>
          </cell>
          <cell r="R74">
            <v>2.425919380668972E-2</v>
          </cell>
          <cell r="S74">
            <v>2.828648265038384E-3</v>
          </cell>
          <cell r="U74">
            <v>0</v>
          </cell>
          <cell r="AC74" t="str">
            <v>INT</v>
          </cell>
          <cell r="AF74">
            <v>0.99999999999999967</v>
          </cell>
          <cell r="AG74">
            <v>2.2386578756464069E-2</v>
          </cell>
          <cell r="AH74">
            <v>0.27129301200596184</v>
          </cell>
          <cell r="AI74">
            <v>7.9729375066944497E-2</v>
          </cell>
          <cell r="AJ74">
            <v>0</v>
          </cell>
          <cell r="AK74">
            <v>0.11940606885236635</v>
          </cell>
          <cell r="AL74">
            <v>0.43173650529208407</v>
          </cell>
          <cell r="AM74">
            <v>4.8360617954450756E-2</v>
          </cell>
          <cell r="AN74">
            <v>2.425919380668972E-2</v>
          </cell>
          <cell r="AO74">
            <v>2.828648265038384E-3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3.4262125678236735E-2</v>
          </cell>
          <cell r="L75">
            <v>0.28111914533732002</v>
          </cell>
          <cell r="M75">
            <v>6.5464483089005363E-2</v>
          </cell>
          <cell r="N75">
            <v>0</v>
          </cell>
          <cell r="O75">
            <v>9.0612164510737364E-2</v>
          </cell>
          <cell r="P75">
            <v>0.4700867948843776</v>
          </cell>
          <cell r="Q75">
            <v>4.6231079666363542E-2</v>
          </cell>
          <cell r="R75">
            <v>1.2224206833959427E-2</v>
          </cell>
          <cell r="S75">
            <v>0</v>
          </cell>
          <cell r="AC75" t="str">
            <v>CIAC</v>
          </cell>
          <cell r="AF75">
            <v>1</v>
          </cell>
          <cell r="AG75">
            <v>3.4262125678236735E-2</v>
          </cell>
          <cell r="AH75">
            <v>0.28111914533732002</v>
          </cell>
          <cell r="AI75">
            <v>6.5464483089005363E-2</v>
          </cell>
          <cell r="AJ75">
            <v>0</v>
          </cell>
          <cell r="AK75">
            <v>9.0612164510737364E-2</v>
          </cell>
          <cell r="AL75">
            <v>0.4700867948843776</v>
          </cell>
          <cell r="AM75">
            <v>4.6231079666363542E-2</v>
          </cell>
          <cell r="AN75">
            <v>1.2224206833959427E-2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5.8002558471171401E-3</v>
          </cell>
          <cell r="L78">
            <v>0.4302060051530609</v>
          </cell>
          <cell r="M78">
            <v>0.12876916250545772</v>
          </cell>
          <cell r="N78">
            <v>0</v>
          </cell>
          <cell r="O78">
            <v>5.9836418692970142E-2</v>
          </cell>
          <cell r="P78">
            <v>0.35454170109083055</v>
          </cell>
          <cell r="Q78">
            <v>2.0839511118404801E-2</v>
          </cell>
          <cell r="R78">
            <v>6.9455921588230413E-6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5.8002558471171401E-3</v>
          </cell>
          <cell r="AH78">
            <v>0.4302060051530609</v>
          </cell>
          <cell r="AI78">
            <v>0.12876916250545772</v>
          </cell>
          <cell r="AJ78">
            <v>0</v>
          </cell>
          <cell r="AK78">
            <v>5.9836418692970142E-2</v>
          </cell>
          <cell r="AL78">
            <v>0.35454170109083055</v>
          </cell>
          <cell r="AM78">
            <v>2.0839511118404801E-2</v>
          </cell>
          <cell r="AN78">
            <v>6.9455921588230413E-6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0.99999999999999967</v>
          </cell>
          <cell r="K89">
            <v>1.7744993151746401E-2</v>
          </cell>
          <cell r="L89">
            <v>0.26676138710509828</v>
          </cell>
          <cell r="M89">
            <v>8.5175060757361892E-2</v>
          </cell>
          <cell r="N89">
            <v>0</v>
          </cell>
          <cell r="O89">
            <v>0.12949530174269924</v>
          </cell>
          <cell r="P89">
            <v>0.42052044848455267</v>
          </cell>
          <cell r="Q89">
            <v>4.7708153419204903E-2</v>
          </cell>
          <cell r="R89">
            <v>2.8666804094740646E-2</v>
          </cell>
          <cell r="S89">
            <v>3.9278512445957616E-3</v>
          </cell>
          <cell r="AC89" t="str">
            <v>SNPPS</v>
          </cell>
          <cell r="AF89">
            <v>0.99999999999999967</v>
          </cell>
          <cell r="AG89">
            <v>1.7744993151746401E-2</v>
          </cell>
          <cell r="AH89">
            <v>0.26676138710509828</v>
          </cell>
          <cell r="AI89">
            <v>8.5175060757361892E-2</v>
          </cell>
          <cell r="AJ89">
            <v>0</v>
          </cell>
          <cell r="AK89">
            <v>0.12949530174269924</v>
          </cell>
          <cell r="AL89">
            <v>0.42052044848455267</v>
          </cell>
          <cell r="AM89">
            <v>4.7708153419204903E-2</v>
          </cell>
          <cell r="AN89">
            <v>2.8666804094740646E-2</v>
          </cell>
          <cell r="AO89">
            <v>3.9278512445957616E-3</v>
          </cell>
        </row>
        <row r="90">
          <cell r="G90" t="str">
            <v>SNPT</v>
          </cell>
          <cell r="J90">
            <v>1.0000000000000007</v>
          </cell>
          <cell r="K90">
            <v>1.7735947932710969E-2</v>
          </cell>
          <cell r="L90">
            <v>0.26592235045374979</v>
          </cell>
          <cell r="M90">
            <v>8.4989701759535366E-2</v>
          </cell>
          <cell r="N90">
            <v>0</v>
          </cell>
          <cell r="O90">
            <v>0.12934568788061515</v>
          </cell>
          <cell r="P90">
            <v>0.42178875181632619</v>
          </cell>
          <cell r="Q90">
            <v>4.7677206808370641E-2</v>
          </cell>
          <cell r="R90">
            <v>2.8600102831646369E-2</v>
          </cell>
          <cell r="S90">
            <v>3.9402505170461032E-3</v>
          </cell>
          <cell r="AC90" t="str">
            <v>SNPT</v>
          </cell>
          <cell r="AF90">
            <v>1.0000000000000007</v>
          </cell>
          <cell r="AG90">
            <v>1.7735947932710969E-2</v>
          </cell>
          <cell r="AH90">
            <v>0.26592235045374979</v>
          </cell>
          <cell r="AI90">
            <v>8.4989701759535366E-2</v>
          </cell>
          <cell r="AJ90">
            <v>0</v>
          </cell>
          <cell r="AK90">
            <v>0.12934568788061515</v>
          </cell>
          <cell r="AL90">
            <v>0.42178875181632619</v>
          </cell>
          <cell r="AM90">
            <v>4.7677206808370641E-2</v>
          </cell>
          <cell r="AN90">
            <v>2.8600102831646369E-2</v>
          </cell>
          <cell r="AO90">
            <v>3.9402505170461032E-3</v>
          </cell>
        </row>
        <row r="91">
          <cell r="G91" t="str">
            <v>SNPP</v>
          </cell>
          <cell r="J91">
            <v>1</v>
          </cell>
          <cell r="K91">
            <v>1.7733780944046203E-2</v>
          </cell>
          <cell r="L91">
            <v>0.26618106499485777</v>
          </cell>
          <cell r="M91">
            <v>8.5048249946074572E-2</v>
          </cell>
          <cell r="N91">
            <v>0</v>
          </cell>
          <cell r="O91">
            <v>0.1293323611267739</v>
          </cell>
          <cell r="P91">
            <v>0.42147440107067302</v>
          </cell>
          <cell r="Q91">
            <v>4.7685511434090146E-2</v>
          </cell>
          <cell r="R91">
            <v>2.8604478081792166E-2</v>
          </cell>
          <cell r="S91">
            <v>3.9401524016922226E-3</v>
          </cell>
          <cell r="AC91" t="str">
            <v>SNPP</v>
          </cell>
          <cell r="AF91">
            <v>1</v>
          </cell>
          <cell r="AG91">
            <v>1.7733780944046203E-2</v>
          </cell>
          <cell r="AH91">
            <v>0.26618106499485777</v>
          </cell>
          <cell r="AI91">
            <v>8.5048249946074572E-2</v>
          </cell>
          <cell r="AJ91">
            <v>0</v>
          </cell>
          <cell r="AK91">
            <v>0.1293323611267739</v>
          </cell>
          <cell r="AL91">
            <v>0.42147440107067302</v>
          </cell>
          <cell r="AM91">
            <v>4.7685511434090146E-2</v>
          </cell>
          <cell r="AN91">
            <v>2.8604478081792166E-2</v>
          </cell>
          <cell r="AO91">
            <v>3.9401524016922226E-3</v>
          </cell>
        </row>
        <row r="92">
          <cell r="G92" t="str">
            <v>SNPPH</v>
          </cell>
          <cell r="J92">
            <v>0.99999999999999989</v>
          </cell>
          <cell r="K92">
            <v>1.7735947932710952E-2</v>
          </cell>
          <cell r="L92">
            <v>0.26592235045374951</v>
          </cell>
          <cell r="M92">
            <v>8.4989701759535297E-2</v>
          </cell>
          <cell r="N92">
            <v>0</v>
          </cell>
          <cell r="O92">
            <v>0.12934568788061512</v>
          </cell>
          <cell r="P92">
            <v>0.42178875181632602</v>
          </cell>
          <cell r="Q92">
            <v>4.7677206808370613E-2</v>
          </cell>
          <cell r="R92">
            <v>2.8600102831646365E-2</v>
          </cell>
          <cell r="S92">
            <v>3.940250517046098E-3</v>
          </cell>
          <cell r="AC92" t="str">
            <v>SNPPH</v>
          </cell>
          <cell r="AF92">
            <v>0.99999999999999989</v>
          </cell>
          <cell r="AG92">
            <v>1.7735947932710952E-2</v>
          </cell>
          <cell r="AH92">
            <v>0.26592235045374951</v>
          </cell>
          <cell r="AI92">
            <v>8.4989701759535297E-2</v>
          </cell>
          <cell r="AJ92">
            <v>0</v>
          </cell>
          <cell r="AK92">
            <v>0.12934568788061512</v>
          </cell>
          <cell r="AL92">
            <v>0.42178875181632602</v>
          </cell>
          <cell r="AM92">
            <v>4.7677206808370613E-2</v>
          </cell>
          <cell r="AN92">
            <v>2.8600102831646365E-2</v>
          </cell>
          <cell r="AO92">
            <v>3.940250517046098E-3</v>
          </cell>
        </row>
        <row r="93">
          <cell r="G93" t="str">
            <v>SNPPN</v>
          </cell>
          <cell r="J93">
            <v>0.99999999999999978</v>
          </cell>
          <cell r="K93">
            <v>1.7735947932710952E-2</v>
          </cell>
          <cell r="L93">
            <v>0.26592235045374968</v>
          </cell>
          <cell r="M93">
            <v>8.4989701759535352E-2</v>
          </cell>
          <cell r="N93">
            <v>0</v>
          </cell>
          <cell r="O93">
            <v>0.1293456878806151</v>
          </cell>
          <cell r="P93">
            <v>0.42178875181632569</v>
          </cell>
          <cell r="Q93">
            <v>4.7677206808370641E-2</v>
          </cell>
          <cell r="R93">
            <v>2.8600102831646355E-2</v>
          </cell>
          <cell r="S93">
            <v>3.9402505170461014E-3</v>
          </cell>
          <cell r="AC93" t="str">
            <v>SNPPN</v>
          </cell>
          <cell r="AF93">
            <v>0.99999999999999978</v>
          </cell>
          <cell r="AG93">
            <v>1.7735947932710952E-2</v>
          </cell>
          <cell r="AH93">
            <v>0.26592235045374968</v>
          </cell>
          <cell r="AI93">
            <v>8.4989701759535352E-2</v>
          </cell>
          <cell r="AJ93">
            <v>0</v>
          </cell>
          <cell r="AK93">
            <v>0.1293456878806151</v>
          </cell>
          <cell r="AL93">
            <v>0.42178875181632569</v>
          </cell>
          <cell r="AM93">
            <v>4.7677206808370641E-2</v>
          </cell>
          <cell r="AN93">
            <v>2.8600102831646355E-2</v>
          </cell>
          <cell r="AO93">
            <v>3.9402505170461014E-3</v>
          </cell>
        </row>
        <row r="94">
          <cell r="G94" t="str">
            <v>SNPPO</v>
          </cell>
          <cell r="J94">
            <v>0.99999999999999978</v>
          </cell>
          <cell r="K94">
            <v>1.7719409538615085E-2</v>
          </cell>
          <cell r="L94">
            <v>0.26549325872800122</v>
          </cell>
          <cell r="M94">
            <v>8.4898256241896883E-2</v>
          </cell>
          <cell r="N94">
            <v>0</v>
          </cell>
          <cell r="O94">
            <v>0.12912625395101007</v>
          </cell>
          <cell r="P94">
            <v>0.42262179882796269</v>
          </cell>
          <cell r="Q94">
            <v>4.7658405481417893E-2</v>
          </cell>
          <cell r="R94">
            <v>2.8527071644133394E-2</v>
          </cell>
          <cell r="S94">
            <v>3.9555455869626022E-3</v>
          </cell>
          <cell r="AC94" t="str">
            <v>SNPPO</v>
          </cell>
          <cell r="AF94">
            <v>0.99999999999999978</v>
          </cell>
          <cell r="AG94">
            <v>1.7719409538615085E-2</v>
          </cell>
          <cell r="AH94">
            <v>0.26549325872800122</v>
          </cell>
          <cell r="AI94">
            <v>8.4898256241896883E-2</v>
          </cell>
          <cell r="AJ94">
            <v>0</v>
          </cell>
          <cell r="AK94">
            <v>0.12912625395101007</v>
          </cell>
          <cell r="AL94">
            <v>0.42262179882796269</v>
          </cell>
          <cell r="AM94">
            <v>4.7658405481417893E-2</v>
          </cell>
          <cell r="AN94">
            <v>2.8527071644133394E-2</v>
          </cell>
          <cell r="AO94">
            <v>3.9555455869626022E-3</v>
          </cell>
        </row>
        <row r="95">
          <cell r="G95" t="str">
            <v>SNPG</v>
          </cell>
          <cell r="J95">
            <v>0.99999999999999989</v>
          </cell>
          <cell r="K95">
            <v>2.8603790009472E-2</v>
          </cell>
          <cell r="L95">
            <v>0.30503032330357899</v>
          </cell>
          <cell r="M95">
            <v>8.0951654922853375E-2</v>
          </cell>
          <cell r="N95">
            <v>0</v>
          </cell>
          <cell r="O95">
            <v>0.1209579675971314</v>
          </cell>
          <cell r="P95">
            <v>0.37877505854220994</v>
          </cell>
          <cell r="Q95">
            <v>6.1802560354282297E-2</v>
          </cell>
          <cell r="R95">
            <v>2.2409154734114471E-2</v>
          </cell>
          <cell r="S95">
            <v>1.4694905363574831E-3</v>
          </cell>
          <cell r="AC95" t="str">
            <v>SNPG</v>
          </cell>
          <cell r="AF95">
            <v>0.99999999999999989</v>
          </cell>
          <cell r="AG95">
            <v>2.8603790009472E-2</v>
          </cell>
          <cell r="AH95">
            <v>0.30503032330357899</v>
          </cell>
          <cell r="AI95">
            <v>8.0951654922853375E-2</v>
          </cell>
          <cell r="AJ95">
            <v>0</v>
          </cell>
          <cell r="AK95">
            <v>0.1209579675971314</v>
          </cell>
          <cell r="AL95">
            <v>0.37877505854220994</v>
          </cell>
          <cell r="AM95">
            <v>6.1802560354282297E-2</v>
          </cell>
          <cell r="AN95">
            <v>2.2409154734114471E-2</v>
          </cell>
          <cell r="AO95">
            <v>1.4694905363574831E-3</v>
          </cell>
        </row>
        <row r="96">
          <cell r="G96" t="str">
            <v>SNPI</v>
          </cell>
          <cell r="J96">
            <v>0.99999999999999989</v>
          </cell>
          <cell r="K96">
            <v>2.0642294683389496E-2</v>
          </cell>
          <cell r="L96">
            <v>0.27308509156357441</v>
          </cell>
          <cell r="M96">
            <v>8.141702704815984E-2</v>
          </cell>
          <cell r="N96">
            <v>0</v>
          </cell>
          <cell r="O96">
            <v>0.1192318913520055</v>
          </cell>
          <cell r="P96">
            <v>0.42364315053327639</v>
          </cell>
          <cell r="Q96">
            <v>5.3794145942488381E-2</v>
          </cell>
          <cell r="R96">
            <v>2.5078158243040764E-2</v>
          </cell>
          <cell r="S96">
            <v>3.1082406340650465E-3</v>
          </cell>
          <cell r="AC96" t="str">
            <v>SNPI</v>
          </cell>
          <cell r="AF96">
            <v>0.99999999999999989</v>
          </cell>
          <cell r="AG96">
            <v>2.0642294683389496E-2</v>
          </cell>
          <cell r="AH96">
            <v>0.27308509156357441</v>
          </cell>
          <cell r="AI96">
            <v>8.141702704815984E-2</v>
          </cell>
          <cell r="AJ96">
            <v>0</v>
          </cell>
          <cell r="AK96">
            <v>0.1192318913520055</v>
          </cell>
          <cell r="AL96">
            <v>0.42364315053327639</v>
          </cell>
          <cell r="AM96">
            <v>5.3794145942488381E-2</v>
          </cell>
          <cell r="AN96">
            <v>2.5078158243040764E-2</v>
          </cell>
          <cell r="AO96">
            <v>3.1082406340650465E-3</v>
          </cell>
        </row>
        <row r="97">
          <cell r="G97" t="str">
            <v>TROJP</v>
          </cell>
          <cell r="J97">
            <v>1</v>
          </cell>
          <cell r="K97">
            <v>1.7549369433401196E-2</v>
          </cell>
          <cell r="L97">
            <v>0.2629114224370141</v>
          </cell>
          <cell r="M97">
            <v>8.4024247456877282E-2</v>
          </cell>
          <cell r="N97">
            <v>0</v>
          </cell>
          <cell r="O97">
            <v>0.13145789711690192</v>
          </cell>
          <cell r="P97">
            <v>0.42153166834172823</v>
          </cell>
          <cell r="Q97">
            <v>4.9329685422283213E-2</v>
          </cell>
          <cell r="R97">
            <v>2.9241422185203376E-2</v>
          </cell>
          <cell r="S97">
            <v>3.9542876065905052E-3</v>
          </cell>
          <cell r="AC97" t="str">
            <v>TROJP</v>
          </cell>
          <cell r="AF97">
            <v>1</v>
          </cell>
          <cell r="AG97">
            <v>1.7549369433401196E-2</v>
          </cell>
          <cell r="AH97">
            <v>0.2629114224370141</v>
          </cell>
          <cell r="AI97">
            <v>8.4024247456877282E-2</v>
          </cell>
          <cell r="AJ97">
            <v>0</v>
          </cell>
          <cell r="AK97">
            <v>0.13145789711690192</v>
          </cell>
          <cell r="AL97">
            <v>0.42153166834172823</v>
          </cell>
          <cell r="AM97">
            <v>4.9329685422283213E-2</v>
          </cell>
          <cell r="AN97">
            <v>2.9241422185203376E-2</v>
          </cell>
          <cell r="AO97">
            <v>3.9542876065905052E-3</v>
          </cell>
        </row>
        <row r="98">
          <cell r="G98" t="str">
            <v>TROJD</v>
          </cell>
          <cell r="J98">
            <v>1</v>
          </cell>
          <cell r="K98">
            <v>1.7516415899660819E-2</v>
          </cell>
          <cell r="L98">
            <v>0.26237963169822903</v>
          </cell>
          <cell r="M98">
            <v>8.3853728715140519E-2</v>
          </cell>
          <cell r="N98">
            <v>0</v>
          </cell>
          <cell r="O98">
            <v>0.13183095595590114</v>
          </cell>
          <cell r="P98">
            <v>0.42148626220444246</v>
          </cell>
          <cell r="Q98">
            <v>4.9621546542188651E-2</v>
          </cell>
          <cell r="R98">
            <v>2.9354692144142824E-2</v>
          </cell>
          <cell r="S98">
            <v>3.9567668402944395E-3</v>
          </cell>
          <cell r="AC98" t="str">
            <v>TROJD</v>
          </cell>
          <cell r="AF98">
            <v>1</v>
          </cell>
          <cell r="AG98">
            <v>1.7516415899660819E-2</v>
          </cell>
          <cell r="AH98">
            <v>0.26237963169822903</v>
          </cell>
          <cell r="AI98">
            <v>8.3853728715140519E-2</v>
          </cell>
          <cell r="AJ98">
            <v>0</v>
          </cell>
          <cell r="AK98">
            <v>0.13183095595590114</v>
          </cell>
          <cell r="AL98">
            <v>0.42148626220444246</v>
          </cell>
          <cell r="AM98">
            <v>4.9621546542188651E-2</v>
          </cell>
          <cell r="AN98">
            <v>2.9354692144142824E-2</v>
          </cell>
          <cell r="AO98">
            <v>3.9567668402944395E-3</v>
          </cell>
        </row>
        <row r="99">
          <cell r="G99" t="str">
            <v>IBT</v>
          </cell>
          <cell r="J99">
            <v>0.99999999999999867</v>
          </cell>
          <cell r="K99">
            <v>5.4281227135674084E-2</v>
          </cell>
          <cell r="L99">
            <v>0.22352974320178998</v>
          </cell>
          <cell r="M99">
            <v>0.1243561843362983</v>
          </cell>
          <cell r="N99">
            <v>0</v>
          </cell>
          <cell r="O99">
            <v>0.10507576494444788</v>
          </cell>
          <cell r="P99">
            <v>0.45115682457356965</v>
          </cell>
          <cell r="Q99">
            <v>5.7943503340476411E-2</v>
          </cell>
          <cell r="R99">
            <v>-3.575817849727754E-2</v>
          </cell>
          <cell r="S99">
            <v>-7.9542647863435085E-3</v>
          </cell>
          <cell r="T99">
            <v>7.0540442550807561E-2</v>
          </cell>
          <cell r="U99">
            <v>-4.3171246799444077E-2</v>
          </cell>
          <cell r="AC99" t="str">
            <v>IBT</v>
          </cell>
          <cell r="AF99">
            <v>0.99999999999999867</v>
          </cell>
          <cell r="AG99">
            <v>5.4267457660419786E-2</v>
          </cell>
          <cell r="AH99">
            <v>0.22287033026980943</v>
          </cell>
          <cell r="AI99">
            <v>0.12449057747630576</v>
          </cell>
          <cell r="AJ99">
            <v>0</v>
          </cell>
          <cell r="AK99">
            <v>0.10532040675841706</v>
          </cell>
          <cell r="AL99">
            <v>0.45140710095946279</v>
          </cell>
          <cell r="AM99">
            <v>5.7924360700943443E-2</v>
          </cell>
          <cell r="AN99">
            <v>-3.5702795027351089E-2</v>
          </cell>
          <cell r="AO99">
            <v>-7.946633951876246E-3</v>
          </cell>
          <cell r="AP99">
            <v>7.0540441010841823E-2</v>
          </cell>
          <cell r="AQ99">
            <v>-4.3171245856974225E-2</v>
          </cell>
        </row>
        <row r="100">
          <cell r="G100" t="str">
            <v>DITEXP</v>
          </cell>
          <cell r="J100">
            <v>1</v>
          </cell>
          <cell r="K100">
            <v>2.4061298197267506E-2</v>
          </cell>
          <cell r="L100">
            <v>0.30298891324945071</v>
          </cell>
          <cell r="M100">
            <v>0.11635035289415781</v>
          </cell>
          <cell r="N100">
            <v>0</v>
          </cell>
          <cell r="O100">
            <v>0.1226845038531815</v>
          </cell>
          <cell r="P100">
            <v>0.39957743729534712</v>
          </cell>
          <cell r="Q100">
            <v>5.5338668354858893E-2</v>
          </cell>
          <cell r="R100">
            <v>1.6287834292724124E-2</v>
          </cell>
          <cell r="S100">
            <v>2.9222507968744175E-3</v>
          </cell>
          <cell r="T100">
            <v>0</v>
          </cell>
          <cell r="U100">
            <v>-4.0211258933862043E-2</v>
          </cell>
          <cell r="AC100" t="str">
            <v>DITEXP</v>
          </cell>
          <cell r="AF100">
            <v>1</v>
          </cell>
          <cell r="AG100">
            <v>2.4061298197267506E-2</v>
          </cell>
          <cell r="AH100">
            <v>0.30298891324945071</v>
          </cell>
          <cell r="AI100">
            <v>0.11635035289415781</v>
          </cell>
          <cell r="AJ100">
            <v>0</v>
          </cell>
          <cell r="AK100">
            <v>0.1226845038531815</v>
          </cell>
          <cell r="AL100">
            <v>0.39957743729534712</v>
          </cell>
          <cell r="AM100">
            <v>5.5338668354858893E-2</v>
          </cell>
          <cell r="AN100">
            <v>1.6287834292724124E-2</v>
          </cell>
          <cell r="AO100">
            <v>2.9222507968744175E-3</v>
          </cell>
          <cell r="AP100">
            <v>0</v>
          </cell>
          <cell r="AQ100">
            <v>-4.0211258933862043E-2</v>
          </cell>
        </row>
        <row r="101">
          <cell r="G101" t="str">
            <v>DITBAL</v>
          </cell>
          <cell r="J101">
            <v>0.99999999999999989</v>
          </cell>
          <cell r="K101">
            <v>2.5669711907681175E-2</v>
          </cell>
          <cell r="L101">
            <v>0.28761000168089934</v>
          </cell>
          <cell r="M101">
            <v>7.6356168697869611E-2</v>
          </cell>
          <cell r="N101">
            <v>0</v>
          </cell>
          <cell r="O101">
            <v>0.10405476077417572</v>
          </cell>
          <cell r="P101">
            <v>0.4370130664553874</v>
          </cell>
          <cell r="Q101">
            <v>6.1480577006416383E-2</v>
          </cell>
          <cell r="R101">
            <v>1.9557920576390178E-2</v>
          </cell>
          <cell r="S101">
            <v>2.3820708473146104E-3</v>
          </cell>
          <cell r="T101">
            <v>0</v>
          </cell>
          <cell r="U101">
            <v>-1.4124277946134441E-2</v>
          </cell>
          <cell r="AC101" t="str">
            <v>DITBAL</v>
          </cell>
          <cell r="AF101">
            <v>0.99999999999999989</v>
          </cell>
          <cell r="AG101">
            <v>2.5669711907681175E-2</v>
          </cell>
          <cell r="AH101">
            <v>0.28761000168089934</v>
          </cell>
          <cell r="AI101">
            <v>7.6356168697869611E-2</v>
          </cell>
          <cell r="AJ101">
            <v>0</v>
          </cell>
          <cell r="AK101">
            <v>0.10405476077417572</v>
          </cell>
          <cell r="AL101">
            <v>0.4370130664553874</v>
          </cell>
          <cell r="AM101">
            <v>6.1480577006416383E-2</v>
          </cell>
          <cell r="AN101">
            <v>1.9557920576390178E-2</v>
          </cell>
          <cell r="AO101">
            <v>2.3820708473146104E-3</v>
          </cell>
          <cell r="AP101">
            <v>0</v>
          </cell>
          <cell r="AQ101">
            <v>-1.4124277946134441E-2</v>
          </cell>
        </row>
        <row r="102">
          <cell r="G102" t="str">
            <v>TAXDEPR</v>
          </cell>
          <cell r="J102">
            <v>1</v>
          </cell>
          <cell r="K102">
            <v>1.8190999999999999E-2</v>
          </cell>
          <cell r="L102">
            <v>0.27165800000000001</v>
          </cell>
          <cell r="M102">
            <v>8.3719000000000002E-2</v>
          </cell>
          <cell r="N102">
            <v>0</v>
          </cell>
          <cell r="O102">
            <v>0.127021</v>
          </cell>
          <cell r="P102">
            <v>0.40258100000000002</v>
          </cell>
          <cell r="Q102">
            <v>4.5892000000000002E-2</v>
          </cell>
          <cell r="R102">
            <v>3.0356999999999999E-2</v>
          </cell>
          <cell r="S102">
            <v>3.5140000000000002E-3</v>
          </cell>
          <cell r="T102">
            <v>0</v>
          </cell>
          <cell r="U102">
            <v>1.7066999999999999E-2</v>
          </cell>
          <cell r="AC102" t="str">
            <v>TAXDEPR</v>
          </cell>
          <cell r="AF102">
            <v>1</v>
          </cell>
          <cell r="AG102">
            <v>1.8190999999999999E-2</v>
          </cell>
          <cell r="AH102">
            <v>0.27165800000000001</v>
          </cell>
          <cell r="AI102">
            <v>8.3719000000000002E-2</v>
          </cell>
          <cell r="AJ102">
            <v>0</v>
          </cell>
          <cell r="AK102">
            <v>0.127021</v>
          </cell>
          <cell r="AL102">
            <v>0.40258100000000002</v>
          </cell>
          <cell r="AM102">
            <v>4.5892000000000002E-2</v>
          </cell>
          <cell r="AN102">
            <v>3.0356999999999999E-2</v>
          </cell>
          <cell r="AO102">
            <v>3.5140000000000002E-3</v>
          </cell>
          <cell r="AP102">
            <v>0</v>
          </cell>
          <cell r="AQ102">
            <v>1.7066999999999999E-2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2.9284426072771545E-2</v>
          </cell>
          <cell r="L106">
            <v>0.28575728303946774</v>
          </cell>
          <cell r="M106">
            <v>8.4973702586683922E-2</v>
          </cell>
          <cell r="N106">
            <v>0</v>
          </cell>
          <cell r="O106">
            <v>0.11669520369479426</v>
          </cell>
          <cell r="P106">
            <v>0.40819354342337916</v>
          </cell>
          <cell r="Q106">
            <v>4.7846567329521618E-2</v>
          </cell>
          <cell r="R106">
            <v>2.4636292957685862E-2</v>
          </cell>
          <cell r="S106">
            <v>2.6129808956958682E-3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2.9284426072771545E-2</v>
          </cell>
          <cell r="AH106">
            <v>0.28575728303946774</v>
          </cell>
          <cell r="AI106">
            <v>8.4973702586683922E-2</v>
          </cell>
          <cell r="AJ106">
            <v>0</v>
          </cell>
          <cell r="AK106">
            <v>0.11669520369479426</v>
          </cell>
          <cell r="AL106">
            <v>0.40819354342337916</v>
          </cell>
          <cell r="AM106">
            <v>4.7846567329521618E-2</v>
          </cell>
          <cell r="AN106">
            <v>2.4636292957685862E-2</v>
          </cell>
          <cell r="AO106">
            <v>2.6129808956958682E-3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0.99999999999999978</v>
          </cell>
          <cell r="K107">
            <v>2.2142357434354804E-2</v>
          </cell>
          <cell r="L107">
            <v>0.25475985509195742</v>
          </cell>
          <cell r="M107">
            <v>6.8893770860480652E-2</v>
          </cell>
          <cell r="N107">
            <v>0</v>
          </cell>
          <cell r="O107">
            <v>0.11208892783005457</v>
          </cell>
          <cell r="P107">
            <v>0.37737425919124151</v>
          </cell>
          <cell r="Q107">
            <v>4.3057457975637307E-2</v>
          </cell>
          <cell r="R107">
            <v>2.1647113744942239E-2</v>
          </cell>
          <cell r="S107">
            <v>2.5713889547629722E-3</v>
          </cell>
          <cell r="T107">
            <v>9.7464868916568387E-2</v>
          </cell>
          <cell r="U107">
            <v>0</v>
          </cell>
          <cell r="AC107" t="str">
            <v>SCHMAEXP</v>
          </cell>
          <cell r="AF107">
            <v>0.99999999999999978</v>
          </cell>
          <cell r="AG107">
            <v>2.2142357434354804E-2</v>
          </cell>
          <cell r="AH107">
            <v>0.25475985509195742</v>
          </cell>
          <cell r="AI107">
            <v>6.8893770860480652E-2</v>
          </cell>
          <cell r="AJ107">
            <v>0</v>
          </cell>
          <cell r="AK107">
            <v>0.11208892783005457</v>
          </cell>
          <cell r="AL107">
            <v>0.37737425919124151</v>
          </cell>
          <cell r="AM107">
            <v>4.3057457975637307E-2</v>
          </cell>
          <cell r="AN107">
            <v>2.1647113744942239E-2</v>
          </cell>
          <cell r="AO107">
            <v>2.5713889547629722E-3</v>
          </cell>
          <cell r="AP107">
            <v>9.7464868916568387E-2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1.7806108460780123E-2</v>
          </cell>
          <cell r="L108">
            <v>0.26697429606184542</v>
          </cell>
          <cell r="M108">
            <v>8.532590720953516E-2</v>
          </cell>
          <cell r="N108">
            <v>0</v>
          </cell>
          <cell r="O108">
            <v>0.12985735840420953</v>
          </cell>
          <cell r="P108">
            <v>0.42345727958114232</v>
          </cell>
          <cell r="Q108">
            <v>4.786581009133184E-2</v>
          </cell>
          <cell r="R108">
            <v>2.8713240191155631E-2</v>
          </cell>
          <cell r="AC108" t="str">
            <v>SGCT</v>
          </cell>
          <cell r="AF108">
            <v>1</v>
          </cell>
          <cell r="AG108">
            <v>1.7806108460780123E-2</v>
          </cell>
          <cell r="AH108">
            <v>0.26697429606184542</v>
          </cell>
          <cell r="AI108">
            <v>8.532590720953516E-2</v>
          </cell>
          <cell r="AJ108">
            <v>0</v>
          </cell>
          <cell r="AK108">
            <v>0.12985735840420953</v>
          </cell>
          <cell r="AL108">
            <v>0.42345727958114232</v>
          </cell>
          <cell r="AM108">
            <v>4.786581009133184E-2</v>
          </cell>
          <cell r="AN108">
            <v>2.8713240191155631E-2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7">
          <cell r="B27">
            <v>1.769353703873404E-3</v>
          </cell>
        </row>
        <row r="28">
          <cell r="B28">
            <v>3.0999999999999999E-3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>
        <row r="1">
          <cell r="E1">
            <v>21902889948.16433</v>
          </cell>
          <cell r="J1">
            <v>21902889948.16433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17063031.539999999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746267.77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105SG</v>
          </cell>
          <cell r="B10" t="str">
            <v>105</v>
          </cell>
          <cell r="D10">
            <v>0</v>
          </cell>
          <cell r="F10" t="str">
            <v>105SG</v>
          </cell>
          <cell r="G10" t="str">
            <v>105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8923301.5399999991</v>
          </cell>
          <cell r="F11" t="str">
            <v>105SNPP</v>
          </cell>
          <cell r="G11" t="str">
            <v>105</v>
          </cell>
          <cell r="I11">
            <v>8923301.5399999991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3662319.31</v>
          </cell>
          <cell r="F12" t="str">
            <v>105SNPT</v>
          </cell>
          <cell r="G12" t="str">
            <v>105</v>
          </cell>
          <cell r="I12">
            <v>3662319.31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1881046.09</v>
          </cell>
          <cell r="F13" t="str">
            <v>105UT</v>
          </cell>
          <cell r="G13" t="str">
            <v>105</v>
          </cell>
          <cell r="I13">
            <v>1881046.09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-454978.43</v>
          </cell>
          <cell r="F14" t="str">
            <v>108360CA</v>
          </cell>
          <cell r="G14" t="str">
            <v>108360</v>
          </cell>
          <cell r="I14">
            <v>-454978.43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-241758.99</v>
          </cell>
          <cell r="F15" t="str">
            <v>108360ID</v>
          </cell>
          <cell r="G15" t="str">
            <v>108360</v>
          </cell>
          <cell r="I15">
            <v>-241758.99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-1630701.17</v>
          </cell>
          <cell r="F16" t="str">
            <v>108360OR</v>
          </cell>
          <cell r="G16" t="str">
            <v>108360</v>
          </cell>
          <cell r="I16">
            <v>-1630701.17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-1563621.9</v>
          </cell>
          <cell r="F17" t="str">
            <v>108360UT</v>
          </cell>
          <cell r="G17" t="str">
            <v>108360</v>
          </cell>
          <cell r="I17">
            <v>-1563621.9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-129648.94</v>
          </cell>
          <cell r="F18" t="str">
            <v>108360WA</v>
          </cell>
          <cell r="G18" t="str">
            <v>108360</v>
          </cell>
          <cell r="I18">
            <v>-129648.94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-1068404.3799999999</v>
          </cell>
          <cell r="F19" t="str">
            <v>108360WYP</v>
          </cell>
          <cell r="G19" t="str">
            <v>108360</v>
          </cell>
          <cell r="I19">
            <v>-1068404.3799999999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-349620.2</v>
          </cell>
          <cell r="F20" t="str">
            <v>108360WYU</v>
          </cell>
          <cell r="G20" t="str">
            <v>108360</v>
          </cell>
          <cell r="I20">
            <v>-349620.2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-467612.27</v>
          </cell>
          <cell r="F21" t="str">
            <v>108361CA</v>
          </cell>
          <cell r="G21" t="str">
            <v>108361</v>
          </cell>
          <cell r="I21">
            <v>-467612.27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-429596.05</v>
          </cell>
          <cell r="F22" t="str">
            <v>108361ID</v>
          </cell>
          <cell r="G22" t="str">
            <v>108361</v>
          </cell>
          <cell r="I22">
            <v>-429596.05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-2974247.94</v>
          </cell>
          <cell r="F23" t="str">
            <v>108361OR</v>
          </cell>
          <cell r="G23" t="str">
            <v>108361</v>
          </cell>
          <cell r="I23">
            <v>-2974247.94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-6179519.1200000001</v>
          </cell>
          <cell r="F24" t="str">
            <v>108361UT</v>
          </cell>
          <cell r="G24" t="str">
            <v>108361</v>
          </cell>
          <cell r="I24">
            <v>-6179519.1200000001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-565561.65</v>
          </cell>
          <cell r="F25" t="str">
            <v>108361WA</v>
          </cell>
          <cell r="G25" t="str">
            <v>108361</v>
          </cell>
          <cell r="I25">
            <v>-565561.65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-1942275.26</v>
          </cell>
          <cell r="F26" t="str">
            <v>108361WYP</v>
          </cell>
          <cell r="G26" t="str">
            <v>108361</v>
          </cell>
          <cell r="I26">
            <v>-1942275.26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-64406.05</v>
          </cell>
          <cell r="F27" t="str">
            <v>108361WYU</v>
          </cell>
          <cell r="G27" t="str">
            <v>108361</v>
          </cell>
          <cell r="I27">
            <v>-64406.05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-3962896.85</v>
          </cell>
          <cell r="F28" t="str">
            <v>108362CA</v>
          </cell>
          <cell r="G28" t="str">
            <v>108362</v>
          </cell>
          <cell r="I28">
            <v>-3962896.85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-9055212.8300000001</v>
          </cell>
          <cell r="F29" t="str">
            <v>108362ID</v>
          </cell>
          <cell r="G29" t="str">
            <v>108362</v>
          </cell>
          <cell r="I29">
            <v>-9055212.8300000001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-52145653.990000002</v>
          </cell>
          <cell r="F30" t="str">
            <v>108362OR</v>
          </cell>
          <cell r="G30" t="str">
            <v>108362</v>
          </cell>
          <cell r="I30">
            <v>-52145653.990000002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-80074275.719999999</v>
          </cell>
          <cell r="F31" t="str">
            <v>108362UT</v>
          </cell>
          <cell r="G31" t="str">
            <v>108362</v>
          </cell>
          <cell r="I31">
            <v>-80074275.719999999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-13758180.15</v>
          </cell>
          <cell r="F32" t="str">
            <v>108362WA</v>
          </cell>
          <cell r="G32" t="str">
            <v>108362</v>
          </cell>
          <cell r="I32">
            <v>-13758180.15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-36777390.630000003</v>
          </cell>
          <cell r="F33" t="str">
            <v>108362WYP</v>
          </cell>
          <cell r="G33" t="str">
            <v>108362</v>
          </cell>
          <cell r="I33">
            <v>-36777390.630000003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-2270267.77</v>
          </cell>
          <cell r="F34" t="str">
            <v>108362WYU</v>
          </cell>
          <cell r="G34" t="str">
            <v>108362</v>
          </cell>
          <cell r="I34">
            <v>-2270267.77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108363UT</v>
          </cell>
          <cell r="B35" t="str">
            <v>108363</v>
          </cell>
          <cell r="D35">
            <v>-670026.59</v>
          </cell>
          <cell r="F35" t="str">
            <v>108363UT</v>
          </cell>
          <cell r="G35" t="str">
            <v>108363</v>
          </cell>
          <cell r="I35">
            <v>-670026.59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108364CA</v>
          </cell>
          <cell r="B36" t="str">
            <v>108364</v>
          </cell>
          <cell r="D36">
            <v>-37584585.824692711</v>
          </cell>
          <cell r="F36" t="str">
            <v>108364CA</v>
          </cell>
          <cell r="G36" t="str">
            <v>108364</v>
          </cell>
          <cell r="I36">
            <v>-37584585.824692711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108364ID</v>
          </cell>
          <cell r="B37" t="str">
            <v>108364</v>
          </cell>
          <cell r="D37">
            <v>-40299799.256921783</v>
          </cell>
          <cell r="F37" t="str">
            <v>108364ID</v>
          </cell>
          <cell r="G37" t="str">
            <v>108364</v>
          </cell>
          <cell r="I37">
            <v>-40299799.256921783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108364OR</v>
          </cell>
          <cell r="B38" t="str">
            <v>108364</v>
          </cell>
          <cell r="D38">
            <v>-259434671.1886951</v>
          </cell>
          <cell r="F38" t="str">
            <v>108364OR</v>
          </cell>
          <cell r="G38" t="str">
            <v>108364</v>
          </cell>
          <cell r="I38">
            <v>-259434671.1886951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108364UT</v>
          </cell>
          <cell r="B39" t="str">
            <v>108364</v>
          </cell>
          <cell r="D39">
            <v>-204073122.89255294</v>
          </cell>
          <cell r="F39" t="str">
            <v>108364UT</v>
          </cell>
          <cell r="G39" t="str">
            <v>108364</v>
          </cell>
          <cell r="I39">
            <v>-204073122.89255294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108364WA</v>
          </cell>
          <cell r="B40" t="str">
            <v>108364</v>
          </cell>
          <cell r="D40">
            <v>-61428681.032726578</v>
          </cell>
          <cell r="F40" t="str">
            <v>108364WA</v>
          </cell>
          <cell r="G40" t="str">
            <v>108364</v>
          </cell>
          <cell r="I40">
            <v>-61428681.032726578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108364WYP</v>
          </cell>
          <cell r="B41" t="str">
            <v>108364</v>
          </cell>
          <cell r="D41">
            <v>-47607017.260858461</v>
          </cell>
          <cell r="F41" t="str">
            <v>108364WYP</v>
          </cell>
          <cell r="G41" t="str">
            <v>108364</v>
          </cell>
          <cell r="I41">
            <v>-47607017.260858461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108364WYU</v>
          </cell>
          <cell r="B42" t="str">
            <v>108364</v>
          </cell>
          <cell r="D42">
            <v>-9187693.6358473487</v>
          </cell>
          <cell r="F42" t="str">
            <v>108364WYU</v>
          </cell>
          <cell r="G42" t="str">
            <v>108364</v>
          </cell>
          <cell r="I42">
            <v>-9187693.6358473487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108365CA</v>
          </cell>
          <cell r="B43" t="str">
            <v>108365</v>
          </cell>
          <cell r="D43">
            <v>-11601595.529999999</v>
          </cell>
          <cell r="F43" t="str">
            <v>108365CA</v>
          </cell>
          <cell r="G43" t="str">
            <v>108365</v>
          </cell>
          <cell r="I43">
            <v>-11601595.529999999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108365ID</v>
          </cell>
          <cell r="B44" t="str">
            <v>108365</v>
          </cell>
          <cell r="D44">
            <v>-9793802.0399999991</v>
          </cell>
          <cell r="F44" t="str">
            <v>108365ID</v>
          </cell>
          <cell r="G44" t="str">
            <v>108365</v>
          </cell>
          <cell r="I44">
            <v>-9793802.0399999991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108365OR</v>
          </cell>
          <cell r="B45" t="str">
            <v>108365</v>
          </cell>
          <cell r="D45">
            <v>-114529490.90000001</v>
          </cell>
          <cell r="F45" t="str">
            <v>108365OR</v>
          </cell>
          <cell r="G45" t="str">
            <v>108365</v>
          </cell>
          <cell r="I45">
            <v>-114529490.90000001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108365UT</v>
          </cell>
          <cell r="B46" t="str">
            <v>108365</v>
          </cell>
          <cell r="D46">
            <v>-47926746.93</v>
          </cell>
          <cell r="F46" t="str">
            <v>108365UT</v>
          </cell>
          <cell r="G46" t="str">
            <v>108365</v>
          </cell>
          <cell r="I46">
            <v>-47926746.93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108365WA</v>
          </cell>
          <cell r="B47" t="str">
            <v>108365</v>
          </cell>
          <cell r="D47">
            <v>-25830319.050000001</v>
          </cell>
          <cell r="F47" t="str">
            <v>108365WA</v>
          </cell>
          <cell r="G47" t="str">
            <v>108365</v>
          </cell>
          <cell r="I47">
            <v>-25830319.050000001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108365WYP</v>
          </cell>
          <cell r="B48" t="str">
            <v>108365</v>
          </cell>
          <cell r="D48">
            <v>-32565512.18</v>
          </cell>
          <cell r="F48" t="str">
            <v>108365WYP</v>
          </cell>
          <cell r="G48" t="str">
            <v>108365</v>
          </cell>
          <cell r="I48">
            <v>-32565512.18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108365WYU</v>
          </cell>
          <cell r="B49" t="str">
            <v>108365</v>
          </cell>
          <cell r="D49">
            <v>-2891538.88</v>
          </cell>
          <cell r="F49" t="str">
            <v>108365WYU</v>
          </cell>
          <cell r="G49" t="str">
            <v>108365</v>
          </cell>
          <cell r="I49">
            <v>-2891538.88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108366CA</v>
          </cell>
          <cell r="B50" t="str">
            <v>108366</v>
          </cell>
          <cell r="D50">
            <v>-7015339.4900000002</v>
          </cell>
          <cell r="F50" t="str">
            <v>108366CA</v>
          </cell>
          <cell r="G50" t="str">
            <v>108366</v>
          </cell>
          <cell r="I50">
            <v>-7015339.4900000002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108366ID</v>
          </cell>
          <cell r="B51" t="str">
            <v>108366</v>
          </cell>
          <cell r="D51">
            <v>-3250816.97</v>
          </cell>
          <cell r="F51" t="str">
            <v>108366ID</v>
          </cell>
          <cell r="G51" t="str">
            <v>108366</v>
          </cell>
          <cell r="I51">
            <v>-3250816.97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108366OR</v>
          </cell>
          <cell r="B52" t="str">
            <v>108366</v>
          </cell>
          <cell r="D52">
            <v>-30956308.82</v>
          </cell>
          <cell r="F52" t="str">
            <v>108366OR</v>
          </cell>
          <cell r="G52" t="str">
            <v>108366</v>
          </cell>
          <cell r="I52">
            <v>-30956308.82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108366UT</v>
          </cell>
          <cell r="B53" t="str">
            <v>108366</v>
          </cell>
          <cell r="D53">
            <v>-57241371.549999997</v>
          </cell>
          <cell r="F53" t="str">
            <v>108366UT</v>
          </cell>
          <cell r="G53" t="str">
            <v>108366</v>
          </cell>
          <cell r="I53">
            <v>-57241371.549999997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108366WA</v>
          </cell>
          <cell r="B54" t="str">
            <v>108366</v>
          </cell>
          <cell r="D54">
            <v>-8995821.2899999991</v>
          </cell>
          <cell r="F54" t="str">
            <v>108366WA</v>
          </cell>
          <cell r="G54" t="str">
            <v>108366</v>
          </cell>
          <cell r="I54">
            <v>-8995821.2899999991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108366WYP</v>
          </cell>
          <cell r="B55" t="str">
            <v>108366</v>
          </cell>
          <cell r="D55">
            <v>-6137256.6699999999</v>
          </cell>
          <cell r="F55" t="str">
            <v>108366WYP</v>
          </cell>
          <cell r="G55" t="str">
            <v>108366</v>
          </cell>
          <cell r="I55">
            <v>-6137256.6699999999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108366WYU</v>
          </cell>
          <cell r="B56" t="str">
            <v>108366</v>
          </cell>
          <cell r="D56">
            <v>-2277515.5299999998</v>
          </cell>
          <cell r="F56" t="str">
            <v>108366WYU</v>
          </cell>
          <cell r="G56" t="str">
            <v>108366</v>
          </cell>
          <cell r="I56">
            <v>-2277515.5299999998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108367CA</v>
          </cell>
          <cell r="B57" t="str">
            <v>108367</v>
          </cell>
          <cell r="D57">
            <v>-12543002.74</v>
          </cell>
          <cell r="F57" t="str">
            <v>108367CA</v>
          </cell>
          <cell r="G57" t="str">
            <v>108367</v>
          </cell>
          <cell r="I57">
            <v>-12543002.74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108367ID</v>
          </cell>
          <cell r="B58" t="str">
            <v>108367</v>
          </cell>
          <cell r="D58">
            <v>-10634170.300000001</v>
          </cell>
          <cell r="F58" t="str">
            <v>108367ID</v>
          </cell>
          <cell r="G58" t="str">
            <v>108367</v>
          </cell>
          <cell r="I58">
            <v>-10634170.300000001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108367OR</v>
          </cell>
          <cell r="B59" t="str">
            <v>108367</v>
          </cell>
          <cell r="D59">
            <v>-50613611.990000002</v>
          </cell>
          <cell r="F59" t="str">
            <v>108367OR</v>
          </cell>
          <cell r="G59" t="str">
            <v>108367</v>
          </cell>
          <cell r="I59">
            <v>-50613611.990000002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108367UT</v>
          </cell>
          <cell r="B60" t="str">
            <v>108367</v>
          </cell>
          <cell r="D60">
            <v>-157412896.00999999</v>
          </cell>
          <cell r="F60" t="str">
            <v>108367UT</v>
          </cell>
          <cell r="G60" t="str">
            <v>108367</v>
          </cell>
          <cell r="I60">
            <v>-157412896.00999999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108367WA</v>
          </cell>
          <cell r="B61" t="str">
            <v>108367</v>
          </cell>
          <cell r="D61">
            <v>-7626087.25</v>
          </cell>
          <cell r="F61" t="str">
            <v>108367WA</v>
          </cell>
          <cell r="G61" t="str">
            <v>108367</v>
          </cell>
          <cell r="I61">
            <v>-7626087.25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108367WYP</v>
          </cell>
          <cell r="B62" t="str">
            <v>108367</v>
          </cell>
          <cell r="D62">
            <v>-15244994.02</v>
          </cell>
          <cell r="F62" t="str">
            <v>108367WYP</v>
          </cell>
          <cell r="G62" t="str">
            <v>108367</v>
          </cell>
          <cell r="I62">
            <v>-15244994.02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108367WYU</v>
          </cell>
          <cell r="B63" t="str">
            <v>108367</v>
          </cell>
          <cell r="D63">
            <v>-11465383.73</v>
          </cell>
          <cell r="F63" t="str">
            <v>108367WYU</v>
          </cell>
          <cell r="G63" t="str">
            <v>108367</v>
          </cell>
          <cell r="I63">
            <v>-11465383.73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108368CA</v>
          </cell>
          <cell r="B64" t="str">
            <v>108368</v>
          </cell>
          <cell r="D64">
            <v>-20139473.07</v>
          </cell>
          <cell r="F64" t="str">
            <v>108368CA</v>
          </cell>
          <cell r="G64" t="str">
            <v>108368</v>
          </cell>
          <cell r="I64">
            <v>-20139473.07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108368ID</v>
          </cell>
          <cell r="B65" t="str">
            <v>108368</v>
          </cell>
          <cell r="D65">
            <v>-23032191.050000001</v>
          </cell>
          <cell r="F65" t="str">
            <v>108368ID</v>
          </cell>
          <cell r="G65" t="str">
            <v>108368</v>
          </cell>
          <cell r="I65">
            <v>-23032191.050000001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108368OR</v>
          </cell>
          <cell r="B66" t="str">
            <v>108368</v>
          </cell>
          <cell r="D66">
            <v>-149259309.44999999</v>
          </cell>
          <cell r="F66" t="str">
            <v>108368OR</v>
          </cell>
          <cell r="G66" t="str">
            <v>108368</v>
          </cell>
          <cell r="I66">
            <v>-149259309.44999999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108368UT</v>
          </cell>
          <cell r="B67" t="str">
            <v>108368</v>
          </cell>
          <cell r="D67">
            <v>-85064497.120000005</v>
          </cell>
          <cell r="F67" t="str">
            <v>108368UT</v>
          </cell>
          <cell r="G67" t="str">
            <v>108368</v>
          </cell>
          <cell r="I67">
            <v>-85064497.120000005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108368WA</v>
          </cell>
          <cell r="B68" t="str">
            <v>108368</v>
          </cell>
          <cell r="D68">
            <v>-38790923.020000003</v>
          </cell>
          <cell r="F68" t="str">
            <v>108368WA</v>
          </cell>
          <cell r="G68" t="str">
            <v>108368</v>
          </cell>
          <cell r="I68">
            <v>-38790923.020000003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108368WYP</v>
          </cell>
          <cell r="B69" t="str">
            <v>108368</v>
          </cell>
          <cell r="D69">
            <v>-24743392.34</v>
          </cell>
          <cell r="F69" t="str">
            <v>108368WYP</v>
          </cell>
          <cell r="G69" t="str">
            <v>108368</v>
          </cell>
          <cell r="I69">
            <v>-24743392.34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108368WYU</v>
          </cell>
          <cell r="B70" t="str">
            <v>108368</v>
          </cell>
          <cell r="D70">
            <v>-4632138.13</v>
          </cell>
          <cell r="F70" t="str">
            <v>108368WYU</v>
          </cell>
          <cell r="G70" t="str">
            <v>108368</v>
          </cell>
          <cell r="I70">
            <v>-4632138.13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108369CA</v>
          </cell>
          <cell r="B71" t="str">
            <v>108369</v>
          </cell>
          <cell r="D71">
            <v>-7819692.7300000004</v>
          </cell>
          <cell r="F71" t="str">
            <v>108369CA</v>
          </cell>
          <cell r="G71" t="str">
            <v>108369</v>
          </cell>
          <cell r="I71">
            <v>-7819692.7300000004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108369ID</v>
          </cell>
          <cell r="B72" t="str">
            <v>108369</v>
          </cell>
          <cell r="D72">
            <v>-10148387.789999999</v>
          </cell>
          <cell r="F72" t="str">
            <v>108369ID</v>
          </cell>
          <cell r="G72" t="str">
            <v>108369</v>
          </cell>
          <cell r="I72">
            <v>-10148387.789999999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108369OR</v>
          </cell>
          <cell r="B73" t="str">
            <v>108369</v>
          </cell>
          <cell r="D73">
            <v>-56394359.920000002</v>
          </cell>
          <cell r="F73" t="str">
            <v>108369OR</v>
          </cell>
          <cell r="G73" t="str">
            <v>108369</v>
          </cell>
          <cell r="I73">
            <v>-56394359.920000002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108369UT</v>
          </cell>
          <cell r="B74" t="str">
            <v>108369</v>
          </cell>
          <cell r="D74">
            <v>-50484588.060000002</v>
          </cell>
          <cell r="F74" t="str">
            <v>108369UT</v>
          </cell>
          <cell r="G74" t="str">
            <v>108369</v>
          </cell>
          <cell r="I74">
            <v>-50484588.060000002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108369WA</v>
          </cell>
          <cell r="B75" t="str">
            <v>108369</v>
          </cell>
          <cell r="D75">
            <v>-14899509.66</v>
          </cell>
          <cell r="F75" t="str">
            <v>108369WA</v>
          </cell>
          <cell r="G75" t="str">
            <v>108369</v>
          </cell>
          <cell r="I75">
            <v>-14899509.66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108369WYP</v>
          </cell>
          <cell r="B76" t="str">
            <v>108369</v>
          </cell>
          <cell r="D76">
            <v>-11429955.26</v>
          </cell>
          <cell r="F76" t="str">
            <v>108369WYP</v>
          </cell>
          <cell r="G76" t="str">
            <v>108369</v>
          </cell>
          <cell r="I76">
            <v>-11429955.26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108369WYU</v>
          </cell>
          <cell r="B77" t="str">
            <v>108369</v>
          </cell>
          <cell r="D77">
            <v>-2076241.85</v>
          </cell>
          <cell r="F77" t="str">
            <v>108369WYU</v>
          </cell>
          <cell r="G77" t="str">
            <v>108369</v>
          </cell>
          <cell r="I77">
            <v>-2076241.85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108370CA</v>
          </cell>
          <cell r="B78" t="str">
            <v>108370</v>
          </cell>
          <cell r="D78">
            <v>-1719796.49</v>
          </cell>
          <cell r="F78" t="str">
            <v>108370CA</v>
          </cell>
          <cell r="G78" t="str">
            <v>108370</v>
          </cell>
          <cell r="I78">
            <v>-1719796.49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108370ID</v>
          </cell>
          <cell r="B79" t="str">
            <v>108370</v>
          </cell>
          <cell r="D79">
            <v>-8251690.1299999999</v>
          </cell>
          <cell r="F79" t="str">
            <v>108370ID</v>
          </cell>
          <cell r="G79" t="str">
            <v>108370</v>
          </cell>
          <cell r="I79">
            <v>-8251690.1299999999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108370OR</v>
          </cell>
          <cell r="B80" t="str">
            <v>108370</v>
          </cell>
          <cell r="D80">
            <v>-31050428.789999999</v>
          </cell>
          <cell r="F80" t="str">
            <v>108370OR</v>
          </cell>
          <cell r="G80" t="str">
            <v>108370</v>
          </cell>
          <cell r="I80">
            <v>-31050428.789999999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108370UT</v>
          </cell>
          <cell r="B81" t="str">
            <v>108370</v>
          </cell>
          <cell r="D81">
            <v>-26971415.149999999</v>
          </cell>
          <cell r="F81" t="str">
            <v>108370UT</v>
          </cell>
          <cell r="G81" t="str">
            <v>108370</v>
          </cell>
          <cell r="I81">
            <v>-26971415.149999999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108370WA</v>
          </cell>
          <cell r="B82" t="str">
            <v>108370</v>
          </cell>
          <cell r="D82">
            <v>-7724478.7800000003</v>
          </cell>
          <cell r="F82" t="str">
            <v>108370WA</v>
          </cell>
          <cell r="G82" t="str">
            <v>108370</v>
          </cell>
          <cell r="I82">
            <v>-7724478.7800000003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108370WYP</v>
          </cell>
          <cell r="B83" t="str">
            <v>108370</v>
          </cell>
          <cell r="D83">
            <v>-6659091.8899999997</v>
          </cell>
          <cell r="F83" t="str">
            <v>108370WYP</v>
          </cell>
          <cell r="G83" t="str">
            <v>108370</v>
          </cell>
          <cell r="I83">
            <v>-6659091.8899999997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108370WYU</v>
          </cell>
          <cell r="B84" t="str">
            <v>108370</v>
          </cell>
          <cell r="D84">
            <v>-1621744.28</v>
          </cell>
          <cell r="F84" t="str">
            <v>108370WYU</v>
          </cell>
          <cell r="G84" t="str">
            <v>108370</v>
          </cell>
          <cell r="I84">
            <v>-1621744.28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108371CA</v>
          </cell>
          <cell r="B85" t="str">
            <v>108371</v>
          </cell>
          <cell r="D85">
            <v>-206439.03</v>
          </cell>
          <cell r="F85" t="str">
            <v>108371CA</v>
          </cell>
          <cell r="G85" t="str">
            <v>108371</v>
          </cell>
          <cell r="I85">
            <v>-206439.03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108371ID</v>
          </cell>
          <cell r="B86" t="str">
            <v>108371</v>
          </cell>
          <cell r="D86">
            <v>-136956.1</v>
          </cell>
          <cell r="F86" t="str">
            <v>108371ID</v>
          </cell>
          <cell r="G86" t="str">
            <v>108371</v>
          </cell>
          <cell r="I86">
            <v>-136956.1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108371OR</v>
          </cell>
          <cell r="B87" t="str">
            <v>108371</v>
          </cell>
          <cell r="D87">
            <v>-2388941.84</v>
          </cell>
          <cell r="F87" t="str">
            <v>108371OR</v>
          </cell>
          <cell r="G87" t="str">
            <v>108371</v>
          </cell>
          <cell r="I87">
            <v>-2388941.84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108371UT</v>
          </cell>
          <cell r="B88" t="str">
            <v>108371</v>
          </cell>
          <cell r="D88">
            <v>-3698143.03</v>
          </cell>
          <cell r="F88" t="str">
            <v>108371UT</v>
          </cell>
          <cell r="G88" t="str">
            <v>108371</v>
          </cell>
          <cell r="I88">
            <v>-3698143.03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108371WA</v>
          </cell>
          <cell r="B89" t="str">
            <v>108371</v>
          </cell>
          <cell r="D89">
            <v>-274956.99</v>
          </cell>
          <cell r="F89" t="str">
            <v>108371WA</v>
          </cell>
          <cell r="G89" t="str">
            <v>108371</v>
          </cell>
          <cell r="I89">
            <v>-274956.99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108371WYP</v>
          </cell>
          <cell r="B90" t="str">
            <v>108371</v>
          </cell>
          <cell r="D90">
            <v>-923778.79</v>
          </cell>
          <cell r="F90" t="str">
            <v>108371WYP</v>
          </cell>
          <cell r="G90" t="str">
            <v>108371</v>
          </cell>
          <cell r="I90">
            <v>-923778.79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108371WYU</v>
          </cell>
          <cell r="B91" t="str">
            <v>108371</v>
          </cell>
          <cell r="D91">
            <v>-147928.82999999999</v>
          </cell>
          <cell r="F91" t="str">
            <v>108371WYU</v>
          </cell>
          <cell r="G91" t="str">
            <v>108371</v>
          </cell>
          <cell r="I91">
            <v>-147928.82999999999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108373CA</v>
          </cell>
          <cell r="B92" t="str">
            <v>108373</v>
          </cell>
          <cell r="D92">
            <v>-535470.06000000006</v>
          </cell>
          <cell r="F92" t="str">
            <v>108373CA</v>
          </cell>
          <cell r="G92" t="str">
            <v>108373</v>
          </cell>
          <cell r="I92">
            <v>-535470.06000000006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108373ID</v>
          </cell>
          <cell r="B93" t="str">
            <v>108373</v>
          </cell>
          <cell r="D93">
            <v>-485500.59</v>
          </cell>
          <cell r="F93" t="str">
            <v>108373ID</v>
          </cell>
          <cell r="G93" t="str">
            <v>108373</v>
          </cell>
          <cell r="I93">
            <v>-485500.59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108373OR</v>
          </cell>
          <cell r="B94" t="str">
            <v>108373</v>
          </cell>
          <cell r="D94">
            <v>-7660732.7000000002</v>
          </cell>
          <cell r="F94" t="str">
            <v>108373OR</v>
          </cell>
          <cell r="G94" t="str">
            <v>108373</v>
          </cell>
          <cell r="I94">
            <v>-7660732.7000000002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108373UT</v>
          </cell>
          <cell r="B95" t="str">
            <v>108373</v>
          </cell>
          <cell r="D95">
            <v>-13632458.01</v>
          </cell>
          <cell r="F95" t="str">
            <v>108373UT</v>
          </cell>
          <cell r="G95" t="str">
            <v>108373</v>
          </cell>
          <cell r="I95">
            <v>-13632458.01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108373WA</v>
          </cell>
          <cell r="B96" t="str">
            <v>108373</v>
          </cell>
          <cell r="D96">
            <v>-1988742.26</v>
          </cell>
          <cell r="F96" t="str">
            <v>108373WA</v>
          </cell>
          <cell r="G96" t="str">
            <v>108373</v>
          </cell>
          <cell r="I96">
            <v>-1988742.26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108373WYP</v>
          </cell>
          <cell r="B97" t="str">
            <v>108373</v>
          </cell>
          <cell r="D97">
            <v>-2360104.3199999998</v>
          </cell>
          <cell r="F97" t="str">
            <v>108373WYP</v>
          </cell>
          <cell r="G97" t="str">
            <v>108373</v>
          </cell>
          <cell r="I97">
            <v>-2360104.3199999998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108373WYU</v>
          </cell>
          <cell r="B98" t="str">
            <v>108373</v>
          </cell>
          <cell r="D98">
            <v>-880472.11</v>
          </cell>
          <cell r="F98" t="str">
            <v>108373WYU</v>
          </cell>
          <cell r="G98" t="str">
            <v>108373</v>
          </cell>
          <cell r="I98">
            <v>-880472.11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108DPCA</v>
          </cell>
          <cell r="B99" t="str">
            <v>108DP</v>
          </cell>
          <cell r="D99">
            <v>290000</v>
          </cell>
          <cell r="F99" t="str">
            <v>108DPCA</v>
          </cell>
          <cell r="G99" t="str">
            <v>108DP</v>
          </cell>
          <cell r="I99">
            <v>290000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108DPID</v>
          </cell>
          <cell r="B100" t="str">
            <v>108DP</v>
          </cell>
          <cell r="D100">
            <v>15000</v>
          </cell>
          <cell r="F100" t="str">
            <v>108DPID</v>
          </cell>
          <cell r="G100" t="str">
            <v>108DP</v>
          </cell>
          <cell r="I100">
            <v>15000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108DPOR</v>
          </cell>
          <cell r="B101" t="str">
            <v>108DP</v>
          </cell>
          <cell r="D101">
            <v>84858.37</v>
          </cell>
          <cell r="F101" t="str">
            <v>108DPOR</v>
          </cell>
          <cell r="G101" t="str">
            <v>108DP</v>
          </cell>
          <cell r="I101">
            <v>84858.37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108DPUT</v>
          </cell>
          <cell r="B102" t="str">
            <v>108DP</v>
          </cell>
          <cell r="D102">
            <v>110000</v>
          </cell>
          <cell r="F102" t="str">
            <v>108DPUT</v>
          </cell>
          <cell r="G102" t="str">
            <v>108DP</v>
          </cell>
          <cell r="I102">
            <v>110000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108DPWA</v>
          </cell>
          <cell r="B103" t="str">
            <v>108DP</v>
          </cell>
          <cell r="D103">
            <v>25000</v>
          </cell>
          <cell r="F103" t="str">
            <v>108DPWA</v>
          </cell>
          <cell r="G103" t="str">
            <v>108DP</v>
          </cell>
          <cell r="I103">
            <v>25000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108DPWYU</v>
          </cell>
          <cell r="B104" t="str">
            <v>108DP</v>
          </cell>
          <cell r="D104">
            <v>5000</v>
          </cell>
          <cell r="F104" t="str">
            <v>108DPWYU</v>
          </cell>
          <cell r="G104" t="str">
            <v>108DP</v>
          </cell>
          <cell r="I104">
            <v>5000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108GPCA</v>
          </cell>
          <cell r="B105" t="str">
            <v>108GP</v>
          </cell>
          <cell r="D105">
            <v>-4107434.4519525659</v>
          </cell>
          <cell r="F105" t="str">
            <v>108GPCA</v>
          </cell>
          <cell r="G105" t="str">
            <v>108GP</v>
          </cell>
          <cell r="I105">
            <v>-4107434.4519525659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108GPCN</v>
          </cell>
          <cell r="B106" t="str">
            <v>108GP</v>
          </cell>
          <cell r="D106">
            <v>-7388005.4916060856</v>
          </cell>
          <cell r="F106" t="str">
            <v>108GPCN</v>
          </cell>
          <cell r="G106" t="str">
            <v>108GP</v>
          </cell>
          <cell r="I106">
            <v>-7388005.4916060856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108GPDGP</v>
          </cell>
          <cell r="B107" t="str">
            <v>108GP</v>
          </cell>
          <cell r="D107">
            <v>-6240954.6131127747</v>
          </cell>
          <cell r="F107" t="str">
            <v>108GPDGP</v>
          </cell>
          <cell r="G107" t="str">
            <v>108GP</v>
          </cell>
          <cell r="I107">
            <v>-6240954.6131127747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108GPDGU</v>
          </cell>
          <cell r="B108" t="str">
            <v>108GP</v>
          </cell>
          <cell r="D108">
            <v>-11615589.595113389</v>
          </cell>
          <cell r="F108" t="str">
            <v>108GPDGU</v>
          </cell>
          <cell r="G108" t="str">
            <v>108GP</v>
          </cell>
          <cell r="I108">
            <v>-11615589.595113389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108GPID</v>
          </cell>
          <cell r="B109" t="str">
            <v>108GP</v>
          </cell>
          <cell r="D109">
            <v>-12671130.015030384</v>
          </cell>
          <cell r="F109" t="str">
            <v>108GPID</v>
          </cell>
          <cell r="G109" t="str">
            <v>108GP</v>
          </cell>
          <cell r="I109">
            <v>-12671130.015030384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108GPOR</v>
          </cell>
          <cell r="B110" t="str">
            <v>108GP</v>
          </cell>
          <cell r="D110">
            <v>-48381990.258967333</v>
          </cell>
          <cell r="F110" t="str">
            <v>108GPOR</v>
          </cell>
          <cell r="G110" t="str">
            <v>108GP</v>
          </cell>
          <cell r="I110">
            <v>-48381990.258967333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108GPSE</v>
          </cell>
          <cell r="B111" t="str">
            <v>108GP</v>
          </cell>
          <cell r="D111">
            <v>-367307.21836516319</v>
          </cell>
          <cell r="F111" t="str">
            <v>108GPSE</v>
          </cell>
          <cell r="G111" t="str">
            <v>108GP</v>
          </cell>
          <cell r="I111">
            <v>-367307.21836516319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108GPSG</v>
          </cell>
          <cell r="B112" t="str">
            <v>108GP</v>
          </cell>
          <cell r="D112">
            <v>-48148808.237947747</v>
          </cell>
          <cell r="F112" t="str">
            <v>108GPSG</v>
          </cell>
          <cell r="G112" t="str">
            <v>108GP</v>
          </cell>
          <cell r="I112">
            <v>-48148808.237947747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108GPSO</v>
          </cell>
          <cell r="B113" t="str">
            <v>108GP</v>
          </cell>
          <cell r="D113">
            <v>-81957194.790890887</v>
          </cell>
          <cell r="F113" t="str">
            <v>108GPSO</v>
          </cell>
          <cell r="G113" t="str">
            <v>108GP</v>
          </cell>
          <cell r="I113">
            <v>-81957194.790890887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108GPSSGCH</v>
          </cell>
          <cell r="B114" t="str">
            <v>108GP</v>
          </cell>
          <cell r="D114">
            <v>-2181193.3984084581</v>
          </cell>
          <cell r="F114" t="str">
            <v>108GPSSGCH</v>
          </cell>
          <cell r="G114" t="str">
            <v>108GP</v>
          </cell>
          <cell r="I114">
            <v>-2181193.3984084581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108GPSSGCT</v>
          </cell>
          <cell r="B115" t="str">
            <v>108GP</v>
          </cell>
          <cell r="D115">
            <v>-28952.420089265899</v>
          </cell>
          <cell r="F115" t="str">
            <v>108GPSSGCT</v>
          </cell>
          <cell r="G115" t="str">
            <v>108GP</v>
          </cell>
          <cell r="I115">
            <v>-28952.420089265899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108GPUT</v>
          </cell>
          <cell r="B116" t="str">
            <v>108GP</v>
          </cell>
          <cell r="D116">
            <v>-52502036.085170344</v>
          </cell>
          <cell r="F116" t="str">
            <v>108GPUT</v>
          </cell>
          <cell r="G116" t="str">
            <v>108GP</v>
          </cell>
          <cell r="I116">
            <v>-52502036.085170344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108GPWA</v>
          </cell>
          <cell r="B117" t="str">
            <v>108GP</v>
          </cell>
          <cell r="D117">
            <v>-16296351.916561704</v>
          </cell>
          <cell r="F117" t="str">
            <v>108GPWA</v>
          </cell>
          <cell r="G117" t="str">
            <v>108GP</v>
          </cell>
          <cell r="I117">
            <v>-16296351.916561704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108GPWYP</v>
          </cell>
          <cell r="B118" t="str">
            <v>108GP</v>
          </cell>
          <cell r="D118">
            <v>-17748549.440590862</v>
          </cell>
          <cell r="F118" t="str">
            <v>108GPWYP</v>
          </cell>
          <cell r="G118" t="str">
            <v>108GP</v>
          </cell>
          <cell r="I118">
            <v>-17748549.440590862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108GPWYU</v>
          </cell>
          <cell r="B119" t="str">
            <v>108GP</v>
          </cell>
          <cell r="D119">
            <v>-3913767.6532982443</v>
          </cell>
          <cell r="F119" t="str">
            <v>108GPWYU</v>
          </cell>
          <cell r="G119" t="str">
            <v>108GP</v>
          </cell>
          <cell r="I119">
            <v>-3913767.6532982443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108HPDGP</v>
          </cell>
          <cell r="B120" t="str">
            <v>108HP</v>
          </cell>
          <cell r="D120">
            <v>-153306716.40036872</v>
          </cell>
          <cell r="F120" t="str">
            <v>108HPDGP</v>
          </cell>
          <cell r="G120" t="str">
            <v>108HP</v>
          </cell>
          <cell r="I120">
            <v>-153306716.40036872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108HPDGU</v>
          </cell>
          <cell r="B121" t="str">
            <v>108HP</v>
          </cell>
          <cell r="D121">
            <v>-29987935.695071474</v>
          </cell>
          <cell r="F121" t="str">
            <v>108HPDGU</v>
          </cell>
          <cell r="G121" t="str">
            <v>108HP</v>
          </cell>
          <cell r="I121">
            <v>-29987935.695071474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108HPSG-P</v>
          </cell>
          <cell r="B122" t="str">
            <v>108HP</v>
          </cell>
          <cell r="D122">
            <v>-62574554.052895449</v>
          </cell>
          <cell r="F122" t="str">
            <v>108HPSG-P</v>
          </cell>
          <cell r="G122" t="str">
            <v>108HP</v>
          </cell>
          <cell r="I122">
            <v>-62574554.052895449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108HPSG-U</v>
          </cell>
          <cell r="B123" t="str">
            <v>108HP</v>
          </cell>
          <cell r="D123">
            <v>-17491701.613100875</v>
          </cell>
          <cell r="F123" t="str">
            <v>108HPSG-U</v>
          </cell>
          <cell r="G123" t="str">
            <v>108HP</v>
          </cell>
          <cell r="I123">
            <v>-17491701.613100875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108MPSE</v>
          </cell>
          <cell r="B124" t="str">
            <v>108MP</v>
          </cell>
          <cell r="D124">
            <v>-177171929.87739599</v>
          </cell>
          <cell r="F124" t="str">
            <v>108MPSE</v>
          </cell>
          <cell r="G124" t="str">
            <v>108MP</v>
          </cell>
          <cell r="I124">
            <v>-177171929.87739599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108OPDGU</v>
          </cell>
          <cell r="B125" t="str">
            <v>108OP</v>
          </cell>
          <cell r="D125">
            <v>-1449118.8127262238</v>
          </cell>
          <cell r="F125" t="str">
            <v>108OPDGU</v>
          </cell>
          <cell r="G125" t="str">
            <v>108OP</v>
          </cell>
          <cell r="I125">
            <v>-1449118.8127262238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108OPSG</v>
          </cell>
          <cell r="B126" t="str">
            <v>108OP</v>
          </cell>
          <cell r="D126">
            <v>-277926325.96382397</v>
          </cell>
          <cell r="F126" t="str">
            <v>108OPSG</v>
          </cell>
          <cell r="G126" t="str">
            <v>108OP</v>
          </cell>
          <cell r="I126">
            <v>-277926325.96382397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108OPSSGCT</v>
          </cell>
          <cell r="B127" t="str">
            <v>108OP</v>
          </cell>
          <cell r="D127">
            <v>-23099470.449202202</v>
          </cell>
          <cell r="F127" t="str">
            <v>108OPSSGCT</v>
          </cell>
          <cell r="G127" t="str">
            <v>108OP</v>
          </cell>
          <cell r="I127">
            <v>-23099470.449202202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108SPDGP</v>
          </cell>
          <cell r="B128" t="str">
            <v>108SP</v>
          </cell>
          <cell r="D128">
            <v>-865341066.80738389</v>
          </cell>
          <cell r="F128" t="str">
            <v>108SPDGP</v>
          </cell>
          <cell r="G128" t="str">
            <v>108SP</v>
          </cell>
          <cell r="I128">
            <v>-865341066.80738389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108SPDGU</v>
          </cell>
          <cell r="B129" t="str">
            <v>108SP</v>
          </cell>
          <cell r="D129">
            <v>-958239228.63828242</v>
          </cell>
          <cell r="F129" t="str">
            <v>108SPDGU</v>
          </cell>
          <cell r="G129" t="str">
            <v>108SP</v>
          </cell>
          <cell r="I129">
            <v>-958239228.63828242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108SPSG</v>
          </cell>
          <cell r="B130" t="str">
            <v>108SP</v>
          </cell>
          <cell r="D130">
            <v>-599934653.30978084</v>
          </cell>
          <cell r="F130" t="str">
            <v>108SPSG</v>
          </cell>
          <cell r="G130" t="str">
            <v>108SP</v>
          </cell>
          <cell r="I130">
            <v>-599934653.30978084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108SPSSGCH</v>
          </cell>
          <cell r="B131" t="str">
            <v>108SP</v>
          </cell>
          <cell r="D131">
            <v>-152610076.43488145</v>
          </cell>
          <cell r="F131" t="str">
            <v>108SPSSGCH</v>
          </cell>
          <cell r="G131" t="str">
            <v>108SP</v>
          </cell>
          <cell r="I131">
            <v>-152610076.43488145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108TPDGP</v>
          </cell>
          <cell r="B132" t="str">
            <v>108TP</v>
          </cell>
          <cell r="D132">
            <v>-398403045.12959373</v>
          </cell>
          <cell r="F132" t="str">
            <v>108TPDGP</v>
          </cell>
          <cell r="G132" t="str">
            <v>108TP</v>
          </cell>
          <cell r="I132">
            <v>-398403045.12959373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108TPDGU</v>
          </cell>
          <cell r="B133" t="str">
            <v>108TP</v>
          </cell>
          <cell r="D133">
            <v>-399792240.02253795</v>
          </cell>
          <cell r="F133" t="str">
            <v>108TPDGU</v>
          </cell>
          <cell r="G133" t="str">
            <v>108TP</v>
          </cell>
          <cell r="I133">
            <v>-399792240.02253795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108TPSG</v>
          </cell>
          <cell r="B134" t="str">
            <v>108TP</v>
          </cell>
          <cell r="D134">
            <v>-406495531.27964711</v>
          </cell>
          <cell r="F134" t="str">
            <v>108TPSG</v>
          </cell>
          <cell r="G134" t="str">
            <v>108TP</v>
          </cell>
          <cell r="I134">
            <v>-406495531.27964711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111390OR</v>
          </cell>
          <cell r="B135">
            <v>111390</v>
          </cell>
          <cell r="D135">
            <v>-1110361.4099999999</v>
          </cell>
          <cell r="F135" t="str">
            <v>111390OR</v>
          </cell>
          <cell r="G135">
            <v>111390</v>
          </cell>
          <cell r="I135">
            <v>-1110361.4099999999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111390SG</v>
          </cell>
          <cell r="B136">
            <v>111390</v>
          </cell>
          <cell r="D136">
            <v>-995266.75</v>
          </cell>
          <cell r="F136" t="str">
            <v>111390SG</v>
          </cell>
          <cell r="G136">
            <v>111390</v>
          </cell>
          <cell r="I136">
            <v>-995266.75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111390SO</v>
          </cell>
          <cell r="B137">
            <v>111390</v>
          </cell>
          <cell r="D137">
            <v>2259196.7400000002</v>
          </cell>
          <cell r="F137" t="str">
            <v>111390SO</v>
          </cell>
          <cell r="G137">
            <v>111390</v>
          </cell>
          <cell r="I137">
            <v>2259196.7400000002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111390UT</v>
          </cell>
          <cell r="B138">
            <v>111390</v>
          </cell>
          <cell r="D138">
            <v>701024.65</v>
          </cell>
          <cell r="F138" t="str">
            <v>111390UT</v>
          </cell>
          <cell r="G138">
            <v>111390</v>
          </cell>
          <cell r="I138">
            <v>701024.65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111390WYP</v>
          </cell>
          <cell r="B139">
            <v>111390</v>
          </cell>
          <cell r="D139">
            <v>-429570.21</v>
          </cell>
          <cell r="F139" t="str">
            <v>111390WYP</v>
          </cell>
          <cell r="G139">
            <v>111390</v>
          </cell>
          <cell r="I139">
            <v>-429570.21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111GPCA</v>
          </cell>
          <cell r="B140" t="str">
            <v>111GP</v>
          </cell>
          <cell r="D140">
            <v>-1022908.5500000005</v>
          </cell>
          <cell r="F140" t="str">
            <v>111GPCA</v>
          </cell>
          <cell r="G140" t="str">
            <v>111GP</v>
          </cell>
          <cell r="I140">
            <v>-1022908.5500000005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111GPCN</v>
          </cell>
          <cell r="B141" t="str">
            <v>111GP</v>
          </cell>
          <cell r="D141">
            <v>-2684210.0384788415</v>
          </cell>
          <cell r="F141" t="str">
            <v>111GPCN</v>
          </cell>
          <cell r="G141" t="str">
            <v>111GP</v>
          </cell>
          <cell r="I141">
            <v>-2684210.0384788415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111GPOR</v>
          </cell>
          <cell r="B142" t="str">
            <v>111GP</v>
          </cell>
          <cell r="D142">
            <v>-8698288.8698086571</v>
          </cell>
          <cell r="F142" t="str">
            <v>111GPOR</v>
          </cell>
          <cell r="G142" t="str">
            <v>111GP</v>
          </cell>
          <cell r="I142">
            <v>-8698288.8698086571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111GPSG</v>
          </cell>
          <cell r="B143" t="str">
            <v>111GP</v>
          </cell>
          <cell r="D143">
            <v>0</v>
          </cell>
          <cell r="F143" t="str">
            <v>111GPSG</v>
          </cell>
          <cell r="G143" t="str">
            <v>111GP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111GPSO</v>
          </cell>
          <cell r="B144" t="str">
            <v>111GP</v>
          </cell>
          <cell r="D144">
            <v>-10940472.657076685</v>
          </cell>
          <cell r="F144" t="str">
            <v>111GPSO</v>
          </cell>
          <cell r="G144" t="str">
            <v>111GP</v>
          </cell>
          <cell r="I144">
            <v>-10940472.657076685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111GPUT</v>
          </cell>
          <cell r="B145" t="str">
            <v>111GP</v>
          </cell>
          <cell r="D145">
            <v>-11745.500000000058</v>
          </cell>
          <cell r="F145" t="str">
            <v>111GPUT</v>
          </cell>
          <cell r="G145" t="str">
            <v>111GP</v>
          </cell>
          <cell r="I145">
            <v>-11745.500000000058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111GPWA</v>
          </cell>
          <cell r="B146" t="str">
            <v>111GP</v>
          </cell>
          <cell r="D146">
            <v>-1524733.1664907108</v>
          </cell>
          <cell r="F146" t="str">
            <v>111GPWA</v>
          </cell>
          <cell r="G146" t="str">
            <v>111GP</v>
          </cell>
          <cell r="I146">
            <v>-1524733.1664907108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111GPWYP</v>
          </cell>
          <cell r="B147" t="str">
            <v>111GP</v>
          </cell>
          <cell r="D147">
            <v>-7050402.322972998</v>
          </cell>
          <cell r="F147" t="str">
            <v>111GPWYP</v>
          </cell>
          <cell r="G147" t="str">
            <v>111GP</v>
          </cell>
          <cell r="I147">
            <v>-7050402.322972998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111GPWYU</v>
          </cell>
          <cell r="B148" t="str">
            <v>111GP</v>
          </cell>
          <cell r="D148">
            <v>-31318.830000000013</v>
          </cell>
          <cell r="F148" t="str">
            <v>111GPWYU</v>
          </cell>
          <cell r="G148" t="str">
            <v>111GP</v>
          </cell>
          <cell r="I148">
            <v>-31318.830000000013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111HPDGP</v>
          </cell>
          <cell r="B149" t="str">
            <v>111HP</v>
          </cell>
          <cell r="D149">
            <v>-344575.42</v>
          </cell>
          <cell r="F149" t="str">
            <v>111HPDGP</v>
          </cell>
          <cell r="G149" t="str">
            <v>111HP</v>
          </cell>
          <cell r="I149">
            <v>-344575.42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111HPSG-P</v>
          </cell>
          <cell r="B150" t="str">
            <v>111HP</v>
          </cell>
          <cell r="D150">
            <v>-11004.060456615998</v>
          </cell>
          <cell r="F150" t="str">
            <v>111HPSG-P</v>
          </cell>
          <cell r="G150" t="str">
            <v>111HP</v>
          </cell>
          <cell r="I150">
            <v>-11004.060456615998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111HPSG-U</v>
          </cell>
          <cell r="B151" t="str">
            <v>111HP</v>
          </cell>
          <cell r="D151">
            <v>-428887.95786434156</v>
          </cell>
          <cell r="F151" t="str">
            <v>111HPSG-U</v>
          </cell>
          <cell r="G151" t="str">
            <v>111HP</v>
          </cell>
          <cell r="I151">
            <v>-428887.95786434156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111IPCN</v>
          </cell>
          <cell r="B152" t="str">
            <v>111IP</v>
          </cell>
          <cell r="D152">
            <v>-93810715.751154155</v>
          </cell>
          <cell r="F152" t="str">
            <v>111IPCN</v>
          </cell>
          <cell r="G152" t="str">
            <v>111IP</v>
          </cell>
          <cell r="I152">
            <v>-93810715.751154155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111IPDGP</v>
          </cell>
          <cell r="B153" t="str">
            <v>111IP</v>
          </cell>
          <cell r="D153">
            <v>111973.7968813295</v>
          </cell>
          <cell r="F153" t="str">
            <v>111IPDGP</v>
          </cell>
          <cell r="G153" t="str">
            <v>111IP</v>
          </cell>
          <cell r="I153">
            <v>111973.7968813295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111IPDGU</v>
          </cell>
          <cell r="B154" t="str">
            <v>111IP</v>
          </cell>
          <cell r="D154">
            <v>-349396.2604835775</v>
          </cell>
          <cell r="F154" t="str">
            <v>111IPDGU</v>
          </cell>
          <cell r="G154" t="str">
            <v>111IP</v>
          </cell>
          <cell r="I154">
            <v>-349396.2604835775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111IPID</v>
          </cell>
          <cell r="B155" t="str">
            <v>111IP</v>
          </cell>
          <cell r="D155">
            <v>-820814.66530875419</v>
          </cell>
          <cell r="F155" t="str">
            <v>111IPID</v>
          </cell>
          <cell r="G155" t="str">
            <v>111IP</v>
          </cell>
          <cell r="I155">
            <v>-820814.66530875419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111IPOR</v>
          </cell>
          <cell r="B156" t="str">
            <v>111IP</v>
          </cell>
          <cell r="D156">
            <v>145557.25973970041</v>
          </cell>
          <cell r="F156" t="str">
            <v>111IPOR</v>
          </cell>
          <cell r="G156" t="str">
            <v>111IP</v>
          </cell>
          <cell r="I156">
            <v>145557.25973970041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111IPSE</v>
          </cell>
          <cell r="B157" t="str">
            <v>111IP</v>
          </cell>
          <cell r="D157">
            <v>-1626187.2364272894</v>
          </cell>
          <cell r="F157" t="str">
            <v>111IPSE</v>
          </cell>
          <cell r="G157" t="str">
            <v>111IP</v>
          </cell>
          <cell r="I157">
            <v>-1626187.2364272894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111IPSG</v>
          </cell>
          <cell r="B158" t="str">
            <v>111IP</v>
          </cell>
          <cell r="D158">
            <v>-40549251.599202149</v>
          </cell>
          <cell r="F158" t="str">
            <v>111IPSG</v>
          </cell>
          <cell r="G158" t="str">
            <v>111IP</v>
          </cell>
          <cell r="I158">
            <v>-40549251.599202149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111IPSG-P</v>
          </cell>
          <cell r="B159" t="str">
            <v>111IP</v>
          </cell>
          <cell r="D159">
            <v>-11525622.229797581</v>
          </cell>
          <cell r="F159" t="str">
            <v>111IPSG-P</v>
          </cell>
          <cell r="G159" t="str">
            <v>111IP</v>
          </cell>
          <cell r="I159">
            <v>-11525622.229797581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111IPSG-U</v>
          </cell>
          <cell r="B160" t="str">
            <v>111IP</v>
          </cell>
          <cell r="D160">
            <v>-3422238.4095164374</v>
          </cell>
          <cell r="F160" t="str">
            <v>111IPSG-U</v>
          </cell>
          <cell r="G160" t="str">
            <v>111IP</v>
          </cell>
          <cell r="I160">
            <v>-3422238.4095164374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111IPSO</v>
          </cell>
          <cell r="B161" t="str">
            <v>111IP</v>
          </cell>
          <cell r="D161">
            <v>-284396049.9950366</v>
          </cell>
          <cell r="F161" t="str">
            <v>111IPSO</v>
          </cell>
          <cell r="G161" t="str">
            <v>111IP</v>
          </cell>
          <cell r="I161">
            <v>-284396049.9950366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111IPSSGCH</v>
          </cell>
          <cell r="B162" t="str">
            <v>111IP</v>
          </cell>
          <cell r="D162">
            <v>-41829.480000000003</v>
          </cell>
          <cell r="F162" t="str">
            <v>111IPSSGCH</v>
          </cell>
          <cell r="G162" t="str">
            <v>111IP</v>
          </cell>
          <cell r="I162">
            <v>-41829.480000000003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111IPUT</v>
          </cell>
          <cell r="B163" t="str">
            <v>111IP</v>
          </cell>
          <cell r="D163">
            <v>-13587.195621922432</v>
          </cell>
          <cell r="F163" t="str">
            <v>111IPUT</v>
          </cell>
          <cell r="G163" t="str">
            <v>111IP</v>
          </cell>
          <cell r="I163">
            <v>-13587.195621922432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111IPWA</v>
          </cell>
          <cell r="B164" t="str">
            <v>111IP</v>
          </cell>
          <cell r="D164">
            <v>-441.5867558388212</v>
          </cell>
          <cell r="F164" t="str">
            <v>111IPWA</v>
          </cell>
          <cell r="G164" t="str">
            <v>111IP</v>
          </cell>
          <cell r="I164">
            <v>-441.5867558388212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111IPWYP</v>
          </cell>
          <cell r="B165" t="str">
            <v>111IP</v>
          </cell>
          <cell r="D165">
            <v>-47616.89000000005</v>
          </cell>
          <cell r="F165" t="str">
            <v>111IPWYP</v>
          </cell>
          <cell r="G165" t="str">
            <v>111IP</v>
          </cell>
          <cell r="I165">
            <v>-47616.89000000005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114DGP</v>
          </cell>
          <cell r="B166" t="str">
            <v>114</v>
          </cell>
          <cell r="D166">
            <v>14560710.68</v>
          </cell>
          <cell r="F166" t="str">
            <v>114DGP</v>
          </cell>
          <cell r="G166" t="str">
            <v>114</v>
          </cell>
          <cell r="I166">
            <v>14560710.68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114SG</v>
          </cell>
          <cell r="B167" t="str">
            <v>114</v>
          </cell>
          <cell r="D167">
            <v>142633069.06999999</v>
          </cell>
          <cell r="F167" t="str">
            <v>114SG</v>
          </cell>
          <cell r="G167" t="str">
            <v>114</v>
          </cell>
          <cell r="I167">
            <v>142633069.06999999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115DGP</v>
          </cell>
          <cell r="B168" t="str">
            <v>115</v>
          </cell>
          <cell r="D168">
            <v>-11564315.57</v>
          </cell>
          <cell r="F168" t="str">
            <v>115DGP</v>
          </cell>
          <cell r="G168" t="str">
            <v>115</v>
          </cell>
          <cell r="I168">
            <v>-11564315.57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115SG</v>
          </cell>
          <cell r="B169" t="str">
            <v>115</v>
          </cell>
          <cell r="D169">
            <v>-90241910.400000006</v>
          </cell>
          <cell r="F169" t="str">
            <v>115SG</v>
          </cell>
          <cell r="G169" t="str">
            <v>115</v>
          </cell>
          <cell r="I169">
            <v>-90241910.400000006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124CA</v>
          </cell>
          <cell r="B170" t="str">
            <v>124</v>
          </cell>
          <cell r="D170">
            <v>400445.39</v>
          </cell>
          <cell r="F170" t="str">
            <v>124CA</v>
          </cell>
          <cell r="G170" t="str">
            <v>124</v>
          </cell>
          <cell r="I170">
            <v>400445.39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124ID</v>
          </cell>
          <cell r="B171" t="str">
            <v>124</v>
          </cell>
          <cell r="D171">
            <v>36640.9</v>
          </cell>
          <cell r="F171" t="str">
            <v>124ID</v>
          </cell>
          <cell r="G171" t="str">
            <v>124</v>
          </cell>
          <cell r="I171">
            <v>36640.9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124OR</v>
          </cell>
          <cell r="B172" t="str">
            <v>124</v>
          </cell>
          <cell r="D172">
            <v>0.17</v>
          </cell>
          <cell r="F172" t="str">
            <v>124OR</v>
          </cell>
          <cell r="G172" t="str">
            <v>124</v>
          </cell>
          <cell r="I172">
            <v>0.17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124OTHER</v>
          </cell>
          <cell r="B173" t="str">
            <v>124</v>
          </cell>
          <cell r="D173">
            <v>-4520401.8</v>
          </cell>
          <cell r="F173" t="str">
            <v>124OTHER</v>
          </cell>
          <cell r="G173" t="str">
            <v>124</v>
          </cell>
          <cell r="I173">
            <v>-4520401.8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124SO</v>
          </cell>
          <cell r="B174" t="str">
            <v>124</v>
          </cell>
          <cell r="D174">
            <v>-2464.1799999999998</v>
          </cell>
          <cell r="F174" t="str">
            <v>124SO</v>
          </cell>
          <cell r="G174" t="str">
            <v>124</v>
          </cell>
          <cell r="I174">
            <v>-2464.1799999999998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124UT</v>
          </cell>
          <cell r="B175" t="str">
            <v>124</v>
          </cell>
          <cell r="D175">
            <v>5234832.9400000004</v>
          </cell>
          <cell r="F175" t="str">
            <v>124UT</v>
          </cell>
          <cell r="G175" t="str">
            <v>124</v>
          </cell>
          <cell r="I175">
            <v>5234832.9400000004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124WA</v>
          </cell>
          <cell r="B176" t="str">
            <v>124</v>
          </cell>
          <cell r="D176">
            <v>2063755.6</v>
          </cell>
          <cell r="F176" t="str">
            <v>124WA</v>
          </cell>
          <cell r="G176" t="str">
            <v>124</v>
          </cell>
          <cell r="I176">
            <v>2063755.6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124WYP</v>
          </cell>
          <cell r="B177" t="str">
            <v>124</v>
          </cell>
          <cell r="D177">
            <v>117215.94</v>
          </cell>
          <cell r="F177" t="str">
            <v>124WYP</v>
          </cell>
          <cell r="G177" t="str">
            <v>124</v>
          </cell>
          <cell r="I177">
            <v>117215.94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124WYU</v>
          </cell>
          <cell r="B178" t="str">
            <v>124</v>
          </cell>
          <cell r="D178">
            <v>11717.03</v>
          </cell>
          <cell r="F178" t="str">
            <v>124WYU</v>
          </cell>
          <cell r="G178" t="str">
            <v>124</v>
          </cell>
          <cell r="I178">
            <v>11717.03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131SNP</v>
          </cell>
          <cell r="B179" t="str">
            <v>131</v>
          </cell>
          <cell r="D179">
            <v>0.14333329908549786</v>
          </cell>
          <cell r="F179" t="str">
            <v>131SNP</v>
          </cell>
          <cell r="G179" t="str">
            <v>131</v>
          </cell>
          <cell r="I179">
            <v>0.14333329908549786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135SG</v>
          </cell>
          <cell r="B180" t="str">
            <v>135</v>
          </cell>
          <cell r="D180">
            <v>2150.9166666669998</v>
          </cell>
          <cell r="F180" t="str">
            <v>135SG</v>
          </cell>
          <cell r="G180" t="str">
            <v>135</v>
          </cell>
          <cell r="I180">
            <v>2150.9166666669998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141SO</v>
          </cell>
          <cell r="B181" t="str">
            <v>141</v>
          </cell>
          <cell r="D181">
            <v>190712.75833333301</v>
          </cell>
          <cell r="F181" t="str">
            <v>141SO</v>
          </cell>
          <cell r="G181" t="str">
            <v>141</v>
          </cell>
          <cell r="I181">
            <v>190712.75833333301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143SO</v>
          </cell>
          <cell r="B182" t="str">
            <v>143</v>
          </cell>
          <cell r="D182">
            <v>26532240.295833301</v>
          </cell>
          <cell r="F182" t="str">
            <v>143SO</v>
          </cell>
          <cell r="G182" t="str">
            <v>143</v>
          </cell>
          <cell r="I182">
            <v>26532240.295833301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151SE</v>
          </cell>
          <cell r="B183" t="str">
            <v>151</v>
          </cell>
          <cell r="D183">
            <v>192970097.31265315</v>
          </cell>
          <cell r="F183" t="str">
            <v>151SE</v>
          </cell>
          <cell r="G183" t="str">
            <v>151</v>
          </cell>
          <cell r="I183">
            <v>192970097.31265315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151SSECH</v>
          </cell>
          <cell r="B184" t="str">
            <v>151</v>
          </cell>
          <cell r="D184">
            <v>7670338.5108189704</v>
          </cell>
          <cell r="F184" t="str">
            <v>151SSECH</v>
          </cell>
          <cell r="G184" t="str">
            <v>151</v>
          </cell>
          <cell r="I184">
            <v>7670338.5108189704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154CA</v>
          </cell>
          <cell r="B185" t="str">
            <v>154</v>
          </cell>
          <cell r="D185">
            <v>1311795.6499999999</v>
          </cell>
          <cell r="F185" t="str">
            <v>154CA</v>
          </cell>
          <cell r="G185" t="str">
            <v>154</v>
          </cell>
          <cell r="I185">
            <v>1311795.6499999999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154ID</v>
          </cell>
          <cell r="B186" t="str">
            <v>154</v>
          </cell>
          <cell r="D186">
            <v>5101210.43</v>
          </cell>
          <cell r="F186" t="str">
            <v>154ID</v>
          </cell>
          <cell r="G186" t="str">
            <v>154</v>
          </cell>
          <cell r="I186">
            <v>5101210.43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154OR</v>
          </cell>
          <cell r="B187" t="str">
            <v>154</v>
          </cell>
          <cell r="D187">
            <v>27830344.579999998</v>
          </cell>
          <cell r="F187" t="str">
            <v>154OR</v>
          </cell>
          <cell r="G187" t="str">
            <v>154</v>
          </cell>
          <cell r="I187">
            <v>27830344.579999998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154SE</v>
          </cell>
          <cell r="B188" t="str">
            <v>154</v>
          </cell>
          <cell r="D188">
            <v>4656652.1500000004</v>
          </cell>
          <cell r="F188" t="str">
            <v>154SE</v>
          </cell>
          <cell r="G188" t="str">
            <v>154</v>
          </cell>
          <cell r="I188">
            <v>4656652.1500000004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154SG</v>
          </cell>
          <cell r="B189" t="str">
            <v>154</v>
          </cell>
          <cell r="D189">
            <v>2224313.1800000002</v>
          </cell>
          <cell r="F189" t="str">
            <v>154SG</v>
          </cell>
          <cell r="G189" t="str">
            <v>154</v>
          </cell>
          <cell r="I189">
            <v>2224313.1800000002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154SNPD</v>
          </cell>
          <cell r="B190" t="str">
            <v>154</v>
          </cell>
          <cell r="D190">
            <v>-4383329.34</v>
          </cell>
          <cell r="F190" t="str">
            <v>154SNPD</v>
          </cell>
          <cell r="G190" t="str">
            <v>154</v>
          </cell>
          <cell r="I190">
            <v>-4383329.34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154SNPPH</v>
          </cell>
          <cell r="B191" t="str">
            <v>154</v>
          </cell>
          <cell r="D191">
            <v>-1859.7</v>
          </cell>
          <cell r="F191" t="str">
            <v>154SNPPH</v>
          </cell>
          <cell r="G191" t="str">
            <v>154</v>
          </cell>
          <cell r="I191">
            <v>-1859.7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154SNPPO</v>
          </cell>
          <cell r="B192" t="str">
            <v>154</v>
          </cell>
          <cell r="D192">
            <v>802285.5</v>
          </cell>
          <cell r="F192" t="str">
            <v>154SNPPO</v>
          </cell>
          <cell r="G192" t="str">
            <v>154</v>
          </cell>
          <cell r="I192">
            <v>802285.5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154SNPPS</v>
          </cell>
          <cell r="B193" t="str">
            <v>154</v>
          </cell>
          <cell r="D193">
            <v>76721286.920000002</v>
          </cell>
          <cell r="F193" t="str">
            <v>154SNPPS</v>
          </cell>
          <cell r="G193" t="str">
            <v>154</v>
          </cell>
          <cell r="I193">
            <v>76721286.920000002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154SO</v>
          </cell>
          <cell r="B194" t="str">
            <v>154</v>
          </cell>
          <cell r="D194">
            <v>-138028</v>
          </cell>
          <cell r="F194" t="str">
            <v>154SO</v>
          </cell>
          <cell r="G194" t="str">
            <v>154</v>
          </cell>
          <cell r="I194">
            <v>-138028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154UT</v>
          </cell>
          <cell r="B195" t="str">
            <v>154</v>
          </cell>
          <cell r="D195">
            <v>39220820.789999999</v>
          </cell>
          <cell r="F195" t="str">
            <v>154UT</v>
          </cell>
          <cell r="G195" t="str">
            <v>154</v>
          </cell>
          <cell r="I195">
            <v>39220820.789999999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154WA</v>
          </cell>
          <cell r="B196" t="str">
            <v>154</v>
          </cell>
          <cell r="D196">
            <v>6697755.3499999996</v>
          </cell>
          <cell r="F196" t="str">
            <v>154WA</v>
          </cell>
          <cell r="G196" t="str">
            <v>154</v>
          </cell>
          <cell r="I196">
            <v>6697755.3499999996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154WYP</v>
          </cell>
          <cell r="B197" t="str">
            <v>154</v>
          </cell>
          <cell r="D197">
            <v>8476768.0899999999</v>
          </cell>
          <cell r="F197" t="str">
            <v>154WYP</v>
          </cell>
          <cell r="G197" t="str">
            <v>154</v>
          </cell>
          <cell r="I197">
            <v>8476768.0899999999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154WYU</v>
          </cell>
          <cell r="B198" t="str">
            <v>154</v>
          </cell>
          <cell r="D198">
            <v>1555352.99</v>
          </cell>
          <cell r="F198" t="str">
            <v>154WYU</v>
          </cell>
          <cell r="G198" t="str">
            <v>154</v>
          </cell>
          <cell r="I198">
            <v>1555352.99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165GPS</v>
          </cell>
          <cell r="B199" t="str">
            <v>165</v>
          </cell>
          <cell r="D199">
            <v>8912909.75</v>
          </cell>
          <cell r="F199" t="str">
            <v>165GPS</v>
          </cell>
          <cell r="G199" t="str">
            <v>165</v>
          </cell>
          <cell r="I199">
            <v>8912909.75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165ID</v>
          </cell>
          <cell r="B200" t="str">
            <v>165</v>
          </cell>
          <cell r="D200">
            <v>230636.42</v>
          </cell>
          <cell r="F200" t="str">
            <v>165ID</v>
          </cell>
          <cell r="G200" t="str">
            <v>165</v>
          </cell>
          <cell r="I200">
            <v>230636.42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165OR</v>
          </cell>
          <cell r="B201" t="str">
            <v>165</v>
          </cell>
          <cell r="D201">
            <v>1075194.72</v>
          </cell>
          <cell r="F201" t="str">
            <v>165OR</v>
          </cell>
          <cell r="G201" t="str">
            <v>165</v>
          </cell>
          <cell r="I201">
            <v>1075194.72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165SE</v>
          </cell>
          <cell r="B202" t="str">
            <v>165</v>
          </cell>
          <cell r="D202">
            <v>2880957.96</v>
          </cell>
          <cell r="F202" t="str">
            <v>165SE</v>
          </cell>
          <cell r="G202" t="str">
            <v>165</v>
          </cell>
          <cell r="I202">
            <v>2880957.96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165SG</v>
          </cell>
          <cell r="B203" t="str">
            <v>165</v>
          </cell>
          <cell r="D203">
            <v>3813910.32</v>
          </cell>
          <cell r="F203" t="str">
            <v>165SG</v>
          </cell>
          <cell r="G203" t="str">
            <v>165</v>
          </cell>
          <cell r="I203">
            <v>3813910.32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165SO</v>
          </cell>
          <cell r="B204" t="str">
            <v>165</v>
          </cell>
          <cell r="D204">
            <v>19788881.629999999</v>
          </cell>
          <cell r="F204" t="str">
            <v>165SO</v>
          </cell>
          <cell r="G204" t="str">
            <v>165</v>
          </cell>
          <cell r="I204">
            <v>19788881.629999999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165UT</v>
          </cell>
          <cell r="B205" t="str">
            <v>165</v>
          </cell>
          <cell r="D205">
            <v>1975368</v>
          </cell>
          <cell r="F205" t="str">
            <v>165UT</v>
          </cell>
          <cell r="G205" t="str">
            <v>165</v>
          </cell>
          <cell r="I205">
            <v>1975368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18222OR</v>
          </cell>
          <cell r="B206" t="str">
            <v>18222</v>
          </cell>
          <cell r="D206">
            <v>-141569.69</v>
          </cell>
          <cell r="F206" t="str">
            <v>18222OR</v>
          </cell>
          <cell r="G206" t="str">
            <v>18222</v>
          </cell>
          <cell r="I206">
            <v>-141569.69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18222TROJD</v>
          </cell>
          <cell r="B207" t="str">
            <v>18222</v>
          </cell>
          <cell r="D207">
            <v>99713.419999999925</v>
          </cell>
          <cell r="F207" t="str">
            <v>18222TROJD</v>
          </cell>
          <cell r="G207" t="str">
            <v>18222</v>
          </cell>
          <cell r="I207">
            <v>99713.419999999925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18222TROJP</v>
          </cell>
          <cell r="B208" t="str">
            <v>18222</v>
          </cell>
          <cell r="D208">
            <v>68097.370000000112</v>
          </cell>
          <cell r="F208" t="str">
            <v>18222TROJP</v>
          </cell>
          <cell r="G208" t="str">
            <v>18222</v>
          </cell>
          <cell r="I208">
            <v>68097.370000000112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18222WA</v>
          </cell>
          <cell r="B209" t="str">
            <v>18222</v>
          </cell>
          <cell r="D209">
            <v>-574512.06000000006</v>
          </cell>
          <cell r="F209" t="str">
            <v>18222WA</v>
          </cell>
          <cell r="G209" t="str">
            <v>18222</v>
          </cell>
          <cell r="I209">
            <v>-574512.06000000006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182MID</v>
          </cell>
          <cell r="B210" t="str">
            <v>182M</v>
          </cell>
          <cell r="D210">
            <v>-247861.13</v>
          </cell>
          <cell r="F210" t="str">
            <v>182MID</v>
          </cell>
          <cell r="G210" t="str">
            <v>182M</v>
          </cell>
          <cell r="I210">
            <v>-247861.13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182MOR</v>
          </cell>
          <cell r="B211" t="str">
            <v>182M</v>
          </cell>
          <cell r="D211">
            <v>5699976.7300000004</v>
          </cell>
          <cell r="F211" t="str">
            <v>182MOR</v>
          </cell>
          <cell r="G211" t="str">
            <v>182M</v>
          </cell>
          <cell r="I211">
            <v>5699976.7300000004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182MOTHER</v>
          </cell>
          <cell r="B212" t="str">
            <v>182M</v>
          </cell>
          <cell r="D212">
            <v>68507151.530000001</v>
          </cell>
          <cell r="F212" t="str">
            <v>182MOTHER</v>
          </cell>
          <cell r="G212" t="str">
            <v>182M</v>
          </cell>
          <cell r="I212">
            <v>68507151.530000001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182MSG</v>
          </cell>
          <cell r="B213" t="str">
            <v>182M</v>
          </cell>
          <cell r="D213">
            <v>5309283.32</v>
          </cell>
          <cell r="F213" t="str">
            <v>182MSG</v>
          </cell>
          <cell r="G213" t="str">
            <v>182M</v>
          </cell>
          <cell r="I213">
            <v>5309283.32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182MSGCT</v>
          </cell>
          <cell r="B214" t="str">
            <v>182M</v>
          </cell>
          <cell r="D214">
            <v>7389298.2599999998</v>
          </cell>
          <cell r="F214" t="str">
            <v>182MSGCT</v>
          </cell>
          <cell r="G214" t="str">
            <v>182M</v>
          </cell>
          <cell r="I214">
            <v>7389298.2599999998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182MSG-P</v>
          </cell>
          <cell r="B215" t="str">
            <v>182M</v>
          </cell>
          <cell r="D215">
            <v>-3043010</v>
          </cell>
          <cell r="F215" t="str">
            <v>182MSG-P</v>
          </cell>
          <cell r="G215" t="str">
            <v>182M</v>
          </cell>
          <cell r="I215">
            <v>-3043010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182MSO</v>
          </cell>
          <cell r="B216" t="str">
            <v>182M</v>
          </cell>
          <cell r="D216">
            <v>7034874.2000000002</v>
          </cell>
          <cell r="F216" t="str">
            <v>182MSO</v>
          </cell>
          <cell r="G216" t="str">
            <v>182M</v>
          </cell>
          <cell r="I216">
            <v>7034874.2000000002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182MUT</v>
          </cell>
          <cell r="B217" t="str">
            <v>182M</v>
          </cell>
          <cell r="D217">
            <v>1033173.98</v>
          </cell>
          <cell r="F217" t="str">
            <v>182MUT</v>
          </cell>
          <cell r="G217" t="str">
            <v>182M</v>
          </cell>
          <cell r="I217">
            <v>1033173.98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182MWA</v>
          </cell>
          <cell r="B218" t="str">
            <v>182M</v>
          </cell>
          <cell r="D218">
            <v>205468.69</v>
          </cell>
          <cell r="F218" t="str">
            <v>182MWA</v>
          </cell>
          <cell r="G218" t="str">
            <v>182M</v>
          </cell>
          <cell r="I218">
            <v>205468.69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182MWYP</v>
          </cell>
          <cell r="B219" t="str">
            <v>182M</v>
          </cell>
          <cell r="D219">
            <v>285598.35999999987</v>
          </cell>
          <cell r="F219" t="str">
            <v>182MWYP</v>
          </cell>
          <cell r="G219" t="str">
            <v>182M</v>
          </cell>
          <cell r="I219">
            <v>285598.35999999987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182WCA</v>
          </cell>
          <cell r="B220" t="str">
            <v>182W</v>
          </cell>
          <cell r="D220">
            <v>0.01</v>
          </cell>
          <cell r="F220" t="str">
            <v>182WCA</v>
          </cell>
          <cell r="G220" t="str">
            <v>182W</v>
          </cell>
          <cell r="I220">
            <v>0.01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182WID</v>
          </cell>
          <cell r="B221" t="str">
            <v>182W</v>
          </cell>
          <cell r="D221">
            <v>4512561.1100000003</v>
          </cell>
          <cell r="F221" t="str">
            <v>182WID</v>
          </cell>
          <cell r="G221" t="str">
            <v>182W</v>
          </cell>
          <cell r="I221">
            <v>4512561.1100000003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182WOTHER</v>
          </cell>
          <cell r="B222" t="str">
            <v>182W</v>
          </cell>
          <cell r="D222">
            <v>10615397.52</v>
          </cell>
          <cell r="F222" t="str">
            <v>182WOTHER</v>
          </cell>
          <cell r="G222" t="str">
            <v>182W</v>
          </cell>
          <cell r="I222">
            <v>10615397.52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182WUT</v>
          </cell>
          <cell r="B223" t="str">
            <v>182W</v>
          </cell>
          <cell r="D223">
            <v>644362.65</v>
          </cell>
          <cell r="F223" t="str">
            <v>182WUT</v>
          </cell>
          <cell r="G223" t="str">
            <v>182W</v>
          </cell>
          <cell r="I223">
            <v>644362.65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182WWYP</v>
          </cell>
          <cell r="B224" t="str">
            <v>182W</v>
          </cell>
          <cell r="D224">
            <v>149229.18</v>
          </cell>
          <cell r="F224" t="str">
            <v>182WWYP</v>
          </cell>
          <cell r="G224" t="str">
            <v>182W</v>
          </cell>
          <cell r="I224">
            <v>149229.18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182WWYU</v>
          </cell>
          <cell r="B225" t="str">
            <v>182W</v>
          </cell>
          <cell r="D225">
            <v>208.82</v>
          </cell>
          <cell r="F225" t="str">
            <v>182WWYU</v>
          </cell>
          <cell r="G225" t="str">
            <v>182W</v>
          </cell>
          <cell r="I225">
            <v>208.82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186MOTHER</v>
          </cell>
          <cell r="B226" t="str">
            <v>186M</v>
          </cell>
          <cell r="D226">
            <v>23164554.57</v>
          </cell>
          <cell r="F226" t="str">
            <v>186MOTHER</v>
          </cell>
          <cell r="G226" t="str">
            <v>186M</v>
          </cell>
          <cell r="I226">
            <v>23164554.57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186MSE</v>
          </cell>
          <cell r="B227" t="str">
            <v>186M</v>
          </cell>
          <cell r="D227">
            <v>6309691.8499999996</v>
          </cell>
          <cell r="F227" t="str">
            <v>186MSE</v>
          </cell>
          <cell r="G227" t="str">
            <v>186M</v>
          </cell>
          <cell r="I227">
            <v>6309691.8499999996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186MSG</v>
          </cell>
          <cell r="B228" t="str">
            <v>186M</v>
          </cell>
          <cell r="D228">
            <v>46639761.219999999</v>
          </cell>
          <cell r="F228" t="str">
            <v>186MSG</v>
          </cell>
          <cell r="G228" t="str">
            <v>186M</v>
          </cell>
          <cell r="I228">
            <v>46639761.219999999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186MSO</v>
          </cell>
          <cell r="B229" t="str">
            <v>186M</v>
          </cell>
          <cell r="D229">
            <v>56186.25</v>
          </cell>
          <cell r="F229" t="str">
            <v>186MSO</v>
          </cell>
          <cell r="G229" t="str">
            <v>186M</v>
          </cell>
          <cell r="I229">
            <v>56186.25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186MWA</v>
          </cell>
          <cell r="B230" t="str">
            <v>186M</v>
          </cell>
          <cell r="D230">
            <v>117352.2</v>
          </cell>
          <cell r="F230" t="str">
            <v>186MWA</v>
          </cell>
          <cell r="G230" t="str">
            <v>186M</v>
          </cell>
          <cell r="I230">
            <v>117352.2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190BADDEBT</v>
          </cell>
          <cell r="B231" t="str">
            <v>190</v>
          </cell>
          <cell r="D231">
            <v>3174264.74</v>
          </cell>
          <cell r="F231" t="str">
            <v>190BADDEBT</v>
          </cell>
          <cell r="G231" t="str">
            <v>190</v>
          </cell>
          <cell r="I231">
            <v>3174264.74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190CA</v>
          </cell>
          <cell r="B232" t="str">
            <v>190</v>
          </cell>
          <cell r="D232">
            <v>9108.3099999999977</v>
          </cell>
          <cell r="F232" t="str">
            <v>190CA</v>
          </cell>
          <cell r="G232" t="str">
            <v>190</v>
          </cell>
          <cell r="I232">
            <v>9108.3099999999977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190CN</v>
          </cell>
          <cell r="B233" t="str">
            <v>190</v>
          </cell>
          <cell r="D233">
            <v>88380.67</v>
          </cell>
          <cell r="F233" t="str">
            <v>190CN</v>
          </cell>
          <cell r="G233" t="str">
            <v>190</v>
          </cell>
          <cell r="I233">
            <v>88380.67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190DGP</v>
          </cell>
          <cell r="B234" t="str">
            <v>190</v>
          </cell>
          <cell r="D234">
            <v>0.04</v>
          </cell>
          <cell r="F234" t="str">
            <v>190DGP</v>
          </cell>
          <cell r="G234" t="str">
            <v>190</v>
          </cell>
          <cell r="I234">
            <v>0.04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190ID</v>
          </cell>
          <cell r="B235" t="str">
            <v>190</v>
          </cell>
          <cell r="D235">
            <v>-1.0800000000162981</v>
          </cell>
          <cell r="F235" t="str">
            <v>190ID</v>
          </cell>
          <cell r="G235" t="str">
            <v>190</v>
          </cell>
          <cell r="I235">
            <v>-1.0800000000162981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190OR</v>
          </cell>
          <cell r="B236" t="str">
            <v>190</v>
          </cell>
          <cell r="D236">
            <v>1.0000000009313226E-2</v>
          </cell>
          <cell r="F236" t="str">
            <v>190OR</v>
          </cell>
          <cell r="G236" t="str">
            <v>190</v>
          </cell>
          <cell r="I236">
            <v>1.0000000009313226E-2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190OTHER</v>
          </cell>
          <cell r="B237" t="str">
            <v>190</v>
          </cell>
          <cell r="D237">
            <v>11930924.880000001</v>
          </cell>
          <cell r="F237" t="str">
            <v>190OTHER</v>
          </cell>
          <cell r="G237" t="str">
            <v>190</v>
          </cell>
          <cell r="I237">
            <v>11930924.880000001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190SE</v>
          </cell>
          <cell r="B238" t="str">
            <v>190</v>
          </cell>
          <cell r="D238">
            <v>24272563.449999999</v>
          </cell>
          <cell r="F238" t="str">
            <v>190SE</v>
          </cell>
          <cell r="G238" t="str">
            <v>190</v>
          </cell>
          <cell r="I238">
            <v>24272563.449999999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190SG</v>
          </cell>
          <cell r="B239" t="str">
            <v>190</v>
          </cell>
          <cell r="D239">
            <v>39466885.549999997</v>
          </cell>
          <cell r="F239" t="str">
            <v>190SG</v>
          </cell>
          <cell r="G239" t="str">
            <v>190</v>
          </cell>
          <cell r="I239">
            <v>39466885.549999997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190SNP</v>
          </cell>
          <cell r="B240" t="str">
            <v>190</v>
          </cell>
          <cell r="D240">
            <v>-0.37</v>
          </cell>
          <cell r="F240" t="str">
            <v>190SNP</v>
          </cell>
          <cell r="G240" t="str">
            <v>190</v>
          </cell>
          <cell r="I240">
            <v>-0.37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190SNPD</v>
          </cell>
          <cell r="B241" t="str">
            <v>190</v>
          </cell>
          <cell r="D241">
            <v>703232.29</v>
          </cell>
          <cell r="F241" t="str">
            <v>190SNPD</v>
          </cell>
          <cell r="G241" t="str">
            <v>190</v>
          </cell>
          <cell r="I241">
            <v>703232.29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190SO</v>
          </cell>
          <cell r="B242" t="str">
            <v>190</v>
          </cell>
          <cell r="D242">
            <v>28297057.009999998</v>
          </cell>
          <cell r="F242" t="str">
            <v>190SO</v>
          </cell>
          <cell r="G242" t="str">
            <v>190</v>
          </cell>
          <cell r="I242">
            <v>28297057.009999998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190SSGCT</v>
          </cell>
          <cell r="B243" t="str">
            <v>190</v>
          </cell>
          <cell r="D243">
            <v>-0.11</v>
          </cell>
          <cell r="F243" t="str">
            <v>190SSGCT</v>
          </cell>
          <cell r="G243" t="str">
            <v>190</v>
          </cell>
          <cell r="I243">
            <v>-0.11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190TROJD</v>
          </cell>
          <cell r="B244" t="str">
            <v>190</v>
          </cell>
          <cell r="D244">
            <v>-0.28999999999999204</v>
          </cell>
          <cell r="F244" t="str">
            <v>190TROJD</v>
          </cell>
          <cell r="G244" t="str">
            <v>190</v>
          </cell>
          <cell r="I244">
            <v>-0.28999999999999204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190UT</v>
          </cell>
          <cell r="B245" t="str">
            <v>190</v>
          </cell>
          <cell r="D245">
            <v>2.0000000018626451E-2</v>
          </cell>
          <cell r="F245" t="str">
            <v>190UT</v>
          </cell>
          <cell r="G245" t="str">
            <v>190</v>
          </cell>
          <cell r="I245">
            <v>2.0000000018626451E-2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190WA</v>
          </cell>
          <cell r="B246" t="str">
            <v>190</v>
          </cell>
          <cell r="D246">
            <v>208010.45</v>
          </cell>
          <cell r="F246" t="str">
            <v>190WA</v>
          </cell>
          <cell r="G246" t="str">
            <v>190</v>
          </cell>
          <cell r="I246">
            <v>208010.45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190WYP</v>
          </cell>
          <cell r="B247" t="str">
            <v>190</v>
          </cell>
          <cell r="D247">
            <v>233547.67999999993</v>
          </cell>
          <cell r="F247" t="str">
            <v>190WYP</v>
          </cell>
          <cell r="G247" t="str">
            <v>190</v>
          </cell>
          <cell r="I247">
            <v>233547.67999999993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2282SO</v>
          </cell>
          <cell r="B248" t="str">
            <v>2282</v>
          </cell>
          <cell r="D248">
            <v>-8501564.8000000007</v>
          </cell>
          <cell r="F248" t="str">
            <v>2282SO</v>
          </cell>
          <cell r="G248" t="str">
            <v>2282</v>
          </cell>
          <cell r="I248">
            <v>-8501564.8000000007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2283SO</v>
          </cell>
          <cell r="B249" t="str">
            <v>2283</v>
          </cell>
          <cell r="D249">
            <v>-20844951.109999999</v>
          </cell>
          <cell r="F249" t="str">
            <v>2283SO</v>
          </cell>
          <cell r="G249" t="str">
            <v>2283</v>
          </cell>
          <cell r="I249">
            <v>-20844951.109999999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230SE</v>
          </cell>
          <cell r="B250" t="str">
            <v>230</v>
          </cell>
          <cell r="D250">
            <v>-2460800.2983333301</v>
          </cell>
          <cell r="F250" t="str">
            <v>230SE</v>
          </cell>
          <cell r="G250" t="str">
            <v>230</v>
          </cell>
          <cell r="I250">
            <v>-2460800.2983333301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230TROJP</v>
          </cell>
          <cell r="B251" t="str">
            <v>230</v>
          </cell>
          <cell r="D251">
            <v>-2044863.87</v>
          </cell>
          <cell r="F251" t="str">
            <v>230TROJP</v>
          </cell>
          <cell r="G251" t="str">
            <v>230</v>
          </cell>
          <cell r="I251">
            <v>-2044863.87</v>
          </cell>
        </row>
        <row r="252">
          <cell r="A252" t="str">
            <v>232SE</v>
          </cell>
          <cell r="B252" t="str">
            <v>232</v>
          </cell>
          <cell r="D252">
            <v>-1332965.5066666601</v>
          </cell>
          <cell r="F252" t="str">
            <v>232SE</v>
          </cell>
          <cell r="G252" t="str">
            <v>232</v>
          </cell>
          <cell r="I252">
            <v>-1332965.5066666601</v>
          </cell>
        </row>
        <row r="253">
          <cell r="A253" t="str">
            <v>232SO</v>
          </cell>
          <cell r="B253" t="str">
            <v>232</v>
          </cell>
          <cell r="D253">
            <v>-5452206.0966666602</v>
          </cell>
          <cell r="F253" t="str">
            <v>232SO</v>
          </cell>
          <cell r="G253" t="str">
            <v>232</v>
          </cell>
          <cell r="I253">
            <v>-5452206.0966666602</v>
          </cell>
        </row>
        <row r="254">
          <cell r="A254" t="str">
            <v>235UT</v>
          </cell>
          <cell r="B254">
            <v>235</v>
          </cell>
          <cell r="D254">
            <v>0</v>
          </cell>
          <cell r="F254" t="str">
            <v>235UT</v>
          </cell>
          <cell r="G254">
            <v>235</v>
          </cell>
          <cell r="I254">
            <v>0</v>
          </cell>
        </row>
        <row r="255">
          <cell r="A255" t="str">
            <v>252CA</v>
          </cell>
          <cell r="B255" t="str">
            <v>252</v>
          </cell>
          <cell r="D255">
            <v>-52327.25</v>
          </cell>
          <cell r="F255" t="str">
            <v>252CA</v>
          </cell>
          <cell r="G255" t="str">
            <v>252</v>
          </cell>
          <cell r="I255">
            <v>-52327.25</v>
          </cell>
        </row>
        <row r="256">
          <cell r="A256" t="str">
            <v>252CN</v>
          </cell>
          <cell r="B256" t="str">
            <v>252</v>
          </cell>
          <cell r="D256">
            <v>-0.60000000009313226</v>
          </cell>
          <cell r="F256" t="str">
            <v>252CN</v>
          </cell>
          <cell r="G256" t="str">
            <v>252</v>
          </cell>
          <cell r="I256">
            <v>-0.60000000009313226</v>
          </cell>
        </row>
        <row r="257">
          <cell r="A257" t="str">
            <v>252ID</v>
          </cell>
          <cell r="B257" t="str">
            <v>252</v>
          </cell>
          <cell r="D257">
            <v>-150326.45000000001</v>
          </cell>
          <cell r="F257" t="str">
            <v>252ID</v>
          </cell>
          <cell r="G257" t="str">
            <v>252</v>
          </cell>
          <cell r="I257">
            <v>-150326.45000000001</v>
          </cell>
        </row>
        <row r="258">
          <cell r="A258" t="str">
            <v>252OR</v>
          </cell>
          <cell r="B258" t="str">
            <v>252</v>
          </cell>
          <cell r="D258">
            <v>-1071230.58</v>
          </cell>
          <cell r="F258" t="str">
            <v>252OR</v>
          </cell>
          <cell r="G258" t="str">
            <v>252</v>
          </cell>
          <cell r="I258">
            <v>-1071230.58</v>
          </cell>
        </row>
        <row r="259">
          <cell r="A259" t="str">
            <v>252SG</v>
          </cell>
          <cell r="B259" t="str">
            <v>252</v>
          </cell>
          <cell r="D259">
            <v>-8565696.6500000004</v>
          </cell>
          <cell r="F259" t="str">
            <v>252SG</v>
          </cell>
          <cell r="G259" t="str">
            <v>252</v>
          </cell>
          <cell r="I259">
            <v>-8565696.6500000004</v>
          </cell>
        </row>
        <row r="260">
          <cell r="A260" t="str">
            <v>252UT</v>
          </cell>
          <cell r="B260" t="str">
            <v>252</v>
          </cell>
          <cell r="D260">
            <v>-7273701.4100000001</v>
          </cell>
          <cell r="F260" t="str">
            <v>252UT</v>
          </cell>
          <cell r="G260" t="str">
            <v>252</v>
          </cell>
          <cell r="I260">
            <v>-7273701.4100000001</v>
          </cell>
        </row>
        <row r="261">
          <cell r="A261" t="str">
            <v>252WA</v>
          </cell>
          <cell r="B261" t="str">
            <v>252</v>
          </cell>
          <cell r="D261">
            <v>-366063.5</v>
          </cell>
          <cell r="F261" t="str">
            <v>252WA</v>
          </cell>
          <cell r="G261" t="str">
            <v>252</v>
          </cell>
          <cell r="I261">
            <v>-366063.5</v>
          </cell>
        </row>
        <row r="262">
          <cell r="A262" t="str">
            <v>252WYP</v>
          </cell>
          <cell r="B262" t="str">
            <v>252</v>
          </cell>
          <cell r="D262">
            <v>-2841030.36</v>
          </cell>
          <cell r="F262" t="str">
            <v>252WYP</v>
          </cell>
          <cell r="G262" t="str">
            <v>252</v>
          </cell>
          <cell r="I262">
            <v>-2841030.36</v>
          </cell>
        </row>
        <row r="263">
          <cell r="A263" t="str">
            <v>252WYU</v>
          </cell>
          <cell r="B263" t="str">
            <v>252</v>
          </cell>
          <cell r="D263">
            <v>-0.33999999999650754</v>
          </cell>
          <cell r="F263" t="str">
            <v>252WYU</v>
          </cell>
          <cell r="G263" t="str">
            <v>252</v>
          </cell>
          <cell r="I263">
            <v>-0.33999999999650754</v>
          </cell>
        </row>
        <row r="264">
          <cell r="A264" t="str">
            <v>25316SE</v>
          </cell>
          <cell r="B264" t="str">
            <v>25316</v>
          </cell>
          <cell r="D264">
            <v>-2296000</v>
          </cell>
          <cell r="F264" t="str">
            <v>25316SE</v>
          </cell>
          <cell r="G264" t="str">
            <v>25316</v>
          </cell>
          <cell r="I264">
            <v>-2296000</v>
          </cell>
        </row>
        <row r="265">
          <cell r="A265" t="str">
            <v>25317SE</v>
          </cell>
          <cell r="B265" t="str">
            <v>25317</v>
          </cell>
          <cell r="D265">
            <v>-1867175</v>
          </cell>
          <cell r="F265" t="str">
            <v>25317SE</v>
          </cell>
          <cell r="G265" t="str">
            <v>25317</v>
          </cell>
          <cell r="I265">
            <v>-1867175</v>
          </cell>
        </row>
        <row r="266">
          <cell r="A266" t="str">
            <v>25318SNPPS</v>
          </cell>
          <cell r="B266" t="str">
            <v>25318</v>
          </cell>
          <cell r="D266">
            <v>-273000</v>
          </cell>
          <cell r="F266" t="str">
            <v>25318SNPPS</v>
          </cell>
          <cell r="G266" t="str">
            <v>25318</v>
          </cell>
          <cell r="I266">
            <v>-273000</v>
          </cell>
        </row>
        <row r="267">
          <cell r="A267" t="str">
            <v>2533SE</v>
          </cell>
          <cell r="B267" t="str">
            <v>2533</v>
          </cell>
          <cell r="D267">
            <v>-5835724.9400000004</v>
          </cell>
          <cell r="F267" t="str">
            <v>2533SE</v>
          </cell>
          <cell r="G267" t="str">
            <v>2533</v>
          </cell>
          <cell r="I267">
            <v>-5835724.9400000004</v>
          </cell>
        </row>
        <row r="268">
          <cell r="A268" t="str">
            <v>25398SE</v>
          </cell>
          <cell r="B268">
            <v>25398</v>
          </cell>
          <cell r="D268">
            <v>-38295350</v>
          </cell>
          <cell r="F268" t="str">
            <v>25398SE</v>
          </cell>
          <cell r="G268">
            <v>25398</v>
          </cell>
          <cell r="I268">
            <v>-38295350</v>
          </cell>
        </row>
        <row r="269">
          <cell r="A269" t="str">
            <v>25399CA</v>
          </cell>
          <cell r="B269" t="str">
            <v>25399</v>
          </cell>
          <cell r="D269">
            <v>-228796.23</v>
          </cell>
          <cell r="F269" t="str">
            <v>25399CA</v>
          </cell>
          <cell r="G269" t="str">
            <v>25399</v>
          </cell>
          <cell r="I269">
            <v>-228796.23</v>
          </cell>
        </row>
        <row r="270">
          <cell r="A270" t="str">
            <v>25399ID</v>
          </cell>
          <cell r="B270" t="str">
            <v>25399</v>
          </cell>
          <cell r="D270">
            <v>-78142.070000000007</v>
          </cell>
          <cell r="F270" t="str">
            <v>25399ID</v>
          </cell>
          <cell r="G270" t="str">
            <v>25399</v>
          </cell>
          <cell r="I270">
            <v>-78142.070000000007</v>
          </cell>
        </row>
        <row r="271">
          <cell r="A271" t="str">
            <v>25399OR</v>
          </cell>
          <cell r="B271" t="str">
            <v>25399</v>
          </cell>
          <cell r="D271">
            <v>-1902634.64</v>
          </cell>
          <cell r="F271" t="str">
            <v>25399OR</v>
          </cell>
          <cell r="G271" t="str">
            <v>25399</v>
          </cell>
          <cell r="I271">
            <v>-1902634.64</v>
          </cell>
        </row>
        <row r="272">
          <cell r="A272" t="str">
            <v>25399OTHER</v>
          </cell>
          <cell r="B272" t="str">
            <v>25399</v>
          </cell>
          <cell r="D272">
            <v>-716516.17</v>
          </cell>
          <cell r="F272" t="str">
            <v>25399OTHER</v>
          </cell>
          <cell r="G272" t="str">
            <v>25399</v>
          </cell>
          <cell r="I272">
            <v>-716516.17</v>
          </cell>
        </row>
        <row r="273">
          <cell r="A273" t="str">
            <v>25399SE</v>
          </cell>
          <cell r="B273" t="str">
            <v>25399</v>
          </cell>
          <cell r="D273">
            <v>-1957748.51</v>
          </cell>
          <cell r="F273" t="str">
            <v>25399SE</v>
          </cell>
          <cell r="G273" t="str">
            <v>25399</v>
          </cell>
          <cell r="I273">
            <v>-1957748.51</v>
          </cell>
        </row>
        <row r="274">
          <cell r="A274" t="str">
            <v>25399SG</v>
          </cell>
          <cell r="B274" t="str">
            <v>25399</v>
          </cell>
          <cell r="D274">
            <v>-10082236.689999999</v>
          </cell>
          <cell r="F274" t="str">
            <v>25399SG</v>
          </cell>
          <cell r="G274" t="str">
            <v>25399</v>
          </cell>
          <cell r="I274">
            <v>-10082236.689999999</v>
          </cell>
        </row>
        <row r="275">
          <cell r="A275" t="str">
            <v>25399SO</v>
          </cell>
          <cell r="B275" t="str">
            <v>25399</v>
          </cell>
          <cell r="D275">
            <v>-488459</v>
          </cell>
          <cell r="F275" t="str">
            <v>25399SO</v>
          </cell>
          <cell r="G275" t="str">
            <v>25399</v>
          </cell>
          <cell r="I275">
            <v>-488459</v>
          </cell>
        </row>
        <row r="276">
          <cell r="A276" t="str">
            <v>25399UT</v>
          </cell>
          <cell r="B276" t="str">
            <v>25399</v>
          </cell>
          <cell r="D276">
            <v>-747107.74</v>
          </cell>
          <cell r="F276" t="str">
            <v>25399UT</v>
          </cell>
          <cell r="G276" t="str">
            <v>25399</v>
          </cell>
          <cell r="I276">
            <v>-747107.74</v>
          </cell>
        </row>
        <row r="277">
          <cell r="A277" t="str">
            <v>25399WA</v>
          </cell>
          <cell r="B277" t="str">
            <v>25399</v>
          </cell>
          <cell r="D277">
            <v>-389363.13</v>
          </cell>
          <cell r="F277" t="str">
            <v>25399WA</v>
          </cell>
          <cell r="G277" t="str">
            <v>25399</v>
          </cell>
          <cell r="I277">
            <v>-389363.13</v>
          </cell>
        </row>
        <row r="278">
          <cell r="A278" t="str">
            <v>25399WYP</v>
          </cell>
          <cell r="B278" t="str">
            <v>25399</v>
          </cell>
          <cell r="D278">
            <v>-170779.32</v>
          </cell>
          <cell r="F278" t="str">
            <v>25399WYP</v>
          </cell>
          <cell r="G278" t="str">
            <v>25399</v>
          </cell>
          <cell r="I278">
            <v>-170779.32</v>
          </cell>
        </row>
        <row r="279">
          <cell r="A279" t="str">
            <v>25399WYU</v>
          </cell>
          <cell r="B279" t="str">
            <v>25399</v>
          </cell>
          <cell r="D279">
            <v>-4793.9399999999996</v>
          </cell>
          <cell r="F279" t="str">
            <v>25399WYU</v>
          </cell>
          <cell r="G279" t="str">
            <v>25399</v>
          </cell>
          <cell r="I279">
            <v>-4793.9399999999996</v>
          </cell>
        </row>
        <row r="280">
          <cell r="A280" t="str">
            <v>254105SE</v>
          </cell>
          <cell r="B280" t="str">
            <v>254105</v>
          </cell>
          <cell r="D280">
            <v>-546811.875833333</v>
          </cell>
          <cell r="F280" t="str">
            <v>254105SE</v>
          </cell>
          <cell r="G280" t="str">
            <v>254105</v>
          </cell>
          <cell r="I280">
            <v>-546811.875833333</v>
          </cell>
        </row>
        <row r="281">
          <cell r="A281" t="str">
            <v>254105TROJP</v>
          </cell>
          <cell r="B281" t="str">
            <v>254105</v>
          </cell>
          <cell r="D281">
            <v>-3373343.47</v>
          </cell>
          <cell r="F281" t="str">
            <v>254105TROJP</v>
          </cell>
          <cell r="G281" t="str">
            <v>254105</v>
          </cell>
          <cell r="I281">
            <v>-3373343.47</v>
          </cell>
        </row>
        <row r="282">
          <cell r="A282" t="str">
            <v>254CA</v>
          </cell>
          <cell r="B282" t="str">
            <v>254</v>
          </cell>
          <cell r="D282">
            <v>-45034.49</v>
          </cell>
          <cell r="F282" t="str">
            <v>254CA</v>
          </cell>
          <cell r="G282" t="str">
            <v>254</v>
          </cell>
          <cell r="I282">
            <v>-45034.49</v>
          </cell>
        </row>
        <row r="283">
          <cell r="A283" t="str">
            <v>254ID</v>
          </cell>
          <cell r="B283" t="str">
            <v>254</v>
          </cell>
          <cell r="D283">
            <v>-156434.29999999999</v>
          </cell>
          <cell r="F283" t="str">
            <v>254ID</v>
          </cell>
          <cell r="G283" t="str">
            <v>254</v>
          </cell>
          <cell r="I283">
            <v>-156434.29999999999</v>
          </cell>
        </row>
        <row r="284">
          <cell r="A284" t="str">
            <v>254OTHER</v>
          </cell>
          <cell r="B284" t="str">
            <v>254</v>
          </cell>
          <cell r="D284">
            <v>-775874.22</v>
          </cell>
          <cell r="F284" t="str">
            <v>254OTHER</v>
          </cell>
          <cell r="G284" t="str">
            <v>254</v>
          </cell>
          <cell r="I284">
            <v>-775874.22</v>
          </cell>
        </row>
        <row r="285">
          <cell r="A285" t="str">
            <v>254SE</v>
          </cell>
          <cell r="B285" t="str">
            <v>254</v>
          </cell>
          <cell r="D285">
            <v>-0.18999999994412065</v>
          </cell>
          <cell r="F285" t="str">
            <v>254SE</v>
          </cell>
          <cell r="G285" t="str">
            <v>254</v>
          </cell>
          <cell r="I285">
            <v>-0.18999999994412065</v>
          </cell>
        </row>
        <row r="286">
          <cell r="A286" t="str">
            <v>254UT</v>
          </cell>
          <cell r="B286" t="str">
            <v>254</v>
          </cell>
          <cell r="D286">
            <v>-1019354.74</v>
          </cell>
          <cell r="F286" t="str">
            <v>254UT</v>
          </cell>
          <cell r="G286" t="str">
            <v>254</v>
          </cell>
          <cell r="I286">
            <v>-1019354.74</v>
          </cell>
        </row>
        <row r="287">
          <cell r="A287" t="str">
            <v>254WA</v>
          </cell>
          <cell r="B287" t="str">
            <v>254</v>
          </cell>
          <cell r="D287">
            <v>-479.73</v>
          </cell>
          <cell r="F287" t="str">
            <v>254WA</v>
          </cell>
          <cell r="G287" t="str">
            <v>254</v>
          </cell>
          <cell r="I287">
            <v>-479.73</v>
          </cell>
        </row>
        <row r="288">
          <cell r="A288" t="str">
            <v>254WYP</v>
          </cell>
          <cell r="B288" t="str">
            <v>254</v>
          </cell>
          <cell r="D288">
            <v>-0.36999999999534339</v>
          </cell>
          <cell r="F288" t="str">
            <v>254WYP</v>
          </cell>
          <cell r="G288" t="str">
            <v>254</v>
          </cell>
          <cell r="I288">
            <v>-0.36999999999534339</v>
          </cell>
        </row>
        <row r="289">
          <cell r="A289" t="str">
            <v>255ITC84</v>
          </cell>
          <cell r="B289" t="str">
            <v>255</v>
          </cell>
          <cell r="D289">
            <v>-1163513</v>
          </cell>
          <cell r="F289" t="str">
            <v>255ITC84</v>
          </cell>
          <cell r="G289" t="str">
            <v>255</v>
          </cell>
          <cell r="I289">
            <v>-1163513</v>
          </cell>
        </row>
        <row r="290">
          <cell r="A290" t="str">
            <v>255ITC85</v>
          </cell>
          <cell r="B290" t="str">
            <v>255</v>
          </cell>
          <cell r="D290">
            <v>-2365510</v>
          </cell>
          <cell r="F290" t="str">
            <v>255ITC85</v>
          </cell>
          <cell r="G290" t="str">
            <v>255</v>
          </cell>
          <cell r="I290">
            <v>-2365510</v>
          </cell>
        </row>
        <row r="291">
          <cell r="A291" t="str">
            <v>255ITC86</v>
          </cell>
          <cell r="B291" t="str">
            <v>255</v>
          </cell>
          <cell r="D291">
            <v>-1233135</v>
          </cell>
          <cell r="F291" t="str">
            <v>255ITC86</v>
          </cell>
          <cell r="G291" t="str">
            <v>255</v>
          </cell>
          <cell r="I291">
            <v>-1233135</v>
          </cell>
        </row>
        <row r="292">
          <cell r="A292" t="str">
            <v>255ITC88</v>
          </cell>
          <cell r="B292" t="str">
            <v>255</v>
          </cell>
          <cell r="D292">
            <v>-192618</v>
          </cell>
          <cell r="F292" t="str">
            <v>255ITC88</v>
          </cell>
          <cell r="G292" t="str">
            <v>255</v>
          </cell>
          <cell r="I292">
            <v>-192618</v>
          </cell>
        </row>
        <row r="293">
          <cell r="A293" t="str">
            <v>255ITC89</v>
          </cell>
          <cell r="B293" t="str">
            <v>255</v>
          </cell>
          <cell r="D293">
            <v>-427864</v>
          </cell>
          <cell r="F293" t="str">
            <v>255ITC89</v>
          </cell>
          <cell r="G293" t="str">
            <v>255</v>
          </cell>
          <cell r="I293">
            <v>-427864</v>
          </cell>
        </row>
        <row r="294">
          <cell r="A294" t="str">
            <v>255ITC90</v>
          </cell>
          <cell r="B294" t="str">
            <v>255</v>
          </cell>
          <cell r="D294">
            <v>-287130</v>
          </cell>
          <cell r="F294" t="str">
            <v>255ITC90</v>
          </cell>
          <cell r="G294" t="str">
            <v>255</v>
          </cell>
          <cell r="I294">
            <v>-287130</v>
          </cell>
        </row>
        <row r="295">
          <cell r="A295" t="str">
            <v>282CA</v>
          </cell>
          <cell r="B295">
            <v>282</v>
          </cell>
          <cell r="D295">
            <v>-41601341</v>
          </cell>
          <cell r="F295" t="str">
            <v>282CA</v>
          </cell>
          <cell r="G295">
            <v>282</v>
          </cell>
          <cell r="I295">
            <v>-41601341</v>
          </cell>
        </row>
        <row r="296">
          <cell r="A296" t="str">
            <v>282CIAC</v>
          </cell>
          <cell r="B296">
            <v>282</v>
          </cell>
          <cell r="D296">
            <v>44024922</v>
          </cell>
          <cell r="F296" t="str">
            <v>282CIAC</v>
          </cell>
          <cell r="G296">
            <v>282</v>
          </cell>
          <cell r="I296">
            <v>44024922</v>
          </cell>
        </row>
        <row r="297">
          <cell r="A297" t="str">
            <v>282DGP</v>
          </cell>
          <cell r="B297">
            <v>282</v>
          </cell>
          <cell r="D297">
            <v>-20</v>
          </cell>
          <cell r="F297" t="str">
            <v>282DGP</v>
          </cell>
          <cell r="G297">
            <v>282</v>
          </cell>
          <cell r="I297">
            <v>-20</v>
          </cell>
        </row>
        <row r="298">
          <cell r="A298" t="str">
            <v>282DITBAL</v>
          </cell>
          <cell r="B298" t="str">
            <v>282</v>
          </cell>
          <cell r="D298">
            <v>-0.42000007629394531</v>
          </cell>
          <cell r="F298" t="str">
            <v>282DITBAL</v>
          </cell>
          <cell r="G298" t="str">
            <v>282</v>
          </cell>
          <cell r="I298">
            <v>-0.42000007629394531</v>
          </cell>
        </row>
        <row r="299">
          <cell r="A299" t="str">
            <v>282FERC</v>
          </cell>
          <cell r="B299">
            <v>282</v>
          </cell>
          <cell r="D299">
            <v>-3852767</v>
          </cell>
          <cell r="F299" t="str">
            <v>282FERC</v>
          </cell>
          <cell r="G299">
            <v>282</v>
          </cell>
          <cell r="I299">
            <v>-3852767</v>
          </cell>
        </row>
        <row r="300">
          <cell r="A300" t="str">
            <v>282GPS</v>
          </cell>
          <cell r="B300">
            <v>282</v>
          </cell>
          <cell r="D300">
            <v>-27281649</v>
          </cell>
          <cell r="F300" t="str">
            <v>282GPS</v>
          </cell>
          <cell r="G300">
            <v>282</v>
          </cell>
          <cell r="I300">
            <v>-27281649</v>
          </cell>
        </row>
        <row r="301">
          <cell r="A301" t="str">
            <v>282ID</v>
          </cell>
          <cell r="B301" t="str">
            <v>282</v>
          </cell>
          <cell r="D301">
            <v>-77130139.640000001</v>
          </cell>
          <cell r="F301" t="str">
            <v>282ID</v>
          </cell>
          <cell r="G301" t="str">
            <v>282</v>
          </cell>
          <cell r="I301">
            <v>-77130139.640000001</v>
          </cell>
        </row>
        <row r="302">
          <cell r="A302" t="str">
            <v>282OR</v>
          </cell>
          <cell r="B302" t="str">
            <v>282</v>
          </cell>
          <cell r="D302">
            <v>-458577117</v>
          </cell>
          <cell r="F302" t="str">
            <v>282OR</v>
          </cell>
          <cell r="G302" t="str">
            <v>282</v>
          </cell>
          <cell r="I302">
            <v>-458577117</v>
          </cell>
        </row>
        <row r="303">
          <cell r="A303" t="str">
            <v>282OTHER</v>
          </cell>
          <cell r="B303" t="str">
            <v>282</v>
          </cell>
          <cell r="D303">
            <v>14847701.58</v>
          </cell>
          <cell r="F303" t="str">
            <v>282OTHER</v>
          </cell>
          <cell r="G303" t="str">
            <v>282</v>
          </cell>
          <cell r="I303">
            <v>14847701.58</v>
          </cell>
        </row>
        <row r="304">
          <cell r="A304" t="str">
            <v>282SCHMDEXP</v>
          </cell>
          <cell r="B304">
            <v>282</v>
          </cell>
          <cell r="D304">
            <v>412140712</v>
          </cell>
          <cell r="F304" t="str">
            <v>282SCHMDEXP</v>
          </cell>
          <cell r="G304">
            <v>282</v>
          </cell>
          <cell r="I304">
            <v>412140712</v>
          </cell>
        </row>
        <row r="305">
          <cell r="A305" t="str">
            <v>282SE</v>
          </cell>
          <cell r="B305" t="str">
            <v>282</v>
          </cell>
          <cell r="D305">
            <v>-15587401.109999999</v>
          </cell>
          <cell r="F305" t="str">
            <v>282SE</v>
          </cell>
          <cell r="G305" t="str">
            <v>282</v>
          </cell>
          <cell r="I305">
            <v>-15587401.109999999</v>
          </cell>
        </row>
        <row r="306">
          <cell r="A306" t="str">
            <v>282SG</v>
          </cell>
          <cell r="B306" t="str">
            <v>282</v>
          </cell>
          <cell r="D306">
            <v>-322465203.85000002</v>
          </cell>
          <cell r="F306" t="str">
            <v>282SG</v>
          </cell>
          <cell r="G306" t="str">
            <v>282</v>
          </cell>
          <cell r="I306">
            <v>-322465203.85000002</v>
          </cell>
        </row>
        <row r="307">
          <cell r="A307" t="str">
            <v>282SNP</v>
          </cell>
          <cell r="B307">
            <v>282</v>
          </cell>
          <cell r="D307">
            <v>-4908621</v>
          </cell>
          <cell r="F307" t="str">
            <v>282SNP</v>
          </cell>
          <cell r="G307">
            <v>282</v>
          </cell>
          <cell r="I307">
            <v>-4908621</v>
          </cell>
        </row>
        <row r="308">
          <cell r="A308" t="str">
            <v>282SO</v>
          </cell>
          <cell r="B308" t="str">
            <v>282</v>
          </cell>
          <cell r="D308">
            <v>-6872413.5800000001</v>
          </cell>
          <cell r="F308" t="str">
            <v>282SO</v>
          </cell>
          <cell r="G308" t="str">
            <v>282</v>
          </cell>
          <cell r="I308">
            <v>-6872413.5800000001</v>
          </cell>
        </row>
        <row r="309">
          <cell r="A309" t="str">
            <v>282SSGCH</v>
          </cell>
          <cell r="B309">
            <v>282</v>
          </cell>
          <cell r="D309">
            <v>538368</v>
          </cell>
          <cell r="F309" t="str">
            <v>282SSGCH</v>
          </cell>
          <cell r="G309">
            <v>282</v>
          </cell>
          <cell r="I309">
            <v>538368</v>
          </cell>
        </row>
        <row r="310">
          <cell r="A310" t="str">
            <v>282TAXDEPR</v>
          </cell>
          <cell r="B310">
            <v>282</v>
          </cell>
          <cell r="D310">
            <v>-982583716</v>
          </cell>
          <cell r="F310" t="str">
            <v>282TAXDEPR</v>
          </cell>
          <cell r="G310">
            <v>282</v>
          </cell>
          <cell r="I310">
            <v>-982583716</v>
          </cell>
        </row>
        <row r="311">
          <cell r="A311" t="str">
            <v>282UT</v>
          </cell>
          <cell r="B311">
            <v>282</v>
          </cell>
          <cell r="D311">
            <v>-604288548</v>
          </cell>
          <cell r="F311" t="str">
            <v>282UT</v>
          </cell>
          <cell r="G311">
            <v>282</v>
          </cell>
          <cell r="I311">
            <v>-604288548</v>
          </cell>
        </row>
        <row r="312">
          <cell r="A312" t="str">
            <v>282WA</v>
          </cell>
          <cell r="B312">
            <v>282</v>
          </cell>
          <cell r="D312">
            <v>-83033943</v>
          </cell>
          <cell r="F312" t="str">
            <v>282WA</v>
          </cell>
          <cell r="G312">
            <v>282</v>
          </cell>
          <cell r="I312">
            <v>-83033943</v>
          </cell>
        </row>
        <row r="313">
          <cell r="A313" t="str">
            <v>282WYP</v>
          </cell>
          <cell r="B313">
            <v>282</v>
          </cell>
          <cell r="D313">
            <v>-205598567</v>
          </cell>
          <cell r="F313" t="str">
            <v>282WYP</v>
          </cell>
          <cell r="G313">
            <v>282</v>
          </cell>
          <cell r="I313">
            <v>-205598567</v>
          </cell>
        </row>
        <row r="314">
          <cell r="A314" t="str">
            <v>283CA</v>
          </cell>
          <cell r="B314" t="str">
            <v>283</v>
          </cell>
          <cell r="D314">
            <v>187630.44999999995</v>
          </cell>
          <cell r="F314" t="str">
            <v>283CA</v>
          </cell>
          <cell r="G314" t="str">
            <v>283</v>
          </cell>
          <cell r="I314">
            <v>187630.44999999995</v>
          </cell>
        </row>
        <row r="315">
          <cell r="A315" t="str">
            <v>283GPS</v>
          </cell>
          <cell r="B315" t="str">
            <v>283</v>
          </cell>
          <cell r="D315">
            <v>-15874138.16</v>
          </cell>
          <cell r="F315" t="str">
            <v>283GPS</v>
          </cell>
          <cell r="G315" t="str">
            <v>283</v>
          </cell>
          <cell r="I315">
            <v>-15874138.16</v>
          </cell>
        </row>
        <row r="316">
          <cell r="A316" t="str">
            <v>283ID</v>
          </cell>
          <cell r="B316" t="str">
            <v>283</v>
          </cell>
          <cell r="D316">
            <v>-250679.64999999991</v>
          </cell>
          <cell r="F316" t="str">
            <v>283ID</v>
          </cell>
          <cell r="G316" t="str">
            <v>283</v>
          </cell>
          <cell r="I316">
            <v>-250679.64999999991</v>
          </cell>
        </row>
        <row r="317">
          <cell r="A317" t="str">
            <v>283OR</v>
          </cell>
          <cell r="B317" t="str">
            <v>283</v>
          </cell>
          <cell r="D317">
            <v>2778289.84</v>
          </cell>
          <cell r="F317" t="str">
            <v>283OR</v>
          </cell>
          <cell r="G317" t="str">
            <v>283</v>
          </cell>
          <cell r="I317">
            <v>2778289.84</v>
          </cell>
        </row>
        <row r="318">
          <cell r="A318" t="str">
            <v>283OTHER</v>
          </cell>
          <cell r="B318" t="str">
            <v>283</v>
          </cell>
          <cell r="D318">
            <v>5344172.8000000007</v>
          </cell>
          <cell r="F318" t="str">
            <v>283OTHER</v>
          </cell>
          <cell r="G318" t="str">
            <v>283</v>
          </cell>
          <cell r="I318">
            <v>5344172.8000000007</v>
          </cell>
        </row>
        <row r="319">
          <cell r="A319" t="str">
            <v>283SE</v>
          </cell>
          <cell r="B319" t="str">
            <v>283</v>
          </cell>
          <cell r="D319">
            <v>-30650943.460000001</v>
          </cell>
          <cell r="F319" t="str">
            <v>283SE</v>
          </cell>
          <cell r="G319" t="str">
            <v>283</v>
          </cell>
          <cell r="I319">
            <v>-30650943.460000001</v>
          </cell>
        </row>
        <row r="320">
          <cell r="A320" t="str">
            <v>283SG</v>
          </cell>
          <cell r="B320" t="str">
            <v>283</v>
          </cell>
          <cell r="D320">
            <v>-3197418.2899999991</v>
          </cell>
          <cell r="F320" t="str">
            <v>283SG</v>
          </cell>
          <cell r="G320" t="str">
            <v>283</v>
          </cell>
          <cell r="I320">
            <v>-3197418.2899999991</v>
          </cell>
        </row>
        <row r="321">
          <cell r="A321" t="str">
            <v>283SGCT</v>
          </cell>
          <cell r="B321" t="str">
            <v>283</v>
          </cell>
          <cell r="D321">
            <v>-1839104</v>
          </cell>
          <cell r="F321" t="str">
            <v>283SGCT</v>
          </cell>
          <cell r="G321" t="str">
            <v>283</v>
          </cell>
          <cell r="I321">
            <v>-1839104</v>
          </cell>
        </row>
        <row r="322">
          <cell r="A322" t="str">
            <v>283SNP</v>
          </cell>
          <cell r="B322" t="str">
            <v>283</v>
          </cell>
          <cell r="D322">
            <v>-6341086.4199999999</v>
          </cell>
          <cell r="F322" t="str">
            <v>283SNP</v>
          </cell>
          <cell r="G322" t="str">
            <v>283</v>
          </cell>
          <cell r="I322">
            <v>-6341086.4199999999</v>
          </cell>
        </row>
        <row r="323">
          <cell r="A323" t="str">
            <v>283SO</v>
          </cell>
          <cell r="B323" t="str">
            <v>283</v>
          </cell>
          <cell r="D323">
            <v>-10312201.84</v>
          </cell>
          <cell r="F323" t="str">
            <v>283SO</v>
          </cell>
          <cell r="G323" t="str">
            <v>283</v>
          </cell>
          <cell r="I323">
            <v>-10312201.84</v>
          </cell>
        </row>
        <row r="324">
          <cell r="A324" t="str">
            <v>283TROJD</v>
          </cell>
          <cell r="B324" t="str">
            <v>283</v>
          </cell>
          <cell r="D324">
            <v>2003449.17</v>
          </cell>
          <cell r="F324" t="str">
            <v>283TROJD</v>
          </cell>
          <cell r="G324" t="str">
            <v>283</v>
          </cell>
          <cell r="I324">
            <v>2003449.17</v>
          </cell>
        </row>
        <row r="325">
          <cell r="A325" t="str">
            <v>283UT</v>
          </cell>
          <cell r="B325" t="str">
            <v>283</v>
          </cell>
          <cell r="D325">
            <v>3896451.07</v>
          </cell>
          <cell r="F325" t="str">
            <v>283UT</v>
          </cell>
          <cell r="G325" t="str">
            <v>283</v>
          </cell>
          <cell r="I325">
            <v>3896451.07</v>
          </cell>
        </row>
        <row r="326">
          <cell r="A326" t="str">
            <v>283WA</v>
          </cell>
          <cell r="B326" t="str">
            <v>283</v>
          </cell>
          <cell r="D326">
            <v>991571.89999999991</v>
          </cell>
          <cell r="F326" t="str">
            <v>283WA</v>
          </cell>
          <cell r="G326" t="str">
            <v>283</v>
          </cell>
          <cell r="I326">
            <v>991571.89999999991</v>
          </cell>
        </row>
        <row r="327">
          <cell r="A327" t="str">
            <v>283WYP</v>
          </cell>
          <cell r="B327" t="str">
            <v>283</v>
          </cell>
          <cell r="D327">
            <v>9017561.4499999993</v>
          </cell>
          <cell r="F327" t="str">
            <v>283WYP</v>
          </cell>
          <cell r="G327" t="str">
            <v>283</v>
          </cell>
          <cell r="I327">
            <v>9017561.4499999993</v>
          </cell>
        </row>
        <row r="328">
          <cell r="A328" t="str">
            <v>283WYU</v>
          </cell>
          <cell r="B328" t="str">
            <v>283</v>
          </cell>
          <cell r="D328">
            <v>-8932400</v>
          </cell>
          <cell r="F328" t="str">
            <v>283WYU</v>
          </cell>
          <cell r="G328" t="str">
            <v>283</v>
          </cell>
          <cell r="I328">
            <v>-8932400</v>
          </cell>
        </row>
        <row r="329">
          <cell r="A329" t="str">
            <v>302DGP</v>
          </cell>
          <cell r="B329" t="str">
            <v>302</v>
          </cell>
          <cell r="D329">
            <v>-111973.7968813295</v>
          </cell>
          <cell r="F329" t="str">
            <v>302DGP</v>
          </cell>
          <cell r="G329" t="str">
            <v>302</v>
          </cell>
          <cell r="I329">
            <v>-111973.7968813295</v>
          </cell>
        </row>
        <row r="330">
          <cell r="A330" t="str">
            <v>302DGU</v>
          </cell>
          <cell r="B330" t="str">
            <v>302</v>
          </cell>
          <cell r="D330">
            <v>600993.05000000005</v>
          </cell>
          <cell r="F330" t="str">
            <v>302DGU</v>
          </cell>
          <cell r="G330" t="str">
            <v>302</v>
          </cell>
          <cell r="I330">
            <v>600993.05000000005</v>
          </cell>
        </row>
        <row r="331">
          <cell r="A331" t="str">
            <v>302ID</v>
          </cell>
          <cell r="B331" t="str">
            <v>302</v>
          </cell>
          <cell r="D331">
            <v>2449200.11</v>
          </cell>
          <cell r="F331" t="str">
            <v>302ID</v>
          </cell>
          <cell r="G331" t="str">
            <v>302</v>
          </cell>
          <cell r="I331">
            <v>2449200.11</v>
          </cell>
        </row>
        <row r="332">
          <cell r="A332" t="str">
            <v>302SG</v>
          </cell>
          <cell r="B332" t="str">
            <v>302</v>
          </cell>
          <cell r="D332">
            <v>26714186.849760089</v>
          </cell>
          <cell r="F332" t="str">
            <v>302SG</v>
          </cell>
          <cell r="G332" t="str">
            <v>302</v>
          </cell>
          <cell r="I332">
            <v>26714186.849760089</v>
          </cell>
        </row>
        <row r="333">
          <cell r="A333" t="str">
            <v>302SG-P</v>
          </cell>
          <cell r="B333" t="str">
            <v>302</v>
          </cell>
          <cell r="D333">
            <v>96989963.379279971</v>
          </cell>
          <cell r="F333" t="str">
            <v>302SG-P</v>
          </cell>
          <cell r="G333" t="str">
            <v>302</v>
          </cell>
          <cell r="I333">
            <v>96989963.379279971</v>
          </cell>
        </row>
        <row r="334">
          <cell r="A334" t="str">
            <v>302SG-U</v>
          </cell>
          <cell r="B334" t="str">
            <v>302</v>
          </cell>
          <cell r="D334">
            <v>9240741.6099999994</v>
          </cell>
          <cell r="F334" t="str">
            <v>302SG-U</v>
          </cell>
          <cell r="G334" t="str">
            <v>302</v>
          </cell>
          <cell r="I334">
            <v>9240741.6099999994</v>
          </cell>
        </row>
        <row r="335">
          <cell r="A335" t="str">
            <v>303CN</v>
          </cell>
          <cell r="B335" t="str">
            <v>303</v>
          </cell>
          <cell r="D335">
            <v>118268650.1819741</v>
          </cell>
          <cell r="F335" t="str">
            <v>303CN</v>
          </cell>
          <cell r="G335" t="str">
            <v>303</v>
          </cell>
          <cell r="I335">
            <v>118268650.1819741</v>
          </cell>
        </row>
        <row r="336">
          <cell r="A336" t="str">
            <v>303DGP</v>
          </cell>
          <cell r="B336" t="str">
            <v>303</v>
          </cell>
          <cell r="D336">
            <v>344575.42</v>
          </cell>
          <cell r="F336" t="str">
            <v>303DGP</v>
          </cell>
          <cell r="G336" t="str">
            <v>303</v>
          </cell>
          <cell r="I336">
            <v>344575.42</v>
          </cell>
        </row>
        <row r="337">
          <cell r="A337" t="str">
            <v>303ID</v>
          </cell>
          <cell r="B337" t="str">
            <v>303</v>
          </cell>
          <cell r="D337">
            <v>392380.9</v>
          </cell>
          <cell r="F337" t="str">
            <v>303ID</v>
          </cell>
          <cell r="G337" t="str">
            <v>303</v>
          </cell>
          <cell r="I337">
            <v>392380.9</v>
          </cell>
        </row>
        <row r="338">
          <cell r="A338" t="str">
            <v>303OR</v>
          </cell>
          <cell r="B338" t="str">
            <v>303</v>
          </cell>
          <cell r="D338">
            <v>351352.01629211975</v>
          </cell>
          <cell r="F338" t="str">
            <v>303OR</v>
          </cell>
          <cell r="G338" t="str">
            <v>303</v>
          </cell>
          <cell r="I338">
            <v>351352.01629211975</v>
          </cell>
        </row>
        <row r="339">
          <cell r="A339" t="str">
            <v>303SE</v>
          </cell>
          <cell r="B339" t="str">
            <v>303</v>
          </cell>
          <cell r="D339">
            <v>3773864.69</v>
          </cell>
          <cell r="F339" t="str">
            <v>303SE</v>
          </cell>
          <cell r="G339" t="str">
            <v>303</v>
          </cell>
          <cell r="I339">
            <v>3773864.69</v>
          </cell>
        </row>
        <row r="340">
          <cell r="A340" t="str">
            <v>303SG</v>
          </cell>
          <cell r="B340" t="str">
            <v>303</v>
          </cell>
          <cell r="D340">
            <v>74975067.730000004</v>
          </cell>
          <cell r="F340" t="str">
            <v>303SG</v>
          </cell>
          <cell r="G340" t="str">
            <v>303</v>
          </cell>
          <cell r="I340">
            <v>74975067.730000004</v>
          </cell>
        </row>
        <row r="341">
          <cell r="A341" t="str">
            <v>303SO</v>
          </cell>
          <cell r="B341" t="str">
            <v>303</v>
          </cell>
          <cell r="D341">
            <v>402195992.48703367</v>
          </cell>
          <cell r="F341" t="str">
            <v>303SO</v>
          </cell>
          <cell r="G341" t="str">
            <v>303</v>
          </cell>
          <cell r="I341">
            <v>402195992.48703367</v>
          </cell>
        </row>
        <row r="342">
          <cell r="A342" t="str">
            <v>303UT</v>
          </cell>
          <cell r="B342" t="str">
            <v>303</v>
          </cell>
          <cell r="D342">
            <v>889166.23257339513</v>
          </cell>
          <cell r="F342" t="str">
            <v>303UT</v>
          </cell>
          <cell r="G342" t="str">
            <v>303</v>
          </cell>
          <cell r="I342">
            <v>889166.23257339513</v>
          </cell>
        </row>
        <row r="343">
          <cell r="A343" t="str">
            <v>303WA</v>
          </cell>
          <cell r="B343" t="str">
            <v>303</v>
          </cell>
          <cell r="D343">
            <v>1103.4751546730017</v>
          </cell>
          <cell r="F343" t="str">
            <v>303WA</v>
          </cell>
          <cell r="G343" t="str">
            <v>303</v>
          </cell>
          <cell r="I343">
            <v>1103.4751546730017</v>
          </cell>
        </row>
        <row r="344">
          <cell r="A344" t="str">
            <v>303WYP</v>
          </cell>
          <cell r="B344" t="str">
            <v>303</v>
          </cell>
          <cell r="D344">
            <v>246393.75</v>
          </cell>
          <cell r="F344" t="str">
            <v>303WYP</v>
          </cell>
          <cell r="G344" t="str">
            <v>303</v>
          </cell>
          <cell r="I344">
            <v>246393.75</v>
          </cell>
        </row>
        <row r="345">
          <cell r="A345" t="str">
            <v>310DGP</v>
          </cell>
          <cell r="B345" t="str">
            <v>310</v>
          </cell>
          <cell r="D345">
            <v>2329517.46</v>
          </cell>
          <cell r="F345" t="str">
            <v>310DGP</v>
          </cell>
          <cell r="G345" t="str">
            <v>310</v>
          </cell>
          <cell r="I345">
            <v>2329517.46</v>
          </cell>
        </row>
        <row r="346">
          <cell r="A346" t="str">
            <v>310DGU</v>
          </cell>
          <cell r="B346" t="str">
            <v>310</v>
          </cell>
          <cell r="D346">
            <v>34798445.670000002</v>
          </cell>
          <cell r="F346" t="str">
            <v>310DGU</v>
          </cell>
          <cell r="G346" t="str">
            <v>310</v>
          </cell>
          <cell r="I346">
            <v>34798445.670000002</v>
          </cell>
        </row>
        <row r="347">
          <cell r="A347" t="str">
            <v>310SG</v>
          </cell>
          <cell r="B347" t="str">
            <v>310</v>
          </cell>
          <cell r="D347">
            <v>56303434.969999999</v>
          </cell>
          <cell r="F347" t="str">
            <v>310SG</v>
          </cell>
          <cell r="G347" t="str">
            <v>310</v>
          </cell>
          <cell r="I347">
            <v>56303434.969999999</v>
          </cell>
        </row>
        <row r="348">
          <cell r="A348" t="str">
            <v>310SSGCH</v>
          </cell>
          <cell r="B348" t="str">
            <v>310</v>
          </cell>
          <cell r="D348">
            <v>2415101.8199999998</v>
          </cell>
          <cell r="F348" t="str">
            <v>310SSGCH</v>
          </cell>
          <cell r="G348" t="str">
            <v>310</v>
          </cell>
          <cell r="I348">
            <v>2415101.8199999998</v>
          </cell>
        </row>
        <row r="349">
          <cell r="A349" t="str">
            <v>311DGP</v>
          </cell>
          <cell r="B349" t="str">
            <v>311</v>
          </cell>
          <cell r="D349">
            <v>234877017.22999999</v>
          </cell>
          <cell r="F349" t="str">
            <v>311DGP</v>
          </cell>
          <cell r="G349" t="str">
            <v>311</v>
          </cell>
          <cell r="I349">
            <v>234877017.22999999</v>
          </cell>
        </row>
        <row r="350">
          <cell r="A350" t="str">
            <v>311DGU</v>
          </cell>
          <cell r="B350" t="str">
            <v>311</v>
          </cell>
          <cell r="D350">
            <v>326027802.31</v>
          </cell>
          <cell r="F350" t="str">
            <v>311DGU</v>
          </cell>
          <cell r="G350" t="str">
            <v>311</v>
          </cell>
          <cell r="I350">
            <v>326027802.31</v>
          </cell>
        </row>
        <row r="351">
          <cell r="A351" t="str">
            <v>311SG</v>
          </cell>
          <cell r="B351" t="str">
            <v>311</v>
          </cell>
          <cell r="D351">
            <v>199554905.18000001</v>
          </cell>
          <cell r="F351" t="str">
            <v>311SG</v>
          </cell>
          <cell r="G351" t="str">
            <v>311</v>
          </cell>
          <cell r="I351">
            <v>199554905.18000001</v>
          </cell>
        </row>
        <row r="352">
          <cell r="A352" t="str">
            <v>311SSGCH</v>
          </cell>
          <cell r="B352" t="str">
            <v>311</v>
          </cell>
          <cell r="D352">
            <v>55364138.880000003</v>
          </cell>
          <cell r="F352" t="str">
            <v>311SSGCH</v>
          </cell>
          <cell r="G352" t="str">
            <v>311</v>
          </cell>
          <cell r="I352">
            <v>55364138.880000003</v>
          </cell>
        </row>
        <row r="353">
          <cell r="A353" t="str">
            <v>312DGP</v>
          </cell>
          <cell r="B353" t="str">
            <v>312</v>
          </cell>
          <cell r="D353">
            <v>689961194.71120131</v>
          </cell>
          <cell r="F353" t="str">
            <v>312DGP</v>
          </cell>
          <cell r="G353" t="str">
            <v>312</v>
          </cell>
          <cell r="I353">
            <v>689961194.71120131</v>
          </cell>
        </row>
        <row r="354">
          <cell r="A354" t="str">
            <v>312DGU</v>
          </cell>
          <cell r="B354" t="str">
            <v>312</v>
          </cell>
          <cell r="D354">
            <v>639444274.92576325</v>
          </cell>
          <cell r="F354" t="str">
            <v>312DGU</v>
          </cell>
          <cell r="G354" t="str">
            <v>312</v>
          </cell>
          <cell r="I354">
            <v>639444274.92576325</v>
          </cell>
        </row>
        <row r="355">
          <cell r="A355" t="str">
            <v>312SG</v>
          </cell>
          <cell r="B355" t="str">
            <v>312</v>
          </cell>
          <cell r="D355">
            <v>2248158945.537591</v>
          </cell>
          <cell r="F355" t="str">
            <v>312SG</v>
          </cell>
          <cell r="G355" t="str">
            <v>312</v>
          </cell>
          <cell r="I355">
            <v>2248158945.537591</v>
          </cell>
        </row>
        <row r="356">
          <cell r="A356" t="str">
            <v>312SSGCH</v>
          </cell>
          <cell r="B356" t="str">
            <v>312</v>
          </cell>
          <cell r="D356">
            <v>328910176.86818779</v>
          </cell>
          <cell r="F356" t="str">
            <v>312SSGCH</v>
          </cell>
          <cell r="G356" t="str">
            <v>312</v>
          </cell>
          <cell r="I356">
            <v>328910176.86818779</v>
          </cell>
        </row>
        <row r="357">
          <cell r="A357" t="str">
            <v>314DGP</v>
          </cell>
          <cell r="B357" t="str">
            <v>314</v>
          </cell>
          <cell r="D357">
            <v>143451708.65000001</v>
          </cell>
          <cell r="F357" t="str">
            <v>314DGP</v>
          </cell>
          <cell r="G357" t="str">
            <v>314</v>
          </cell>
          <cell r="I357">
            <v>143451708.65000001</v>
          </cell>
        </row>
        <row r="358">
          <cell r="A358" t="str">
            <v>314DGU</v>
          </cell>
          <cell r="B358" t="str">
            <v>314</v>
          </cell>
          <cell r="D358">
            <v>144201509.99000001</v>
          </cell>
          <cell r="F358" t="str">
            <v>314DGU</v>
          </cell>
          <cell r="G358" t="str">
            <v>314</v>
          </cell>
          <cell r="I358">
            <v>144201509.99000001</v>
          </cell>
        </row>
        <row r="359">
          <cell r="A359" t="str">
            <v>314SG</v>
          </cell>
          <cell r="B359" t="str">
            <v>314</v>
          </cell>
          <cell r="D359">
            <v>453192965.38</v>
          </cell>
          <cell r="F359" t="str">
            <v>314SG</v>
          </cell>
          <cell r="G359" t="str">
            <v>314</v>
          </cell>
          <cell r="I359">
            <v>453192965.38</v>
          </cell>
        </row>
        <row r="360">
          <cell r="A360" t="str">
            <v>314SSGCH</v>
          </cell>
          <cell r="B360" t="str">
            <v>314</v>
          </cell>
          <cell r="D360">
            <v>63438406.380000003</v>
          </cell>
          <cell r="F360" t="str">
            <v>314SSGCH</v>
          </cell>
          <cell r="G360" t="str">
            <v>314</v>
          </cell>
          <cell r="I360">
            <v>63438406.380000003</v>
          </cell>
        </row>
        <row r="361">
          <cell r="A361" t="str">
            <v>315DGP</v>
          </cell>
          <cell r="B361" t="str">
            <v>315</v>
          </cell>
          <cell r="D361">
            <v>87991118.680000007</v>
          </cell>
          <cell r="F361" t="str">
            <v>315DGP</v>
          </cell>
          <cell r="G361" t="str">
            <v>315</v>
          </cell>
          <cell r="I361">
            <v>87991118.680000007</v>
          </cell>
        </row>
        <row r="362">
          <cell r="A362" t="str">
            <v>315DGU</v>
          </cell>
          <cell r="B362" t="str">
            <v>315</v>
          </cell>
          <cell r="D362">
            <v>139006394.46000001</v>
          </cell>
          <cell r="F362" t="str">
            <v>315DGU</v>
          </cell>
          <cell r="G362" t="str">
            <v>315</v>
          </cell>
          <cell r="I362">
            <v>139006394.46000001</v>
          </cell>
        </row>
        <row r="363">
          <cell r="A363" t="str">
            <v>315SG</v>
          </cell>
          <cell r="B363" t="str">
            <v>315</v>
          </cell>
          <cell r="D363">
            <v>70531111.799999997</v>
          </cell>
          <cell r="F363" t="str">
            <v>315SG</v>
          </cell>
          <cell r="G363" t="str">
            <v>315</v>
          </cell>
          <cell r="I363">
            <v>70531111.799999997</v>
          </cell>
        </row>
        <row r="364">
          <cell r="A364" t="str">
            <v>315SSGCH</v>
          </cell>
          <cell r="B364" t="str">
            <v>315</v>
          </cell>
          <cell r="D364">
            <v>64911564.43</v>
          </cell>
          <cell r="F364" t="str">
            <v>315SSGCH</v>
          </cell>
          <cell r="G364" t="str">
            <v>315</v>
          </cell>
          <cell r="I364">
            <v>64911564.43</v>
          </cell>
        </row>
        <row r="365">
          <cell r="A365" t="str">
            <v>316DGP</v>
          </cell>
          <cell r="B365" t="str">
            <v>316</v>
          </cell>
          <cell r="D365">
            <v>4915805.96</v>
          </cell>
          <cell r="F365" t="str">
            <v>316DGP</v>
          </cell>
          <cell r="G365" t="str">
            <v>316</v>
          </cell>
          <cell r="I365">
            <v>4915805.96</v>
          </cell>
        </row>
        <row r="366">
          <cell r="A366" t="str">
            <v>316DGU</v>
          </cell>
          <cell r="B366" t="str">
            <v>316</v>
          </cell>
          <cell r="D366">
            <v>5295901</v>
          </cell>
          <cell r="F366" t="str">
            <v>316DGU</v>
          </cell>
          <cell r="G366" t="str">
            <v>316</v>
          </cell>
          <cell r="I366">
            <v>5295901</v>
          </cell>
        </row>
        <row r="367">
          <cell r="A367" t="str">
            <v>316SG</v>
          </cell>
          <cell r="B367" t="str">
            <v>316</v>
          </cell>
          <cell r="D367">
            <v>13086245.65</v>
          </cell>
          <cell r="F367" t="str">
            <v>316SG</v>
          </cell>
          <cell r="G367" t="str">
            <v>316</v>
          </cell>
          <cell r="I367">
            <v>13086245.65</v>
          </cell>
        </row>
        <row r="368">
          <cell r="A368" t="str">
            <v>316SSGCH</v>
          </cell>
          <cell r="B368" t="str">
            <v>316</v>
          </cell>
          <cell r="D368">
            <v>3162939.33</v>
          </cell>
          <cell r="F368" t="str">
            <v>316SSGCH</v>
          </cell>
          <cell r="G368" t="str">
            <v>316</v>
          </cell>
          <cell r="I368">
            <v>3162939.33</v>
          </cell>
        </row>
        <row r="369">
          <cell r="A369" t="str">
            <v>330DGP</v>
          </cell>
          <cell r="B369" t="str">
            <v>330</v>
          </cell>
          <cell r="D369">
            <v>10626875.310000001</v>
          </cell>
          <cell r="F369" t="str">
            <v>330DGP</v>
          </cell>
          <cell r="G369" t="str">
            <v>330</v>
          </cell>
          <cell r="I369">
            <v>10626875.310000001</v>
          </cell>
        </row>
        <row r="370">
          <cell r="A370" t="str">
            <v>330DGU</v>
          </cell>
          <cell r="B370" t="str">
            <v>330</v>
          </cell>
          <cell r="D370">
            <v>5307561.53</v>
          </cell>
          <cell r="F370" t="str">
            <v>330DGU</v>
          </cell>
          <cell r="G370" t="str">
            <v>330</v>
          </cell>
          <cell r="I370">
            <v>5307561.53</v>
          </cell>
        </row>
        <row r="371">
          <cell r="A371" t="str">
            <v>330SG-P</v>
          </cell>
          <cell r="B371" t="str">
            <v>330</v>
          </cell>
          <cell r="D371">
            <v>3122698.96</v>
          </cell>
          <cell r="F371" t="str">
            <v>330SG-P</v>
          </cell>
          <cell r="G371" t="str">
            <v>330</v>
          </cell>
          <cell r="I371">
            <v>3122698.96</v>
          </cell>
        </row>
        <row r="372">
          <cell r="A372" t="str">
            <v>330SG-U</v>
          </cell>
          <cell r="B372" t="str">
            <v>330</v>
          </cell>
          <cell r="D372">
            <v>635699.65</v>
          </cell>
          <cell r="F372" t="str">
            <v>330SG-U</v>
          </cell>
          <cell r="G372" t="str">
            <v>330</v>
          </cell>
          <cell r="I372">
            <v>635699.65</v>
          </cell>
        </row>
        <row r="373">
          <cell r="A373" t="str">
            <v>331DGP</v>
          </cell>
          <cell r="B373" t="str">
            <v>331</v>
          </cell>
          <cell r="D373">
            <v>21446832.329999998</v>
          </cell>
          <cell r="F373" t="str">
            <v>331DGP</v>
          </cell>
          <cell r="G373" t="str">
            <v>331</v>
          </cell>
          <cell r="I373">
            <v>21446832.329999998</v>
          </cell>
        </row>
        <row r="374">
          <cell r="A374" t="str">
            <v>331DGU</v>
          </cell>
          <cell r="B374" t="str">
            <v>331</v>
          </cell>
          <cell r="D374">
            <v>5315406.7</v>
          </cell>
          <cell r="F374" t="str">
            <v>331DGU</v>
          </cell>
          <cell r="G374" t="str">
            <v>331</v>
          </cell>
          <cell r="I374">
            <v>5315406.7</v>
          </cell>
        </row>
        <row r="375">
          <cell r="A375" t="str">
            <v>331SG-P</v>
          </cell>
          <cell r="B375" t="str">
            <v>331</v>
          </cell>
          <cell r="D375">
            <v>52712220.869999997</v>
          </cell>
          <cell r="F375" t="str">
            <v>331SG-P</v>
          </cell>
          <cell r="G375" t="str">
            <v>331</v>
          </cell>
          <cell r="I375">
            <v>52712220.869999997</v>
          </cell>
        </row>
        <row r="376">
          <cell r="A376" t="str">
            <v>331SG-U</v>
          </cell>
          <cell r="B376" t="str">
            <v>331</v>
          </cell>
          <cell r="D376">
            <v>7393542.75</v>
          </cell>
          <cell r="F376" t="str">
            <v>331SG-U</v>
          </cell>
          <cell r="G376" t="str">
            <v>331</v>
          </cell>
          <cell r="I376">
            <v>7393542.75</v>
          </cell>
        </row>
        <row r="377">
          <cell r="A377" t="str">
            <v>332DGP</v>
          </cell>
          <cell r="B377" t="str">
            <v>332</v>
          </cell>
          <cell r="D377">
            <v>150017615.8512218</v>
          </cell>
          <cell r="F377" t="str">
            <v>332DGP</v>
          </cell>
          <cell r="G377" t="str">
            <v>332</v>
          </cell>
          <cell r="I377">
            <v>150017615.8512218</v>
          </cell>
        </row>
        <row r="378">
          <cell r="A378" t="str">
            <v>332DGU</v>
          </cell>
          <cell r="B378" t="str">
            <v>332</v>
          </cell>
          <cell r="D378">
            <v>19915579.184886474</v>
          </cell>
          <cell r="F378" t="str">
            <v>332DGU</v>
          </cell>
          <cell r="G378" t="str">
            <v>332</v>
          </cell>
          <cell r="I378">
            <v>19915579.184886474</v>
          </cell>
        </row>
        <row r="379">
          <cell r="A379" t="str">
            <v>332SG-P</v>
          </cell>
          <cell r="B379" t="str">
            <v>332</v>
          </cell>
          <cell r="D379">
            <v>172458176.9784373</v>
          </cell>
          <cell r="F379" t="str">
            <v>332SG-P</v>
          </cell>
          <cell r="G379" t="str">
            <v>332</v>
          </cell>
          <cell r="I379">
            <v>172458176.9784373</v>
          </cell>
        </row>
        <row r="380">
          <cell r="A380" t="str">
            <v>332SG-U</v>
          </cell>
          <cell r="B380" t="str">
            <v>332</v>
          </cell>
          <cell r="D380">
            <v>57800746.651000917</v>
          </cell>
          <cell r="F380" t="str">
            <v>332SG-U</v>
          </cell>
          <cell r="G380" t="str">
            <v>332</v>
          </cell>
          <cell r="I380">
            <v>57800746.651000917</v>
          </cell>
        </row>
        <row r="381">
          <cell r="A381" t="str">
            <v>333DGP</v>
          </cell>
          <cell r="B381" t="str">
            <v>333</v>
          </cell>
          <cell r="D381">
            <v>32897569.190000001</v>
          </cell>
          <cell r="F381" t="str">
            <v>333DGP</v>
          </cell>
          <cell r="G381" t="str">
            <v>333</v>
          </cell>
          <cell r="I381">
            <v>32897569.190000001</v>
          </cell>
        </row>
        <row r="382">
          <cell r="A382" t="str">
            <v>333DGU</v>
          </cell>
          <cell r="B382" t="str">
            <v>333</v>
          </cell>
          <cell r="D382">
            <v>8946124.8499999996</v>
          </cell>
          <cell r="F382" t="str">
            <v>333DGU</v>
          </cell>
          <cell r="G382" t="str">
            <v>333</v>
          </cell>
          <cell r="I382">
            <v>8946124.8499999996</v>
          </cell>
        </row>
        <row r="383">
          <cell r="A383" t="str">
            <v>333SG-P</v>
          </cell>
          <cell r="B383" t="str">
            <v>333</v>
          </cell>
          <cell r="D383">
            <v>36001226.079999998</v>
          </cell>
          <cell r="F383" t="str">
            <v>333SG-P</v>
          </cell>
          <cell r="G383" t="str">
            <v>333</v>
          </cell>
          <cell r="I383">
            <v>36001226.079999998</v>
          </cell>
        </row>
        <row r="384">
          <cell r="A384" t="str">
            <v>333SG-U</v>
          </cell>
          <cell r="B384" t="str">
            <v>333</v>
          </cell>
          <cell r="D384">
            <v>25048207.25</v>
          </cell>
          <cell r="F384" t="str">
            <v>333SG-U</v>
          </cell>
          <cell r="G384" t="str">
            <v>333</v>
          </cell>
          <cell r="I384">
            <v>25048207.25</v>
          </cell>
        </row>
        <row r="385">
          <cell r="A385" t="str">
            <v>334DGP</v>
          </cell>
          <cell r="B385" t="str">
            <v>334</v>
          </cell>
          <cell r="D385">
            <v>4694160.9800000004</v>
          </cell>
          <cell r="F385" t="str">
            <v>334DGP</v>
          </cell>
          <cell r="G385" t="str">
            <v>334</v>
          </cell>
          <cell r="I385">
            <v>4694160.9800000004</v>
          </cell>
        </row>
        <row r="386">
          <cell r="A386" t="str">
            <v>334DGU</v>
          </cell>
          <cell r="B386" t="str">
            <v>334</v>
          </cell>
          <cell r="D386">
            <v>3889665.45</v>
          </cell>
          <cell r="F386" t="str">
            <v>334DGU</v>
          </cell>
          <cell r="G386" t="str">
            <v>334</v>
          </cell>
          <cell r="I386">
            <v>3889665.45</v>
          </cell>
        </row>
        <row r="387">
          <cell r="A387" t="str">
            <v>334SG-P</v>
          </cell>
          <cell r="B387" t="str">
            <v>334</v>
          </cell>
          <cell r="D387">
            <v>37854833.140000001</v>
          </cell>
          <cell r="F387" t="str">
            <v>334SG-P</v>
          </cell>
          <cell r="G387" t="str">
            <v>334</v>
          </cell>
          <cell r="I387">
            <v>37854833.140000001</v>
          </cell>
        </row>
        <row r="388">
          <cell r="A388" t="str">
            <v>334SG-U</v>
          </cell>
          <cell r="B388" t="str">
            <v>334</v>
          </cell>
          <cell r="D388">
            <v>5768179.4199999999</v>
          </cell>
          <cell r="F388" t="str">
            <v>334SG-U</v>
          </cell>
          <cell r="G388" t="str">
            <v>334</v>
          </cell>
          <cell r="I388">
            <v>5768179.4199999999</v>
          </cell>
        </row>
        <row r="389">
          <cell r="A389" t="str">
            <v>335DGP</v>
          </cell>
          <cell r="B389" t="str">
            <v>335</v>
          </cell>
          <cell r="D389">
            <v>1173712.57</v>
          </cell>
          <cell r="F389" t="str">
            <v>335DGP</v>
          </cell>
          <cell r="G389" t="str">
            <v>335</v>
          </cell>
          <cell r="I389">
            <v>1173712.57</v>
          </cell>
        </row>
        <row r="390">
          <cell r="A390" t="str">
            <v>335DGU</v>
          </cell>
          <cell r="B390" t="str">
            <v>335</v>
          </cell>
          <cell r="D390">
            <v>194396.5</v>
          </cell>
          <cell r="F390" t="str">
            <v>335DGU</v>
          </cell>
          <cell r="G390" t="str">
            <v>335</v>
          </cell>
          <cell r="I390">
            <v>194396.5</v>
          </cell>
        </row>
        <row r="391">
          <cell r="A391" t="str">
            <v>335SG-P</v>
          </cell>
          <cell r="B391" t="str">
            <v>335</v>
          </cell>
          <cell r="D391">
            <v>995384.94</v>
          </cell>
          <cell r="F391" t="str">
            <v>335SG-P</v>
          </cell>
          <cell r="G391" t="str">
            <v>335</v>
          </cell>
          <cell r="I391">
            <v>995384.94</v>
          </cell>
        </row>
        <row r="392">
          <cell r="A392" t="str">
            <v>335SG-U</v>
          </cell>
          <cell r="B392" t="str">
            <v>335</v>
          </cell>
          <cell r="D392">
            <v>14473.55</v>
          </cell>
          <cell r="F392" t="str">
            <v>335SG-U</v>
          </cell>
          <cell r="G392" t="str">
            <v>335</v>
          </cell>
          <cell r="I392">
            <v>14473.55</v>
          </cell>
        </row>
        <row r="393">
          <cell r="A393" t="str">
            <v>336DGP</v>
          </cell>
          <cell r="B393" t="str">
            <v>336</v>
          </cell>
          <cell r="D393">
            <v>4689356.8600000003</v>
          </cell>
          <cell r="F393" t="str">
            <v>336DGP</v>
          </cell>
          <cell r="G393" t="str">
            <v>336</v>
          </cell>
          <cell r="I393">
            <v>4689356.8600000003</v>
          </cell>
        </row>
        <row r="394">
          <cell r="A394" t="str">
            <v>336DGU</v>
          </cell>
          <cell r="B394" t="str">
            <v>336</v>
          </cell>
          <cell r="D394">
            <v>828975.78</v>
          </cell>
          <cell r="F394" t="str">
            <v>336DGU</v>
          </cell>
          <cell r="G394" t="str">
            <v>336</v>
          </cell>
          <cell r="I394">
            <v>828975.78</v>
          </cell>
        </row>
        <row r="395">
          <cell r="A395" t="str">
            <v>336SG-P</v>
          </cell>
          <cell r="B395" t="str">
            <v>336</v>
          </cell>
          <cell r="D395">
            <v>8475746.3699999992</v>
          </cell>
          <cell r="F395" t="str">
            <v>336SG-P</v>
          </cell>
          <cell r="G395" t="str">
            <v>336</v>
          </cell>
          <cell r="I395">
            <v>8475746.3699999992</v>
          </cell>
        </row>
        <row r="396">
          <cell r="A396" t="str">
            <v>336SG-U</v>
          </cell>
          <cell r="B396" t="str">
            <v>336</v>
          </cell>
          <cell r="D396">
            <v>624713.51</v>
          </cell>
          <cell r="F396" t="str">
            <v>336SG-U</v>
          </cell>
          <cell r="G396" t="str">
            <v>336</v>
          </cell>
          <cell r="I396">
            <v>624713.51</v>
          </cell>
        </row>
        <row r="397">
          <cell r="A397" t="str">
            <v>340SG</v>
          </cell>
          <cell r="B397" t="str">
            <v>340</v>
          </cell>
          <cell r="D397">
            <v>21542917.129999999</v>
          </cell>
          <cell r="F397" t="str">
            <v>340SG</v>
          </cell>
          <cell r="G397" t="str">
            <v>340</v>
          </cell>
          <cell r="I397">
            <v>21542917.129999999</v>
          </cell>
        </row>
        <row r="398">
          <cell r="A398" t="str">
            <v>341DGU</v>
          </cell>
          <cell r="B398" t="str">
            <v>341</v>
          </cell>
          <cell r="D398">
            <v>166098.76999999999</v>
          </cell>
          <cell r="F398" t="str">
            <v>341DGU</v>
          </cell>
          <cell r="G398" t="str">
            <v>341</v>
          </cell>
          <cell r="I398">
            <v>166098.76999999999</v>
          </cell>
        </row>
        <row r="399">
          <cell r="A399" t="str">
            <v>341SG</v>
          </cell>
          <cell r="B399" t="str">
            <v>341</v>
          </cell>
          <cell r="D399">
            <v>103830672.36</v>
          </cell>
          <cell r="F399" t="str">
            <v>341SG</v>
          </cell>
          <cell r="G399" t="str">
            <v>341</v>
          </cell>
          <cell r="I399">
            <v>103830672.36</v>
          </cell>
        </row>
        <row r="400">
          <cell r="A400" t="str">
            <v>341SSGCT</v>
          </cell>
          <cell r="B400" t="str">
            <v>341</v>
          </cell>
          <cell r="D400">
            <v>4121643.1</v>
          </cell>
          <cell r="F400" t="str">
            <v>341SSGCT</v>
          </cell>
          <cell r="G400" t="str">
            <v>341</v>
          </cell>
          <cell r="I400">
            <v>4121643.1</v>
          </cell>
        </row>
        <row r="401">
          <cell r="A401" t="str">
            <v>342DGU</v>
          </cell>
          <cell r="B401" t="str">
            <v>342</v>
          </cell>
          <cell r="D401">
            <v>121338.9</v>
          </cell>
          <cell r="F401" t="str">
            <v>342DGU</v>
          </cell>
          <cell r="G401" t="str">
            <v>342</v>
          </cell>
          <cell r="I401">
            <v>121338.9</v>
          </cell>
        </row>
        <row r="402">
          <cell r="A402" t="str">
            <v>342SG</v>
          </cell>
          <cell r="B402" t="str">
            <v>342</v>
          </cell>
          <cell r="D402">
            <v>6788799.1699999999</v>
          </cell>
          <cell r="F402" t="str">
            <v>342SG</v>
          </cell>
          <cell r="G402" t="str">
            <v>342</v>
          </cell>
          <cell r="I402">
            <v>6788799.1699999999</v>
          </cell>
        </row>
        <row r="403">
          <cell r="A403" t="str">
            <v>342SSGCT</v>
          </cell>
          <cell r="B403" t="str">
            <v>342</v>
          </cell>
          <cell r="D403">
            <v>2284125.7599999998</v>
          </cell>
          <cell r="F403" t="str">
            <v>342SSGCT</v>
          </cell>
          <cell r="G403" t="str">
            <v>342</v>
          </cell>
          <cell r="I403">
            <v>2284125.7599999998</v>
          </cell>
        </row>
        <row r="404">
          <cell r="A404" t="str">
            <v>343DGU</v>
          </cell>
          <cell r="B404" t="str">
            <v>343</v>
          </cell>
          <cell r="D404">
            <v>720393.59633708396</v>
          </cell>
          <cell r="F404" t="str">
            <v>343DGU</v>
          </cell>
          <cell r="G404" t="str">
            <v>343</v>
          </cell>
          <cell r="I404">
            <v>720393.59633708396</v>
          </cell>
        </row>
        <row r="405">
          <cell r="A405" t="str">
            <v>343SG</v>
          </cell>
          <cell r="B405" t="str">
            <v>343</v>
          </cell>
          <cell r="D405">
            <v>2174992166.1164088</v>
          </cell>
          <cell r="F405" t="str">
            <v>343SG</v>
          </cell>
          <cell r="G405" t="str">
            <v>343</v>
          </cell>
          <cell r="I405">
            <v>2174992166.1164088</v>
          </cell>
        </row>
        <row r="406">
          <cell r="A406" t="str">
            <v>343SSGCT</v>
          </cell>
          <cell r="B406" t="str">
            <v>343</v>
          </cell>
          <cell r="D406">
            <v>55093261.166487992</v>
          </cell>
          <cell r="F406" t="str">
            <v>343SSGCT</v>
          </cell>
          <cell r="G406" t="str">
            <v>343</v>
          </cell>
          <cell r="I406">
            <v>55093261.166487992</v>
          </cell>
        </row>
        <row r="407">
          <cell r="A407" t="str">
            <v>344SG</v>
          </cell>
          <cell r="B407" t="str">
            <v>344</v>
          </cell>
          <cell r="D407">
            <v>219348068.94</v>
          </cell>
          <cell r="F407" t="str">
            <v>344SG</v>
          </cell>
          <cell r="G407" t="str">
            <v>344</v>
          </cell>
          <cell r="I407">
            <v>219348068.94</v>
          </cell>
        </row>
        <row r="408">
          <cell r="A408" t="str">
            <v>344SSGCT</v>
          </cell>
          <cell r="B408" t="str">
            <v>344</v>
          </cell>
          <cell r="D408">
            <v>15873643.470000001</v>
          </cell>
          <cell r="F408" t="str">
            <v>344SSGCT</v>
          </cell>
          <cell r="G408" t="str">
            <v>344</v>
          </cell>
          <cell r="I408">
            <v>15873643.470000001</v>
          </cell>
        </row>
        <row r="409">
          <cell r="A409" t="str">
            <v>345DGU</v>
          </cell>
          <cell r="B409" t="str">
            <v>345</v>
          </cell>
          <cell r="D409">
            <v>156586.13</v>
          </cell>
          <cell r="F409" t="str">
            <v>345DGU</v>
          </cell>
          <cell r="G409" t="str">
            <v>345</v>
          </cell>
          <cell r="I409">
            <v>156586.13</v>
          </cell>
        </row>
        <row r="410">
          <cell r="A410" t="str">
            <v>345SG</v>
          </cell>
          <cell r="B410" t="str">
            <v>345</v>
          </cell>
          <cell r="D410">
            <v>131936991.67</v>
          </cell>
          <cell r="F410" t="str">
            <v>345SG</v>
          </cell>
          <cell r="G410" t="str">
            <v>345</v>
          </cell>
          <cell r="I410">
            <v>131936991.67</v>
          </cell>
        </row>
        <row r="411">
          <cell r="A411" t="str">
            <v>345SSGCT</v>
          </cell>
          <cell r="B411" t="str">
            <v>345</v>
          </cell>
          <cell r="D411">
            <v>2951100.66</v>
          </cell>
          <cell r="F411" t="str">
            <v>345SSGCT</v>
          </cell>
          <cell r="G411" t="str">
            <v>345</v>
          </cell>
          <cell r="I411">
            <v>2951100.66</v>
          </cell>
        </row>
        <row r="412">
          <cell r="A412" t="str">
            <v>346DGU</v>
          </cell>
          <cell r="B412" t="str">
            <v>346</v>
          </cell>
          <cell r="D412">
            <v>11813.11</v>
          </cell>
          <cell r="F412" t="str">
            <v>346DGU</v>
          </cell>
          <cell r="G412" t="str">
            <v>346</v>
          </cell>
          <cell r="I412">
            <v>11813.11</v>
          </cell>
        </row>
        <row r="413">
          <cell r="A413" t="str">
            <v>346SG</v>
          </cell>
          <cell r="B413" t="str">
            <v>346</v>
          </cell>
          <cell r="D413">
            <v>7172206.2199999997</v>
          </cell>
          <cell r="F413" t="str">
            <v>346SG</v>
          </cell>
          <cell r="G413" t="str">
            <v>346</v>
          </cell>
          <cell r="I413">
            <v>7172206.2199999997</v>
          </cell>
        </row>
        <row r="414">
          <cell r="A414" t="str">
            <v>350DGP</v>
          </cell>
          <cell r="B414" t="str">
            <v>350</v>
          </cell>
          <cell r="D414">
            <v>21182942.02</v>
          </cell>
          <cell r="F414" t="str">
            <v>350DGP</v>
          </cell>
          <cell r="G414" t="str">
            <v>350</v>
          </cell>
          <cell r="I414">
            <v>21182942.02</v>
          </cell>
        </row>
        <row r="415">
          <cell r="A415" t="str">
            <v>350DGU</v>
          </cell>
          <cell r="B415" t="str">
            <v>350</v>
          </cell>
          <cell r="D415">
            <v>48519152.909999996</v>
          </cell>
          <cell r="F415" t="str">
            <v>350DGU</v>
          </cell>
          <cell r="G415" t="str">
            <v>350</v>
          </cell>
          <cell r="I415">
            <v>48519152.909999996</v>
          </cell>
        </row>
        <row r="416">
          <cell r="A416" t="str">
            <v>350SG</v>
          </cell>
          <cell r="B416" t="str">
            <v>350</v>
          </cell>
          <cell r="D416">
            <v>25215546.620000001</v>
          </cell>
          <cell r="F416" t="str">
            <v>350SG</v>
          </cell>
          <cell r="G416" t="str">
            <v>350</v>
          </cell>
          <cell r="I416">
            <v>25215546.620000001</v>
          </cell>
        </row>
        <row r="417">
          <cell r="A417" t="str">
            <v>352DGP</v>
          </cell>
          <cell r="B417" t="str">
            <v>352</v>
          </cell>
          <cell r="D417">
            <v>7717845.6799999997</v>
          </cell>
          <cell r="F417" t="str">
            <v>352DGP</v>
          </cell>
          <cell r="G417" t="str">
            <v>352</v>
          </cell>
          <cell r="I417">
            <v>7717845.6799999997</v>
          </cell>
        </row>
        <row r="418">
          <cell r="A418" t="str">
            <v>352DGU</v>
          </cell>
          <cell r="B418" t="str">
            <v>352</v>
          </cell>
          <cell r="D418">
            <v>18343016.530000001</v>
          </cell>
          <cell r="F418" t="str">
            <v>352DGU</v>
          </cell>
          <cell r="G418" t="str">
            <v>352</v>
          </cell>
          <cell r="I418">
            <v>18343016.530000001</v>
          </cell>
        </row>
        <row r="419">
          <cell r="A419" t="str">
            <v>352SG</v>
          </cell>
          <cell r="B419" t="str">
            <v>352</v>
          </cell>
          <cell r="D419">
            <v>44586897.439999998</v>
          </cell>
          <cell r="F419" t="str">
            <v>352SG</v>
          </cell>
          <cell r="G419" t="str">
            <v>352</v>
          </cell>
          <cell r="I419">
            <v>44586897.439999998</v>
          </cell>
        </row>
        <row r="420">
          <cell r="A420" t="str">
            <v>353DGP</v>
          </cell>
          <cell r="B420" t="str">
            <v>353</v>
          </cell>
          <cell r="D420">
            <v>132310872.95</v>
          </cell>
          <cell r="F420" t="str">
            <v>353DGP</v>
          </cell>
          <cell r="G420" t="str">
            <v>353</v>
          </cell>
          <cell r="I420">
            <v>132310872.95</v>
          </cell>
        </row>
        <row r="421">
          <cell r="A421" t="str">
            <v>353DGU</v>
          </cell>
          <cell r="B421" t="str">
            <v>353</v>
          </cell>
          <cell r="D421">
            <v>192352318.31</v>
          </cell>
          <cell r="F421" t="str">
            <v>353DGU</v>
          </cell>
          <cell r="G421" t="str">
            <v>353</v>
          </cell>
          <cell r="I421">
            <v>192352318.31</v>
          </cell>
        </row>
        <row r="422">
          <cell r="A422" t="str">
            <v>353SG</v>
          </cell>
          <cell r="B422" t="str">
            <v>353</v>
          </cell>
          <cell r="D422">
            <v>824409675.84000003</v>
          </cell>
          <cell r="F422" t="str">
            <v>353SG</v>
          </cell>
          <cell r="G422" t="str">
            <v>353</v>
          </cell>
          <cell r="I422">
            <v>824409675.84000003</v>
          </cell>
        </row>
        <row r="423">
          <cell r="A423" t="str">
            <v>354DGP</v>
          </cell>
          <cell r="B423" t="str">
            <v>354</v>
          </cell>
          <cell r="D423">
            <v>156322773.03999999</v>
          </cell>
          <cell r="F423" t="str">
            <v>354DGP</v>
          </cell>
          <cell r="G423" t="str">
            <v>354</v>
          </cell>
          <cell r="I423">
            <v>156322773.03999999</v>
          </cell>
        </row>
        <row r="424">
          <cell r="A424" t="str">
            <v>354DGU</v>
          </cell>
          <cell r="B424" t="str">
            <v>354</v>
          </cell>
          <cell r="D424">
            <v>126427452</v>
          </cell>
          <cell r="F424" t="str">
            <v>354DGU</v>
          </cell>
          <cell r="G424" t="str">
            <v>354</v>
          </cell>
          <cell r="I424">
            <v>126427452</v>
          </cell>
        </row>
        <row r="425">
          <cell r="A425" t="str">
            <v>354SG</v>
          </cell>
          <cell r="B425" t="str">
            <v>354</v>
          </cell>
          <cell r="D425">
            <v>147566507.5</v>
          </cell>
          <cell r="F425" t="str">
            <v>354SG</v>
          </cell>
          <cell r="G425" t="str">
            <v>354</v>
          </cell>
          <cell r="I425">
            <v>147566507.5</v>
          </cell>
        </row>
        <row r="426">
          <cell r="A426" t="str">
            <v>355DGP</v>
          </cell>
          <cell r="B426" t="str">
            <v>355</v>
          </cell>
          <cell r="D426">
            <v>61323168.230491593</v>
          </cell>
          <cell r="F426" t="str">
            <v>355DGP</v>
          </cell>
          <cell r="G426" t="str">
            <v>355</v>
          </cell>
          <cell r="I426">
            <v>61323168.230491593</v>
          </cell>
        </row>
        <row r="427">
          <cell r="A427" t="str">
            <v>355DGU</v>
          </cell>
          <cell r="B427" t="str">
            <v>355</v>
          </cell>
          <cell r="D427">
            <v>111794398.24508977</v>
          </cell>
          <cell r="F427" t="str">
            <v>355DGU</v>
          </cell>
          <cell r="G427" t="str">
            <v>355</v>
          </cell>
          <cell r="I427">
            <v>111794398.24508977</v>
          </cell>
        </row>
        <row r="428">
          <cell r="A428" t="str">
            <v>355SG</v>
          </cell>
          <cell r="B428" t="str">
            <v>355</v>
          </cell>
          <cell r="D428">
            <v>862409072.09408069</v>
          </cell>
          <cell r="F428" t="str">
            <v>355SG</v>
          </cell>
          <cell r="G428" t="str">
            <v>355</v>
          </cell>
          <cell r="I428">
            <v>862409072.09408069</v>
          </cell>
        </row>
        <row r="429">
          <cell r="A429" t="str">
            <v>356DGP</v>
          </cell>
          <cell r="B429" t="str">
            <v>356</v>
          </cell>
          <cell r="D429">
            <v>197629452.24000001</v>
          </cell>
          <cell r="F429" t="str">
            <v>356DGP</v>
          </cell>
          <cell r="G429" t="str">
            <v>356</v>
          </cell>
          <cell r="I429">
            <v>197629452.24000001</v>
          </cell>
        </row>
        <row r="430">
          <cell r="A430" t="str">
            <v>356DGU</v>
          </cell>
          <cell r="B430" t="str">
            <v>356</v>
          </cell>
          <cell r="D430">
            <v>158102507</v>
          </cell>
          <cell r="F430" t="str">
            <v>356DGU</v>
          </cell>
          <cell r="G430" t="str">
            <v>356</v>
          </cell>
          <cell r="I430">
            <v>158102507</v>
          </cell>
        </row>
        <row r="431">
          <cell r="A431" t="str">
            <v>356SG</v>
          </cell>
          <cell r="B431" t="str">
            <v>356</v>
          </cell>
          <cell r="D431">
            <v>360143627.77999997</v>
          </cell>
          <cell r="F431" t="str">
            <v>356SG</v>
          </cell>
          <cell r="G431" t="str">
            <v>356</v>
          </cell>
          <cell r="I431">
            <v>360143627.77999997</v>
          </cell>
        </row>
        <row r="432">
          <cell r="A432" t="str">
            <v>357DGP</v>
          </cell>
          <cell r="B432" t="str">
            <v>357</v>
          </cell>
          <cell r="D432">
            <v>6370.99</v>
          </cell>
          <cell r="F432" t="str">
            <v>357DGP</v>
          </cell>
          <cell r="G432" t="str">
            <v>357</v>
          </cell>
          <cell r="I432">
            <v>6370.99</v>
          </cell>
        </row>
        <row r="433">
          <cell r="A433" t="str">
            <v>357DGU</v>
          </cell>
          <cell r="B433" t="str">
            <v>357</v>
          </cell>
          <cell r="D433">
            <v>91650.59</v>
          </cell>
          <cell r="F433" t="str">
            <v>357DGU</v>
          </cell>
          <cell r="G433" t="str">
            <v>357</v>
          </cell>
          <cell r="I433">
            <v>91650.59</v>
          </cell>
        </row>
        <row r="434">
          <cell r="A434" t="str">
            <v>357SG</v>
          </cell>
          <cell r="B434" t="str">
            <v>357</v>
          </cell>
          <cell r="D434">
            <v>3111560.47</v>
          </cell>
          <cell r="F434" t="str">
            <v>357SG</v>
          </cell>
          <cell r="G434" t="str">
            <v>357</v>
          </cell>
          <cell r="I434">
            <v>3111560.47</v>
          </cell>
        </row>
        <row r="435">
          <cell r="A435" t="str">
            <v>358DGU</v>
          </cell>
          <cell r="B435" t="str">
            <v>358</v>
          </cell>
          <cell r="D435">
            <v>1087552.1399999999</v>
          </cell>
          <cell r="F435" t="str">
            <v>358DGU</v>
          </cell>
          <cell r="G435" t="str">
            <v>358</v>
          </cell>
          <cell r="I435">
            <v>1087552.1399999999</v>
          </cell>
        </row>
        <row r="436">
          <cell r="A436" t="str">
            <v>358SG</v>
          </cell>
          <cell r="B436" t="str">
            <v>358</v>
          </cell>
          <cell r="D436">
            <v>6402623.1200000001</v>
          </cell>
          <cell r="F436" t="str">
            <v>358SG</v>
          </cell>
          <cell r="G436" t="str">
            <v>358</v>
          </cell>
          <cell r="I436">
            <v>6402623.1200000001</v>
          </cell>
        </row>
        <row r="437">
          <cell r="A437" t="str">
            <v>359DGP</v>
          </cell>
          <cell r="B437" t="str">
            <v>359</v>
          </cell>
          <cell r="D437">
            <v>1863031.54</v>
          </cell>
          <cell r="F437" t="str">
            <v>359DGP</v>
          </cell>
          <cell r="G437" t="str">
            <v>359</v>
          </cell>
          <cell r="I437">
            <v>1863031.54</v>
          </cell>
        </row>
        <row r="438">
          <cell r="A438" t="str">
            <v>359DGU</v>
          </cell>
          <cell r="B438" t="str">
            <v>359</v>
          </cell>
          <cell r="D438">
            <v>440513.21</v>
          </cell>
          <cell r="F438" t="str">
            <v>359DGU</v>
          </cell>
          <cell r="G438" t="str">
            <v>359</v>
          </cell>
          <cell r="I438">
            <v>440513.21</v>
          </cell>
        </row>
        <row r="439">
          <cell r="A439" t="str">
            <v>359SG</v>
          </cell>
          <cell r="B439" t="str">
            <v>359</v>
          </cell>
          <cell r="D439">
            <v>9149901.9499999993</v>
          </cell>
          <cell r="F439" t="str">
            <v>359SG</v>
          </cell>
          <cell r="G439" t="str">
            <v>359</v>
          </cell>
          <cell r="I439">
            <v>9149901.9499999993</v>
          </cell>
        </row>
        <row r="440">
          <cell r="A440" t="str">
            <v>360CA</v>
          </cell>
          <cell r="B440" t="str">
            <v>360</v>
          </cell>
          <cell r="D440">
            <v>1191917.97</v>
          </cell>
          <cell r="F440" t="str">
            <v>360CA</v>
          </cell>
          <cell r="G440" t="str">
            <v>360</v>
          </cell>
          <cell r="I440">
            <v>1191917.97</v>
          </cell>
        </row>
        <row r="441">
          <cell r="A441" t="str">
            <v>360ID</v>
          </cell>
          <cell r="B441" t="str">
            <v>360</v>
          </cell>
          <cell r="D441">
            <v>1253864.57</v>
          </cell>
          <cell r="F441" t="str">
            <v>360ID</v>
          </cell>
          <cell r="G441" t="str">
            <v>360</v>
          </cell>
          <cell r="I441">
            <v>1253864.57</v>
          </cell>
        </row>
        <row r="442">
          <cell r="A442" t="str">
            <v>360OR</v>
          </cell>
          <cell r="B442" t="str">
            <v>360</v>
          </cell>
          <cell r="D442">
            <v>8935527.7200000007</v>
          </cell>
          <cell r="F442" t="str">
            <v>360OR</v>
          </cell>
          <cell r="G442" t="str">
            <v>360</v>
          </cell>
          <cell r="I442">
            <v>8935527.7200000007</v>
          </cell>
        </row>
        <row r="443">
          <cell r="A443" t="str">
            <v>360UT</v>
          </cell>
          <cell r="B443" t="str">
            <v>360</v>
          </cell>
          <cell r="D443">
            <v>29780414.100000001</v>
          </cell>
          <cell r="F443" t="str">
            <v>360UT</v>
          </cell>
          <cell r="G443" t="str">
            <v>360</v>
          </cell>
          <cell r="I443">
            <v>29780414.100000001</v>
          </cell>
        </row>
        <row r="444">
          <cell r="A444" t="str">
            <v>360WA</v>
          </cell>
          <cell r="B444" t="str">
            <v>360</v>
          </cell>
          <cell r="D444">
            <v>1485966.36</v>
          </cell>
          <cell r="F444" t="str">
            <v>360WA</v>
          </cell>
          <cell r="G444" t="str">
            <v>360</v>
          </cell>
          <cell r="I444">
            <v>1485966.36</v>
          </cell>
        </row>
        <row r="445">
          <cell r="A445" t="str">
            <v>360WYP</v>
          </cell>
          <cell r="B445" t="str">
            <v>360</v>
          </cell>
          <cell r="D445">
            <v>2495451.71</v>
          </cell>
          <cell r="F445" t="str">
            <v>360WYP</v>
          </cell>
          <cell r="G445" t="str">
            <v>360</v>
          </cell>
          <cell r="I445">
            <v>2495451.71</v>
          </cell>
        </row>
        <row r="446">
          <cell r="A446" t="str">
            <v>360WYU</v>
          </cell>
          <cell r="B446" t="str">
            <v>360</v>
          </cell>
          <cell r="D446">
            <v>1383620.87</v>
          </cell>
          <cell r="F446" t="str">
            <v>360WYU</v>
          </cell>
          <cell r="G446" t="str">
            <v>360</v>
          </cell>
          <cell r="I446">
            <v>1383620.87</v>
          </cell>
        </row>
        <row r="447">
          <cell r="A447" t="str">
            <v>361CA</v>
          </cell>
          <cell r="B447" t="str">
            <v>361</v>
          </cell>
          <cell r="D447">
            <v>1480738.79</v>
          </cell>
          <cell r="F447" t="str">
            <v>361CA</v>
          </cell>
          <cell r="G447" t="str">
            <v>361</v>
          </cell>
          <cell r="I447">
            <v>1480738.79</v>
          </cell>
        </row>
        <row r="448">
          <cell r="A448" t="str">
            <v>361ID</v>
          </cell>
          <cell r="B448" t="str">
            <v>361</v>
          </cell>
          <cell r="D448">
            <v>1494643.96</v>
          </cell>
          <cell r="F448" t="str">
            <v>361ID</v>
          </cell>
          <cell r="G448" t="str">
            <v>361</v>
          </cell>
          <cell r="I448">
            <v>1494643.96</v>
          </cell>
        </row>
        <row r="449">
          <cell r="A449" t="str">
            <v>361OR</v>
          </cell>
          <cell r="B449" t="str">
            <v>361</v>
          </cell>
          <cell r="D449">
            <v>14744683.66</v>
          </cell>
          <cell r="F449" t="str">
            <v>361OR</v>
          </cell>
          <cell r="G449" t="str">
            <v>361</v>
          </cell>
          <cell r="I449">
            <v>14744683.66</v>
          </cell>
        </row>
        <row r="450">
          <cell r="A450" t="str">
            <v>361UT</v>
          </cell>
          <cell r="B450" t="str">
            <v>361</v>
          </cell>
          <cell r="D450">
            <v>31236867.600000001</v>
          </cell>
          <cell r="F450" t="str">
            <v>361UT</v>
          </cell>
          <cell r="G450" t="str">
            <v>361</v>
          </cell>
          <cell r="I450">
            <v>31236867.600000001</v>
          </cell>
        </row>
        <row r="451">
          <cell r="A451" t="str">
            <v>361WA</v>
          </cell>
          <cell r="B451" t="str">
            <v>361</v>
          </cell>
          <cell r="D451">
            <v>2238972.08</v>
          </cell>
          <cell r="F451" t="str">
            <v>361WA</v>
          </cell>
          <cell r="G451" t="str">
            <v>361</v>
          </cell>
          <cell r="I451">
            <v>2238972.08</v>
          </cell>
        </row>
        <row r="452">
          <cell r="A452" t="str">
            <v>361WYP</v>
          </cell>
          <cell r="B452" t="str">
            <v>361</v>
          </cell>
          <cell r="D452">
            <v>6928498.4699999997</v>
          </cell>
          <cell r="F452" t="str">
            <v>361WYP</v>
          </cell>
          <cell r="G452" t="str">
            <v>361</v>
          </cell>
          <cell r="I452">
            <v>6928498.4699999997</v>
          </cell>
        </row>
        <row r="453">
          <cell r="A453" t="str">
            <v>361WYU</v>
          </cell>
          <cell r="B453" t="str">
            <v>361</v>
          </cell>
          <cell r="D453">
            <v>167499.99</v>
          </cell>
          <cell r="F453" t="str">
            <v>361WYU</v>
          </cell>
          <cell r="G453" t="str">
            <v>361</v>
          </cell>
          <cell r="I453">
            <v>167499.99</v>
          </cell>
        </row>
        <row r="454">
          <cell r="A454" t="str">
            <v>362CA</v>
          </cell>
          <cell r="B454" t="str">
            <v>362</v>
          </cell>
          <cell r="D454">
            <v>20476500.43</v>
          </cell>
          <cell r="F454" t="str">
            <v>362CA</v>
          </cell>
          <cell r="G454" t="str">
            <v>362</v>
          </cell>
          <cell r="I454">
            <v>20476500.43</v>
          </cell>
        </row>
        <row r="455">
          <cell r="A455" t="str">
            <v>362ID</v>
          </cell>
          <cell r="B455" t="str">
            <v>362</v>
          </cell>
          <cell r="D455">
            <v>26264918.620000001</v>
          </cell>
          <cell r="F455" t="str">
            <v>362ID</v>
          </cell>
          <cell r="G455" t="str">
            <v>362</v>
          </cell>
          <cell r="I455">
            <v>26264918.620000001</v>
          </cell>
        </row>
        <row r="456">
          <cell r="A456" t="str">
            <v>362OR</v>
          </cell>
          <cell r="B456" t="str">
            <v>362</v>
          </cell>
          <cell r="D456">
            <v>177581114.09999999</v>
          </cell>
          <cell r="F456" t="str">
            <v>362OR</v>
          </cell>
          <cell r="G456" t="str">
            <v>362</v>
          </cell>
          <cell r="I456">
            <v>177581114.09999999</v>
          </cell>
        </row>
        <row r="457">
          <cell r="A457" t="str">
            <v>362UT</v>
          </cell>
          <cell r="B457" t="str">
            <v>362</v>
          </cell>
          <cell r="D457">
            <v>354779006.5</v>
          </cell>
          <cell r="F457" t="str">
            <v>362UT</v>
          </cell>
          <cell r="G457" t="str">
            <v>362</v>
          </cell>
          <cell r="I457">
            <v>354779006.5</v>
          </cell>
        </row>
        <row r="458">
          <cell r="A458" t="str">
            <v>362WA</v>
          </cell>
          <cell r="B458" t="str">
            <v>362</v>
          </cell>
          <cell r="D458">
            <v>46469283.590000004</v>
          </cell>
          <cell r="F458" t="str">
            <v>362WA</v>
          </cell>
          <cell r="G458" t="str">
            <v>362</v>
          </cell>
          <cell r="I458">
            <v>46469283.590000004</v>
          </cell>
        </row>
        <row r="459">
          <cell r="A459" t="str">
            <v>362WYP</v>
          </cell>
          <cell r="B459" t="str">
            <v>362</v>
          </cell>
          <cell r="D459">
            <v>100189206.28</v>
          </cell>
          <cell r="F459" t="str">
            <v>362WYP</v>
          </cell>
          <cell r="G459" t="str">
            <v>362</v>
          </cell>
          <cell r="I459">
            <v>100189206.28</v>
          </cell>
        </row>
        <row r="460">
          <cell r="A460" t="str">
            <v>362WYU</v>
          </cell>
          <cell r="B460" t="str">
            <v>362</v>
          </cell>
          <cell r="D460">
            <v>5880077.71</v>
          </cell>
          <cell r="F460" t="str">
            <v>362WYU</v>
          </cell>
          <cell r="G460" t="str">
            <v>362</v>
          </cell>
          <cell r="I460">
            <v>5880077.71</v>
          </cell>
        </row>
        <row r="461">
          <cell r="A461" t="str">
            <v>363UT</v>
          </cell>
          <cell r="B461" t="str">
            <v>363</v>
          </cell>
          <cell r="D461">
            <v>1457804.66</v>
          </cell>
          <cell r="F461" t="str">
            <v>363UT</v>
          </cell>
          <cell r="G461" t="str">
            <v>363</v>
          </cell>
          <cell r="I461">
            <v>1457804.66</v>
          </cell>
        </row>
        <row r="462">
          <cell r="A462" t="str">
            <v>364CA</v>
          </cell>
          <cell r="B462" t="str">
            <v>364</v>
          </cell>
          <cell r="D462">
            <v>62333717.220016383</v>
          </cell>
          <cell r="F462" t="str">
            <v>364CA</v>
          </cell>
          <cell r="G462" t="str">
            <v>364</v>
          </cell>
          <cell r="I462">
            <v>62333717.220016383</v>
          </cell>
        </row>
        <row r="463">
          <cell r="A463" t="str">
            <v>364ID</v>
          </cell>
          <cell r="B463" t="str">
            <v>364</v>
          </cell>
          <cell r="D463">
            <v>74278275.960706204</v>
          </cell>
          <cell r="F463" t="str">
            <v>364ID</v>
          </cell>
          <cell r="G463" t="str">
            <v>364</v>
          </cell>
          <cell r="I463">
            <v>74278275.960706204</v>
          </cell>
        </row>
        <row r="464">
          <cell r="A464" t="str">
            <v>364OR</v>
          </cell>
          <cell r="B464" t="str">
            <v>364</v>
          </cell>
          <cell r="D464">
            <v>406400030.27007556</v>
          </cell>
          <cell r="F464" t="str">
            <v>364OR</v>
          </cell>
          <cell r="G464" t="str">
            <v>364</v>
          </cell>
          <cell r="I464">
            <v>406400030.27007556</v>
          </cell>
        </row>
        <row r="465">
          <cell r="A465" t="str">
            <v>364UT</v>
          </cell>
          <cell r="B465" t="str">
            <v>364</v>
          </cell>
          <cell r="D465">
            <v>458569246.14619672</v>
          </cell>
          <cell r="F465" t="str">
            <v>364UT</v>
          </cell>
          <cell r="G465" t="str">
            <v>364</v>
          </cell>
          <cell r="I465">
            <v>458569246.14619672</v>
          </cell>
        </row>
        <row r="466">
          <cell r="A466" t="str">
            <v>364WA</v>
          </cell>
          <cell r="B466" t="str">
            <v>364</v>
          </cell>
          <cell r="D466">
            <v>109538591.33865395</v>
          </cell>
          <cell r="F466" t="str">
            <v>364WA</v>
          </cell>
          <cell r="G466" t="str">
            <v>364</v>
          </cell>
          <cell r="I466">
            <v>109538591.33865395</v>
          </cell>
        </row>
        <row r="467">
          <cell r="A467" t="str">
            <v>364WYP</v>
          </cell>
          <cell r="B467" t="str">
            <v>364</v>
          </cell>
          <cell r="D467">
            <v>145465310.35312355</v>
          </cell>
          <cell r="F467" t="str">
            <v>364WYP</v>
          </cell>
          <cell r="G467" t="str">
            <v>364</v>
          </cell>
          <cell r="I467">
            <v>145465310.35312355</v>
          </cell>
        </row>
        <row r="468">
          <cell r="A468" t="str">
            <v>364WYU</v>
          </cell>
          <cell r="B468" t="str">
            <v>364</v>
          </cell>
          <cell r="D468">
            <v>15229080.308631273</v>
          </cell>
          <cell r="F468" t="str">
            <v>364WYU</v>
          </cell>
          <cell r="G468" t="str">
            <v>364</v>
          </cell>
          <cell r="I468">
            <v>15229080.308631273</v>
          </cell>
        </row>
        <row r="469">
          <cell r="A469" t="str">
            <v>365CA</v>
          </cell>
          <cell r="B469" t="str">
            <v>365</v>
          </cell>
          <cell r="D469">
            <v>31785134.41</v>
          </cell>
          <cell r="F469" t="str">
            <v>365CA</v>
          </cell>
          <cell r="G469" t="str">
            <v>365</v>
          </cell>
          <cell r="I469">
            <v>31785134.41</v>
          </cell>
        </row>
        <row r="470">
          <cell r="A470" t="str">
            <v>365ID</v>
          </cell>
          <cell r="B470" t="str">
            <v>365</v>
          </cell>
          <cell r="D470">
            <v>33199928.32</v>
          </cell>
          <cell r="F470" t="str">
            <v>365ID</v>
          </cell>
          <cell r="G470" t="str">
            <v>365</v>
          </cell>
          <cell r="I470">
            <v>33199928.32</v>
          </cell>
        </row>
        <row r="471">
          <cell r="A471" t="str">
            <v>365OR</v>
          </cell>
          <cell r="B471" t="str">
            <v>365</v>
          </cell>
          <cell r="D471">
            <v>219470234.49000001</v>
          </cell>
          <cell r="F471" t="str">
            <v>365OR</v>
          </cell>
          <cell r="G471" t="str">
            <v>365</v>
          </cell>
          <cell r="I471">
            <v>219470234.49000001</v>
          </cell>
        </row>
        <row r="472">
          <cell r="A472" t="str">
            <v>365UT</v>
          </cell>
          <cell r="B472" t="str">
            <v>365</v>
          </cell>
          <cell r="D472">
            <v>189408672.46000001</v>
          </cell>
          <cell r="F472" t="str">
            <v>365UT</v>
          </cell>
          <cell r="G472" t="str">
            <v>365</v>
          </cell>
          <cell r="I472">
            <v>189408672.46000001</v>
          </cell>
        </row>
        <row r="473">
          <cell r="A473" t="str">
            <v>365WA</v>
          </cell>
          <cell r="B473" t="str">
            <v>365</v>
          </cell>
          <cell r="D473">
            <v>55518961.509999998</v>
          </cell>
          <cell r="F473" t="str">
            <v>365WA</v>
          </cell>
          <cell r="G473" t="str">
            <v>365</v>
          </cell>
          <cell r="I473">
            <v>55518961.509999998</v>
          </cell>
        </row>
        <row r="474">
          <cell r="A474" t="str">
            <v>365WYP</v>
          </cell>
          <cell r="B474" t="str">
            <v>365</v>
          </cell>
          <cell r="D474">
            <v>77433579.530000001</v>
          </cell>
          <cell r="F474" t="str">
            <v>365WYP</v>
          </cell>
          <cell r="G474" t="str">
            <v>365</v>
          </cell>
          <cell r="I474">
            <v>77433579.530000001</v>
          </cell>
        </row>
        <row r="475">
          <cell r="A475" t="str">
            <v>365WYU</v>
          </cell>
          <cell r="B475" t="str">
            <v>365</v>
          </cell>
          <cell r="D475">
            <v>10465606.859999999</v>
          </cell>
          <cell r="F475" t="str">
            <v>365WYU</v>
          </cell>
          <cell r="G475" t="str">
            <v>365</v>
          </cell>
          <cell r="I475">
            <v>10465606.859999999</v>
          </cell>
        </row>
        <row r="476">
          <cell r="A476" t="str">
            <v>366CA</v>
          </cell>
          <cell r="B476" t="str">
            <v>366</v>
          </cell>
          <cell r="D476">
            <v>14917811.49</v>
          </cell>
          <cell r="F476" t="str">
            <v>366CA</v>
          </cell>
          <cell r="G476" t="str">
            <v>366</v>
          </cell>
          <cell r="I476">
            <v>14917811.49</v>
          </cell>
        </row>
        <row r="477">
          <cell r="A477" t="str">
            <v>366ID</v>
          </cell>
          <cell r="B477" t="str">
            <v>366</v>
          </cell>
          <cell r="D477">
            <v>7137490.6299999999</v>
          </cell>
          <cell r="F477" t="str">
            <v>366ID</v>
          </cell>
          <cell r="G477" t="str">
            <v>366</v>
          </cell>
          <cell r="I477">
            <v>7137490.6299999999</v>
          </cell>
        </row>
        <row r="478">
          <cell r="A478" t="str">
            <v>366OR</v>
          </cell>
          <cell r="B478" t="str">
            <v>366</v>
          </cell>
          <cell r="D478">
            <v>79438345.040000007</v>
          </cell>
          <cell r="F478" t="str">
            <v>366OR</v>
          </cell>
          <cell r="G478" t="str">
            <v>366</v>
          </cell>
          <cell r="I478">
            <v>79438345.040000007</v>
          </cell>
        </row>
        <row r="479">
          <cell r="A479" t="str">
            <v>366UT</v>
          </cell>
          <cell r="B479" t="str">
            <v>366</v>
          </cell>
          <cell r="D479">
            <v>147470112.93000001</v>
          </cell>
          <cell r="F479" t="str">
            <v>366UT</v>
          </cell>
          <cell r="G479" t="str">
            <v>366</v>
          </cell>
          <cell r="I479">
            <v>147470112.93000001</v>
          </cell>
        </row>
        <row r="480">
          <cell r="A480" t="str">
            <v>366WA</v>
          </cell>
          <cell r="B480" t="str">
            <v>366</v>
          </cell>
          <cell r="D480">
            <v>14585657.060000001</v>
          </cell>
          <cell r="F480" t="str">
            <v>366WA</v>
          </cell>
          <cell r="G480" t="str">
            <v>366</v>
          </cell>
          <cell r="I480">
            <v>14585657.060000001</v>
          </cell>
        </row>
        <row r="481">
          <cell r="A481" t="str">
            <v>366WYP</v>
          </cell>
          <cell r="B481" t="str">
            <v>366</v>
          </cell>
          <cell r="D481">
            <v>11051988.57</v>
          </cell>
          <cell r="F481" t="str">
            <v>366WYP</v>
          </cell>
          <cell r="G481" t="str">
            <v>366</v>
          </cell>
          <cell r="I481">
            <v>11051988.57</v>
          </cell>
        </row>
        <row r="482">
          <cell r="A482" t="str">
            <v>366WYU</v>
          </cell>
          <cell r="B482" t="str">
            <v>366</v>
          </cell>
          <cell r="D482">
            <v>3598256.31</v>
          </cell>
          <cell r="F482" t="str">
            <v>366WYU</v>
          </cell>
          <cell r="G482" t="str">
            <v>366</v>
          </cell>
          <cell r="I482">
            <v>3598256.31</v>
          </cell>
        </row>
        <row r="483">
          <cell r="A483" t="str">
            <v>367CA</v>
          </cell>
          <cell r="B483" t="str">
            <v>367</v>
          </cell>
          <cell r="D483">
            <v>16393524.92</v>
          </cell>
          <cell r="F483" t="str">
            <v>367CA</v>
          </cell>
          <cell r="G483" t="str">
            <v>367</v>
          </cell>
          <cell r="I483">
            <v>16393524.92</v>
          </cell>
        </row>
        <row r="484">
          <cell r="A484" t="str">
            <v>367ID</v>
          </cell>
          <cell r="B484" t="str">
            <v>367</v>
          </cell>
          <cell r="D484">
            <v>23193959.609999999</v>
          </cell>
          <cell r="F484" t="str">
            <v>367ID</v>
          </cell>
          <cell r="G484" t="str">
            <v>367</v>
          </cell>
          <cell r="I484">
            <v>23193959.609999999</v>
          </cell>
        </row>
        <row r="485">
          <cell r="A485" t="str">
            <v>367OR</v>
          </cell>
          <cell r="B485" t="str">
            <v>367</v>
          </cell>
          <cell r="D485">
            <v>144271827.11000001</v>
          </cell>
          <cell r="F485" t="str">
            <v>367OR</v>
          </cell>
          <cell r="G485" t="str">
            <v>367</v>
          </cell>
          <cell r="I485">
            <v>144271827.11000001</v>
          </cell>
        </row>
        <row r="486">
          <cell r="A486" t="str">
            <v>367UT</v>
          </cell>
          <cell r="B486" t="str">
            <v>367</v>
          </cell>
          <cell r="D486">
            <v>426168354.31999999</v>
          </cell>
          <cell r="F486" t="str">
            <v>367UT</v>
          </cell>
          <cell r="G486" t="str">
            <v>367</v>
          </cell>
          <cell r="I486">
            <v>426168354.31999999</v>
          </cell>
        </row>
        <row r="487">
          <cell r="A487" t="str">
            <v>367WA</v>
          </cell>
          <cell r="B487" t="str">
            <v>367</v>
          </cell>
          <cell r="D487">
            <v>19451517.030000001</v>
          </cell>
          <cell r="F487" t="str">
            <v>367WA</v>
          </cell>
          <cell r="G487" t="str">
            <v>367</v>
          </cell>
          <cell r="I487">
            <v>19451517.030000001</v>
          </cell>
        </row>
        <row r="488">
          <cell r="A488" t="str">
            <v>367WYP</v>
          </cell>
          <cell r="B488" t="str">
            <v>367</v>
          </cell>
          <cell r="D488">
            <v>27460289.199999999</v>
          </cell>
          <cell r="F488" t="str">
            <v>367WYP</v>
          </cell>
          <cell r="G488" t="str">
            <v>367</v>
          </cell>
          <cell r="I488">
            <v>27460289.199999999</v>
          </cell>
        </row>
        <row r="489">
          <cell r="A489" t="str">
            <v>367WYU</v>
          </cell>
          <cell r="B489" t="str">
            <v>367</v>
          </cell>
          <cell r="D489">
            <v>15670342.1</v>
          </cell>
          <cell r="F489" t="str">
            <v>367WYU</v>
          </cell>
          <cell r="G489" t="str">
            <v>367</v>
          </cell>
          <cell r="I489">
            <v>15670342.1</v>
          </cell>
        </row>
        <row r="490">
          <cell r="A490" t="str">
            <v>368CA</v>
          </cell>
          <cell r="B490" t="str">
            <v>368</v>
          </cell>
          <cell r="D490">
            <v>44506228.310000002</v>
          </cell>
          <cell r="F490" t="str">
            <v>368CA</v>
          </cell>
          <cell r="G490" t="str">
            <v>368</v>
          </cell>
          <cell r="I490">
            <v>44506228.310000002</v>
          </cell>
        </row>
        <row r="491">
          <cell r="A491" t="str">
            <v>368ID</v>
          </cell>
          <cell r="B491" t="str">
            <v>368</v>
          </cell>
          <cell r="D491">
            <v>63512115.140000001</v>
          </cell>
          <cell r="F491" t="str">
            <v>368ID</v>
          </cell>
          <cell r="G491" t="str">
            <v>368</v>
          </cell>
          <cell r="I491">
            <v>63512115.140000001</v>
          </cell>
        </row>
        <row r="492">
          <cell r="A492" t="str">
            <v>368OR</v>
          </cell>
          <cell r="B492" t="str">
            <v>368</v>
          </cell>
          <cell r="D492">
            <v>364484261.67000002</v>
          </cell>
          <cell r="F492" t="str">
            <v>368OR</v>
          </cell>
          <cell r="G492" t="str">
            <v>368</v>
          </cell>
          <cell r="I492">
            <v>364484261.67000002</v>
          </cell>
        </row>
        <row r="493">
          <cell r="A493" t="str">
            <v>368UT</v>
          </cell>
          <cell r="B493" t="str">
            <v>368</v>
          </cell>
          <cell r="D493">
            <v>370913897.55000001</v>
          </cell>
          <cell r="F493" t="str">
            <v>368UT</v>
          </cell>
          <cell r="G493" t="str">
            <v>368</v>
          </cell>
          <cell r="I493">
            <v>370913897.55000001</v>
          </cell>
        </row>
        <row r="494">
          <cell r="A494" t="str">
            <v>368WA</v>
          </cell>
          <cell r="B494" t="str">
            <v>368</v>
          </cell>
          <cell r="D494">
            <v>89292191.739999995</v>
          </cell>
          <cell r="F494" t="str">
            <v>368WA</v>
          </cell>
          <cell r="G494" t="str">
            <v>368</v>
          </cell>
          <cell r="I494">
            <v>89292191.739999995</v>
          </cell>
        </row>
        <row r="495">
          <cell r="A495" t="str">
            <v>368WYP</v>
          </cell>
          <cell r="B495" t="str">
            <v>368</v>
          </cell>
          <cell r="D495">
            <v>70024353.609999999</v>
          </cell>
          <cell r="F495" t="str">
            <v>368WYP</v>
          </cell>
          <cell r="G495" t="str">
            <v>368</v>
          </cell>
          <cell r="I495">
            <v>70024353.609999999</v>
          </cell>
        </row>
        <row r="496">
          <cell r="A496" t="str">
            <v>368WYU</v>
          </cell>
          <cell r="B496" t="str">
            <v>368</v>
          </cell>
          <cell r="D496">
            <v>11408928.74</v>
          </cell>
          <cell r="F496" t="str">
            <v>368WYU</v>
          </cell>
          <cell r="G496" t="str">
            <v>368</v>
          </cell>
          <cell r="I496">
            <v>11408928.74</v>
          </cell>
        </row>
        <row r="497">
          <cell r="A497" t="str">
            <v>369CA</v>
          </cell>
          <cell r="B497" t="str">
            <v>369</v>
          </cell>
          <cell r="D497">
            <v>21553108.199999999</v>
          </cell>
          <cell r="F497" t="str">
            <v>369CA</v>
          </cell>
          <cell r="G497" t="str">
            <v>369</v>
          </cell>
          <cell r="I497">
            <v>21553108.199999999</v>
          </cell>
        </row>
        <row r="498">
          <cell r="A498" t="str">
            <v>369ID</v>
          </cell>
          <cell r="B498" t="str">
            <v>369</v>
          </cell>
          <cell r="D498">
            <v>26576634.219999999</v>
          </cell>
          <cell r="F498" t="str">
            <v>369ID</v>
          </cell>
          <cell r="G498" t="str">
            <v>369</v>
          </cell>
          <cell r="I498">
            <v>26576634.219999999</v>
          </cell>
        </row>
        <row r="499">
          <cell r="A499" t="str">
            <v>369OR</v>
          </cell>
          <cell r="B499" t="str">
            <v>369</v>
          </cell>
          <cell r="D499">
            <v>205647718.59999999</v>
          </cell>
          <cell r="F499" t="str">
            <v>369OR</v>
          </cell>
          <cell r="G499" t="str">
            <v>369</v>
          </cell>
          <cell r="I499">
            <v>205647718.59999999</v>
          </cell>
        </row>
        <row r="500">
          <cell r="A500" t="str">
            <v>369UT</v>
          </cell>
          <cell r="B500" t="str">
            <v>369</v>
          </cell>
          <cell r="D500">
            <v>194726412.47999999</v>
          </cell>
          <cell r="F500" t="str">
            <v>369UT</v>
          </cell>
          <cell r="G500" t="str">
            <v>369</v>
          </cell>
          <cell r="I500">
            <v>194726412.47999999</v>
          </cell>
        </row>
        <row r="501">
          <cell r="A501" t="str">
            <v>369WA</v>
          </cell>
          <cell r="B501" t="str">
            <v>369</v>
          </cell>
          <cell r="D501">
            <v>45036420.479999997</v>
          </cell>
          <cell r="F501" t="str">
            <v>369WA</v>
          </cell>
          <cell r="G501" t="str">
            <v>369</v>
          </cell>
          <cell r="I501">
            <v>45036420.479999997</v>
          </cell>
        </row>
        <row r="502">
          <cell r="A502" t="str">
            <v>369WYP</v>
          </cell>
          <cell r="B502" t="str">
            <v>369</v>
          </cell>
          <cell r="D502">
            <v>33268749.260000002</v>
          </cell>
          <cell r="F502" t="str">
            <v>369WYP</v>
          </cell>
          <cell r="G502" t="str">
            <v>369</v>
          </cell>
          <cell r="I502">
            <v>33268749.260000002</v>
          </cell>
        </row>
        <row r="503">
          <cell r="A503" t="str">
            <v>369WYU</v>
          </cell>
          <cell r="B503" t="str">
            <v>369</v>
          </cell>
          <cell r="D503">
            <v>8134480.2300000004</v>
          </cell>
          <cell r="F503" t="str">
            <v>369WYU</v>
          </cell>
          <cell r="G503" t="str">
            <v>369</v>
          </cell>
          <cell r="I503">
            <v>8134480.2300000004</v>
          </cell>
        </row>
        <row r="504">
          <cell r="A504" t="str">
            <v>370CA</v>
          </cell>
          <cell r="B504" t="str">
            <v>370</v>
          </cell>
          <cell r="D504">
            <v>3939119.26</v>
          </cell>
          <cell r="F504" t="str">
            <v>370CA</v>
          </cell>
          <cell r="G504" t="str">
            <v>370</v>
          </cell>
          <cell r="I504">
            <v>3939119.26</v>
          </cell>
        </row>
        <row r="505">
          <cell r="A505" t="str">
            <v>370ID</v>
          </cell>
          <cell r="B505" t="str">
            <v>370</v>
          </cell>
          <cell r="D505">
            <v>13899680.15</v>
          </cell>
          <cell r="F505" t="str">
            <v>370ID</v>
          </cell>
          <cell r="G505" t="str">
            <v>370</v>
          </cell>
          <cell r="I505">
            <v>13899680.15</v>
          </cell>
        </row>
        <row r="506">
          <cell r="A506" t="str">
            <v>370OR</v>
          </cell>
          <cell r="B506" t="str">
            <v>370</v>
          </cell>
          <cell r="D506">
            <v>60037965.439999998</v>
          </cell>
          <cell r="F506" t="str">
            <v>370OR</v>
          </cell>
          <cell r="G506" t="str">
            <v>370</v>
          </cell>
          <cell r="I506">
            <v>60037965.439999998</v>
          </cell>
        </row>
        <row r="507">
          <cell r="A507" t="str">
            <v>370UT</v>
          </cell>
          <cell r="B507" t="str">
            <v>370</v>
          </cell>
          <cell r="D507">
            <v>80051986.200000003</v>
          </cell>
          <cell r="F507" t="str">
            <v>370UT</v>
          </cell>
          <cell r="G507" t="str">
            <v>370</v>
          </cell>
          <cell r="I507">
            <v>80051986.200000003</v>
          </cell>
        </row>
        <row r="508">
          <cell r="A508" t="str">
            <v>370WA</v>
          </cell>
          <cell r="B508" t="str">
            <v>370</v>
          </cell>
          <cell r="D508">
            <v>13845824.619999999</v>
          </cell>
          <cell r="F508" t="str">
            <v>370WA</v>
          </cell>
          <cell r="G508" t="str">
            <v>370</v>
          </cell>
          <cell r="I508">
            <v>13845824.619999999</v>
          </cell>
        </row>
        <row r="509">
          <cell r="A509" t="str">
            <v>370WYP</v>
          </cell>
          <cell r="B509" t="str">
            <v>370</v>
          </cell>
          <cell r="D509">
            <v>12678086.49</v>
          </cell>
          <cell r="F509" t="str">
            <v>370WYP</v>
          </cell>
          <cell r="G509" t="str">
            <v>370</v>
          </cell>
          <cell r="I509">
            <v>12678086.49</v>
          </cell>
        </row>
        <row r="510">
          <cell r="A510" t="str">
            <v>370WYU</v>
          </cell>
          <cell r="B510" t="str">
            <v>370</v>
          </cell>
          <cell r="D510">
            <v>2890065.14</v>
          </cell>
          <cell r="F510" t="str">
            <v>370WYU</v>
          </cell>
          <cell r="G510" t="str">
            <v>370</v>
          </cell>
          <cell r="I510">
            <v>2890065.14</v>
          </cell>
        </row>
        <row r="511">
          <cell r="A511" t="str">
            <v>371CA</v>
          </cell>
          <cell r="B511" t="str">
            <v>371</v>
          </cell>
          <cell r="D511">
            <v>270707.40999999997</v>
          </cell>
          <cell r="F511" t="str">
            <v>371CA</v>
          </cell>
          <cell r="G511" t="str">
            <v>371</v>
          </cell>
          <cell r="I511">
            <v>270707.40999999997</v>
          </cell>
        </row>
        <row r="512">
          <cell r="A512" t="str">
            <v>371ID</v>
          </cell>
          <cell r="B512" t="str">
            <v>371</v>
          </cell>
          <cell r="D512">
            <v>164853.82</v>
          </cell>
          <cell r="F512" t="str">
            <v>371ID</v>
          </cell>
          <cell r="G512" t="str">
            <v>371</v>
          </cell>
          <cell r="I512">
            <v>164853.82</v>
          </cell>
        </row>
        <row r="513">
          <cell r="A513" t="str">
            <v>371OR</v>
          </cell>
          <cell r="B513" t="str">
            <v>371</v>
          </cell>
          <cell r="D513">
            <v>2431995.2200000002</v>
          </cell>
          <cell r="F513" t="str">
            <v>371OR</v>
          </cell>
          <cell r="G513" t="str">
            <v>371</v>
          </cell>
          <cell r="I513">
            <v>2431995.2200000002</v>
          </cell>
        </row>
        <row r="514">
          <cell r="A514" t="str">
            <v>371UT</v>
          </cell>
          <cell r="B514" t="str">
            <v>371</v>
          </cell>
          <cell r="D514">
            <v>4517120.53</v>
          </cell>
          <cell r="F514" t="str">
            <v>371UT</v>
          </cell>
          <cell r="G514" t="str">
            <v>371</v>
          </cell>
          <cell r="I514">
            <v>4517120.53</v>
          </cell>
        </row>
        <row r="515">
          <cell r="A515" t="str">
            <v>371WA</v>
          </cell>
          <cell r="B515" t="str">
            <v>371</v>
          </cell>
          <cell r="D515">
            <v>526808.76</v>
          </cell>
          <cell r="F515" t="str">
            <v>371WA</v>
          </cell>
          <cell r="G515" t="str">
            <v>371</v>
          </cell>
          <cell r="I515">
            <v>526808.76</v>
          </cell>
        </row>
        <row r="516">
          <cell r="A516" t="str">
            <v>371WYP</v>
          </cell>
          <cell r="B516" t="str">
            <v>371</v>
          </cell>
          <cell r="D516">
            <v>761902.9</v>
          </cell>
          <cell r="F516" t="str">
            <v>371WYP</v>
          </cell>
          <cell r="G516" t="str">
            <v>371</v>
          </cell>
          <cell r="I516">
            <v>761902.9</v>
          </cell>
        </row>
        <row r="517">
          <cell r="A517" t="str">
            <v>371WYU</v>
          </cell>
          <cell r="B517" t="str">
            <v>371</v>
          </cell>
          <cell r="D517">
            <v>140460.43</v>
          </cell>
          <cell r="F517" t="str">
            <v>371WYU</v>
          </cell>
          <cell r="G517" t="str">
            <v>371</v>
          </cell>
          <cell r="I517">
            <v>140460.43</v>
          </cell>
        </row>
        <row r="518">
          <cell r="A518" t="str">
            <v>373CA</v>
          </cell>
          <cell r="B518" t="str">
            <v>373</v>
          </cell>
          <cell r="D518">
            <v>659639.72</v>
          </cell>
          <cell r="F518" t="str">
            <v>373CA</v>
          </cell>
          <cell r="G518" t="str">
            <v>373</v>
          </cell>
          <cell r="I518">
            <v>659639.72</v>
          </cell>
        </row>
        <row r="519">
          <cell r="A519" t="str">
            <v>373ID</v>
          </cell>
          <cell r="B519" t="str">
            <v>373</v>
          </cell>
          <cell r="D519">
            <v>598233.93000000005</v>
          </cell>
          <cell r="F519" t="str">
            <v>373ID</v>
          </cell>
          <cell r="G519" t="str">
            <v>373</v>
          </cell>
          <cell r="I519">
            <v>598233.93000000005</v>
          </cell>
        </row>
        <row r="520">
          <cell r="A520" t="str">
            <v>373OR</v>
          </cell>
          <cell r="B520" t="str">
            <v>373</v>
          </cell>
          <cell r="D520">
            <v>21350152.449999999</v>
          </cell>
          <cell r="F520" t="str">
            <v>373OR</v>
          </cell>
          <cell r="G520" t="str">
            <v>373</v>
          </cell>
          <cell r="I520">
            <v>21350152.449999999</v>
          </cell>
        </row>
        <row r="521">
          <cell r="A521" t="str">
            <v>373UT</v>
          </cell>
          <cell r="B521" t="str">
            <v>373</v>
          </cell>
          <cell r="D521">
            <v>26226122.129999999</v>
          </cell>
          <cell r="F521" t="str">
            <v>373UT</v>
          </cell>
          <cell r="G521" t="str">
            <v>373</v>
          </cell>
          <cell r="I521">
            <v>26226122.129999999</v>
          </cell>
        </row>
        <row r="522">
          <cell r="A522" t="str">
            <v>373WA</v>
          </cell>
          <cell r="B522" t="str">
            <v>373</v>
          </cell>
          <cell r="D522">
            <v>3740744.89</v>
          </cell>
          <cell r="F522" t="str">
            <v>373WA</v>
          </cell>
          <cell r="G522" t="str">
            <v>373</v>
          </cell>
          <cell r="I522">
            <v>3740744.89</v>
          </cell>
        </row>
        <row r="523">
          <cell r="A523" t="str">
            <v>373WYP</v>
          </cell>
          <cell r="B523" t="str">
            <v>373</v>
          </cell>
          <cell r="D523">
            <v>6768660.9900000002</v>
          </cell>
          <cell r="F523" t="str">
            <v>373WYP</v>
          </cell>
          <cell r="G523" t="str">
            <v>373</v>
          </cell>
          <cell r="I523">
            <v>6768660.9900000002</v>
          </cell>
        </row>
        <row r="524">
          <cell r="A524" t="str">
            <v>373WYU</v>
          </cell>
          <cell r="B524" t="str">
            <v>373</v>
          </cell>
          <cell r="D524">
            <v>2152583.84</v>
          </cell>
          <cell r="F524" t="str">
            <v>373WYU</v>
          </cell>
          <cell r="G524" t="str">
            <v>373</v>
          </cell>
          <cell r="I524">
            <v>2152583.84</v>
          </cell>
        </row>
        <row r="525">
          <cell r="A525" t="str">
            <v>389CA</v>
          </cell>
          <cell r="B525" t="str">
            <v>389</v>
          </cell>
          <cell r="D525">
            <v>217568.45</v>
          </cell>
          <cell r="F525" t="str">
            <v>389CA</v>
          </cell>
          <cell r="G525" t="str">
            <v>389</v>
          </cell>
          <cell r="I525">
            <v>217568.45</v>
          </cell>
        </row>
        <row r="526">
          <cell r="A526" t="str">
            <v>389CN</v>
          </cell>
          <cell r="B526" t="str">
            <v>389</v>
          </cell>
          <cell r="D526">
            <v>1128505.79</v>
          </cell>
          <cell r="F526" t="str">
            <v>389CN</v>
          </cell>
          <cell r="G526" t="str">
            <v>389</v>
          </cell>
          <cell r="I526">
            <v>1128505.79</v>
          </cell>
        </row>
        <row r="527">
          <cell r="A527" t="str">
            <v>389DGU</v>
          </cell>
          <cell r="B527" t="str">
            <v>389</v>
          </cell>
          <cell r="D527">
            <v>332.32</v>
          </cell>
          <cell r="F527" t="str">
            <v>389DGU</v>
          </cell>
          <cell r="G527" t="str">
            <v>389</v>
          </cell>
          <cell r="I527">
            <v>332.32</v>
          </cell>
        </row>
        <row r="528">
          <cell r="A528" t="str">
            <v>389ID</v>
          </cell>
          <cell r="B528" t="str">
            <v>389</v>
          </cell>
          <cell r="D528">
            <v>197638.82</v>
          </cell>
          <cell r="F528" t="str">
            <v>389ID</v>
          </cell>
          <cell r="G528" t="str">
            <v>389</v>
          </cell>
          <cell r="I528">
            <v>197638.82</v>
          </cell>
        </row>
        <row r="529">
          <cell r="A529" t="str">
            <v>389OR</v>
          </cell>
          <cell r="B529" t="str">
            <v>389</v>
          </cell>
          <cell r="D529">
            <v>3046461.57</v>
          </cell>
          <cell r="F529" t="str">
            <v>389OR</v>
          </cell>
          <cell r="G529" t="str">
            <v>389</v>
          </cell>
          <cell r="I529">
            <v>3046461.57</v>
          </cell>
        </row>
        <row r="530">
          <cell r="A530" t="str">
            <v>389SG</v>
          </cell>
          <cell r="B530" t="str">
            <v>389</v>
          </cell>
          <cell r="D530">
            <v>1227.55</v>
          </cell>
          <cell r="F530" t="str">
            <v>389SG</v>
          </cell>
          <cell r="G530" t="str">
            <v>389</v>
          </cell>
          <cell r="I530">
            <v>1227.55</v>
          </cell>
        </row>
        <row r="531">
          <cell r="A531" t="str">
            <v>389SO</v>
          </cell>
          <cell r="B531" t="str">
            <v>389</v>
          </cell>
          <cell r="D531">
            <v>5598054.8600000003</v>
          </cell>
          <cell r="F531" t="str">
            <v>389SO</v>
          </cell>
          <cell r="G531" t="str">
            <v>389</v>
          </cell>
          <cell r="I531">
            <v>5598054.8600000003</v>
          </cell>
        </row>
        <row r="532">
          <cell r="A532" t="str">
            <v>389UT</v>
          </cell>
          <cell r="B532" t="str">
            <v>389</v>
          </cell>
          <cell r="D532">
            <v>3912172.9</v>
          </cell>
          <cell r="F532" t="str">
            <v>389UT</v>
          </cell>
          <cell r="G532" t="str">
            <v>389</v>
          </cell>
          <cell r="I532">
            <v>3912172.9</v>
          </cell>
        </row>
        <row r="533">
          <cell r="A533" t="str">
            <v>389WA</v>
          </cell>
          <cell r="B533" t="str">
            <v>389</v>
          </cell>
          <cell r="D533">
            <v>1098826.3500000001</v>
          </cell>
          <cell r="F533" t="str">
            <v>389WA</v>
          </cell>
          <cell r="G533" t="str">
            <v>389</v>
          </cell>
          <cell r="I533">
            <v>1098826.3500000001</v>
          </cell>
        </row>
        <row r="534">
          <cell r="A534" t="str">
            <v>389WYP</v>
          </cell>
          <cell r="B534" t="str">
            <v>389</v>
          </cell>
          <cell r="D534">
            <v>365107.63</v>
          </cell>
          <cell r="F534" t="str">
            <v>389WYP</v>
          </cell>
          <cell r="G534" t="str">
            <v>389</v>
          </cell>
          <cell r="I534">
            <v>365107.63</v>
          </cell>
        </row>
        <row r="535">
          <cell r="A535" t="str">
            <v>389WYU</v>
          </cell>
          <cell r="B535" t="str">
            <v>389</v>
          </cell>
          <cell r="D535">
            <v>528370.06999999995</v>
          </cell>
          <cell r="F535" t="str">
            <v>389WYU</v>
          </cell>
          <cell r="G535" t="str">
            <v>389</v>
          </cell>
          <cell r="I535">
            <v>528370.06999999995</v>
          </cell>
        </row>
        <row r="536">
          <cell r="A536" t="str">
            <v>390CA</v>
          </cell>
          <cell r="B536" t="str">
            <v>390</v>
          </cell>
          <cell r="D536">
            <v>2806708.79</v>
          </cell>
          <cell r="F536" t="str">
            <v>390CA</v>
          </cell>
          <cell r="G536" t="str">
            <v>390</v>
          </cell>
          <cell r="I536">
            <v>2806708.79</v>
          </cell>
        </row>
        <row r="537">
          <cell r="A537" t="str">
            <v>390CN</v>
          </cell>
          <cell r="B537" t="str">
            <v>390</v>
          </cell>
          <cell r="D537">
            <v>12129443.380000001</v>
          </cell>
          <cell r="F537" t="str">
            <v>390CN</v>
          </cell>
          <cell r="G537" t="str">
            <v>390</v>
          </cell>
          <cell r="I537">
            <v>12129443.380000001</v>
          </cell>
        </row>
        <row r="538">
          <cell r="A538" t="str">
            <v>390DGP</v>
          </cell>
          <cell r="B538" t="str">
            <v>390</v>
          </cell>
          <cell r="D538">
            <v>358127.47</v>
          </cell>
          <cell r="F538" t="str">
            <v>390DGP</v>
          </cell>
          <cell r="G538" t="str">
            <v>390</v>
          </cell>
          <cell r="I538">
            <v>358127.47</v>
          </cell>
        </row>
        <row r="539">
          <cell r="A539" t="str">
            <v>390DGU</v>
          </cell>
          <cell r="B539" t="str">
            <v>390</v>
          </cell>
          <cell r="D539">
            <v>1573572.34</v>
          </cell>
          <cell r="F539" t="str">
            <v>390DGU</v>
          </cell>
          <cell r="G539" t="str">
            <v>390</v>
          </cell>
          <cell r="I539">
            <v>1573572.34</v>
          </cell>
        </row>
        <row r="540">
          <cell r="A540" t="str">
            <v>390ID</v>
          </cell>
          <cell r="B540" t="str">
            <v>390</v>
          </cell>
          <cell r="D540">
            <v>9659972.2300000004</v>
          </cell>
          <cell r="F540" t="str">
            <v>390ID</v>
          </cell>
          <cell r="G540" t="str">
            <v>390</v>
          </cell>
          <cell r="I540">
            <v>9659972.2300000004</v>
          </cell>
        </row>
        <row r="541">
          <cell r="A541" t="str">
            <v>390OR</v>
          </cell>
          <cell r="B541" t="str">
            <v>390</v>
          </cell>
          <cell r="D541">
            <v>33638127.850000001</v>
          </cell>
          <cell r="F541" t="str">
            <v>390OR</v>
          </cell>
          <cell r="G541" t="str">
            <v>390</v>
          </cell>
          <cell r="I541">
            <v>33638127.850000001</v>
          </cell>
        </row>
        <row r="542">
          <cell r="A542" t="str">
            <v>390SG</v>
          </cell>
          <cell r="B542" t="str">
            <v>390</v>
          </cell>
          <cell r="D542">
            <v>3923901.97</v>
          </cell>
          <cell r="F542" t="str">
            <v>390SG</v>
          </cell>
          <cell r="G542" t="str">
            <v>390</v>
          </cell>
          <cell r="I542">
            <v>3923901.97</v>
          </cell>
        </row>
        <row r="543">
          <cell r="A543" t="str">
            <v>390SO</v>
          </cell>
          <cell r="B543" t="str">
            <v>390</v>
          </cell>
          <cell r="D543">
            <v>101392050.22</v>
          </cell>
          <cell r="F543" t="str">
            <v>390SO</v>
          </cell>
          <cell r="G543" t="str">
            <v>390</v>
          </cell>
          <cell r="I543">
            <v>101392050.22</v>
          </cell>
        </row>
        <row r="544">
          <cell r="A544" t="str">
            <v>390UT</v>
          </cell>
          <cell r="B544" t="str">
            <v>390</v>
          </cell>
          <cell r="D544">
            <v>36639635.68</v>
          </cell>
          <cell r="F544" t="str">
            <v>390UT</v>
          </cell>
          <cell r="G544" t="str">
            <v>390</v>
          </cell>
          <cell r="I544">
            <v>36639635.68</v>
          </cell>
        </row>
        <row r="545">
          <cell r="A545" t="str">
            <v>390WA</v>
          </cell>
          <cell r="B545" t="str">
            <v>390</v>
          </cell>
          <cell r="D545">
            <v>13352427.57</v>
          </cell>
          <cell r="F545" t="str">
            <v>390WA</v>
          </cell>
          <cell r="G545" t="str">
            <v>390</v>
          </cell>
          <cell r="I545">
            <v>13352427.57</v>
          </cell>
        </row>
        <row r="546">
          <cell r="A546" t="str">
            <v>390WYP</v>
          </cell>
          <cell r="B546" t="str">
            <v>390</v>
          </cell>
          <cell r="D546">
            <v>11610521.699999999</v>
          </cell>
          <cell r="F546" t="str">
            <v>390WYP</v>
          </cell>
          <cell r="G546" t="str">
            <v>390</v>
          </cell>
          <cell r="I546">
            <v>11610521.699999999</v>
          </cell>
        </row>
        <row r="547">
          <cell r="A547" t="str">
            <v>390WYU</v>
          </cell>
          <cell r="B547" t="str">
            <v>390</v>
          </cell>
          <cell r="D547">
            <v>2353773.84</v>
          </cell>
          <cell r="F547" t="str">
            <v>390WYU</v>
          </cell>
          <cell r="G547" t="str">
            <v>390</v>
          </cell>
          <cell r="I547">
            <v>2353773.84</v>
          </cell>
        </row>
        <row r="548">
          <cell r="A548" t="str">
            <v>391CA</v>
          </cell>
          <cell r="B548" t="str">
            <v>391</v>
          </cell>
          <cell r="D548">
            <v>296681.62</v>
          </cell>
          <cell r="F548" t="str">
            <v>391CA</v>
          </cell>
          <cell r="G548" t="str">
            <v>391</v>
          </cell>
          <cell r="I548">
            <v>296681.62</v>
          </cell>
        </row>
        <row r="549">
          <cell r="A549" t="str">
            <v>391CN</v>
          </cell>
          <cell r="B549" t="str">
            <v>391</v>
          </cell>
          <cell r="D549">
            <v>8262759.8799999999</v>
          </cell>
          <cell r="F549" t="str">
            <v>391CN</v>
          </cell>
          <cell r="G549" t="str">
            <v>391</v>
          </cell>
          <cell r="I549">
            <v>8262759.8799999999</v>
          </cell>
        </row>
        <row r="550">
          <cell r="A550" t="str">
            <v>391DGP</v>
          </cell>
          <cell r="B550" t="str">
            <v>391</v>
          </cell>
          <cell r="D550">
            <v>15878.62</v>
          </cell>
          <cell r="F550" t="str">
            <v>391DGP</v>
          </cell>
          <cell r="G550" t="str">
            <v>391</v>
          </cell>
          <cell r="I550">
            <v>15878.62</v>
          </cell>
        </row>
        <row r="551">
          <cell r="A551" t="str">
            <v>391DGU</v>
          </cell>
          <cell r="B551" t="str">
            <v>391</v>
          </cell>
          <cell r="D551">
            <v>22267.51</v>
          </cell>
          <cell r="F551" t="str">
            <v>391DGU</v>
          </cell>
          <cell r="G551" t="str">
            <v>391</v>
          </cell>
          <cell r="I551">
            <v>22267.51</v>
          </cell>
        </row>
        <row r="552">
          <cell r="A552" t="str">
            <v>391ID</v>
          </cell>
          <cell r="B552" t="str">
            <v>391</v>
          </cell>
          <cell r="D552">
            <v>959497.01</v>
          </cell>
          <cell r="F552" t="str">
            <v>391ID</v>
          </cell>
          <cell r="G552" t="str">
            <v>391</v>
          </cell>
          <cell r="I552">
            <v>959497.01</v>
          </cell>
        </row>
        <row r="553">
          <cell r="A553" t="str">
            <v>391OR</v>
          </cell>
          <cell r="B553" t="str">
            <v>391</v>
          </cell>
          <cell r="D553">
            <v>4819188.33</v>
          </cell>
          <cell r="F553" t="str">
            <v>391OR</v>
          </cell>
          <cell r="G553" t="str">
            <v>391</v>
          </cell>
          <cell r="I553">
            <v>4819188.33</v>
          </cell>
        </row>
        <row r="554">
          <cell r="A554" t="str">
            <v>391SE</v>
          </cell>
          <cell r="B554" t="str">
            <v>391</v>
          </cell>
          <cell r="D554">
            <v>111674.93</v>
          </cell>
          <cell r="F554" t="str">
            <v>391SE</v>
          </cell>
          <cell r="G554" t="str">
            <v>391</v>
          </cell>
          <cell r="I554">
            <v>111674.93</v>
          </cell>
        </row>
        <row r="555">
          <cell r="A555" t="str">
            <v>391SG</v>
          </cell>
          <cell r="B555" t="str">
            <v>391</v>
          </cell>
          <cell r="D555">
            <v>4661186.4400000004</v>
          </cell>
          <cell r="F555" t="str">
            <v>391SG</v>
          </cell>
          <cell r="G555" t="str">
            <v>391</v>
          </cell>
          <cell r="I555">
            <v>4661186.4400000004</v>
          </cell>
        </row>
        <row r="556">
          <cell r="A556" t="str">
            <v>391SO</v>
          </cell>
          <cell r="B556" t="str">
            <v>391</v>
          </cell>
          <cell r="D556">
            <v>61775600.640000001</v>
          </cell>
          <cell r="F556" t="str">
            <v>391SO</v>
          </cell>
          <cell r="G556" t="str">
            <v>391</v>
          </cell>
          <cell r="I556">
            <v>61775600.640000001</v>
          </cell>
        </row>
        <row r="557">
          <cell r="A557" t="str">
            <v>391SSGCH</v>
          </cell>
          <cell r="B557" t="str">
            <v>391</v>
          </cell>
          <cell r="D557">
            <v>74351.23</v>
          </cell>
          <cell r="F557" t="str">
            <v>391SSGCH</v>
          </cell>
          <cell r="G557" t="str">
            <v>391</v>
          </cell>
          <cell r="I557">
            <v>74351.23</v>
          </cell>
        </row>
        <row r="558">
          <cell r="A558" t="str">
            <v>391UT</v>
          </cell>
          <cell r="B558" t="str">
            <v>391</v>
          </cell>
          <cell r="D558">
            <v>3257958.51</v>
          </cell>
          <cell r="F558" t="str">
            <v>391UT</v>
          </cell>
          <cell r="G558" t="str">
            <v>391</v>
          </cell>
          <cell r="I558">
            <v>3257958.51</v>
          </cell>
        </row>
        <row r="559">
          <cell r="A559" t="str">
            <v>391WA</v>
          </cell>
          <cell r="B559" t="str">
            <v>391</v>
          </cell>
          <cell r="D559">
            <v>1494077.56</v>
          </cell>
          <cell r="F559" t="str">
            <v>391WA</v>
          </cell>
          <cell r="G559" t="str">
            <v>391</v>
          </cell>
          <cell r="I559">
            <v>1494077.56</v>
          </cell>
        </row>
        <row r="560">
          <cell r="A560" t="str">
            <v>391WYP</v>
          </cell>
          <cell r="B560" t="str">
            <v>391</v>
          </cell>
          <cell r="D560">
            <v>3103414.55</v>
          </cell>
          <cell r="F560" t="str">
            <v>391WYP</v>
          </cell>
          <cell r="G560" t="str">
            <v>391</v>
          </cell>
          <cell r="I560">
            <v>3103414.55</v>
          </cell>
        </row>
        <row r="561">
          <cell r="A561" t="str">
            <v>391WYU</v>
          </cell>
          <cell r="B561" t="str">
            <v>391</v>
          </cell>
          <cell r="D561">
            <v>187477.93</v>
          </cell>
          <cell r="F561" t="str">
            <v>391WYU</v>
          </cell>
          <cell r="G561" t="str">
            <v>391</v>
          </cell>
          <cell r="I561">
            <v>187477.93</v>
          </cell>
        </row>
        <row r="562">
          <cell r="A562" t="str">
            <v>392CA</v>
          </cell>
          <cell r="B562" t="str">
            <v>392</v>
          </cell>
          <cell r="D562">
            <v>1671824.98</v>
          </cell>
          <cell r="F562" t="str">
            <v>392CA</v>
          </cell>
          <cell r="G562" t="str">
            <v>392</v>
          </cell>
          <cell r="I562">
            <v>1671824.98</v>
          </cell>
        </row>
        <row r="563">
          <cell r="A563" t="str">
            <v>392DGP</v>
          </cell>
          <cell r="B563" t="str">
            <v>392</v>
          </cell>
          <cell r="D563">
            <v>120285.85</v>
          </cell>
          <cell r="F563" t="str">
            <v>392DGP</v>
          </cell>
          <cell r="G563" t="str">
            <v>392</v>
          </cell>
          <cell r="I563">
            <v>120285.85</v>
          </cell>
        </row>
        <row r="564">
          <cell r="A564" t="str">
            <v>392DGU</v>
          </cell>
          <cell r="B564" t="str">
            <v>392</v>
          </cell>
          <cell r="D564">
            <v>930694.72</v>
          </cell>
          <cell r="F564" t="str">
            <v>392DGU</v>
          </cell>
          <cell r="G564" t="str">
            <v>392</v>
          </cell>
          <cell r="I564">
            <v>930694.72</v>
          </cell>
        </row>
        <row r="565">
          <cell r="A565" t="str">
            <v>392ID</v>
          </cell>
          <cell r="B565" t="str">
            <v>392</v>
          </cell>
          <cell r="D565">
            <v>5073000.0999999996</v>
          </cell>
          <cell r="F565" t="str">
            <v>392ID</v>
          </cell>
          <cell r="G565" t="str">
            <v>392</v>
          </cell>
          <cell r="I565">
            <v>5073000.0999999996</v>
          </cell>
        </row>
        <row r="566">
          <cell r="A566" t="str">
            <v>392OR</v>
          </cell>
          <cell r="B566" t="str">
            <v>392</v>
          </cell>
          <cell r="D566">
            <v>19935758.140000001</v>
          </cell>
          <cell r="F566" t="str">
            <v>392OR</v>
          </cell>
          <cell r="G566" t="str">
            <v>392</v>
          </cell>
          <cell r="I566">
            <v>19935758.140000001</v>
          </cell>
        </row>
        <row r="567">
          <cell r="A567" t="str">
            <v>392SE</v>
          </cell>
          <cell r="B567" t="str">
            <v>392</v>
          </cell>
          <cell r="D567">
            <v>655378.06000000006</v>
          </cell>
          <cell r="F567" t="str">
            <v>392SE</v>
          </cell>
          <cell r="G567" t="str">
            <v>392</v>
          </cell>
          <cell r="I567">
            <v>655378.06000000006</v>
          </cell>
        </row>
        <row r="568">
          <cell r="A568" t="str">
            <v>392SG</v>
          </cell>
          <cell r="B568" t="str">
            <v>392</v>
          </cell>
          <cell r="D568">
            <v>16345083.189999999</v>
          </cell>
          <cell r="F568" t="str">
            <v>392SG</v>
          </cell>
          <cell r="G568" t="str">
            <v>392</v>
          </cell>
          <cell r="I568">
            <v>16345083.189999999</v>
          </cell>
        </row>
        <row r="569">
          <cell r="A569" t="str">
            <v>392SO</v>
          </cell>
          <cell r="B569" t="str">
            <v>392</v>
          </cell>
          <cell r="D569">
            <v>8291073.2300000004</v>
          </cell>
          <cell r="F569" t="str">
            <v>392SO</v>
          </cell>
          <cell r="G569" t="str">
            <v>392</v>
          </cell>
          <cell r="I569">
            <v>8291073.2300000004</v>
          </cell>
        </row>
        <row r="570">
          <cell r="A570" t="str">
            <v>392SSGCH</v>
          </cell>
          <cell r="B570" t="str">
            <v>392</v>
          </cell>
          <cell r="D570">
            <v>374178.47</v>
          </cell>
          <cell r="F570" t="str">
            <v>392SSGCH</v>
          </cell>
          <cell r="G570" t="str">
            <v>392</v>
          </cell>
          <cell r="I570">
            <v>374178.47</v>
          </cell>
        </row>
        <row r="571">
          <cell r="A571" t="str">
            <v>392SSGCT</v>
          </cell>
          <cell r="B571" t="str">
            <v>392</v>
          </cell>
          <cell r="D571">
            <v>44655.09</v>
          </cell>
          <cell r="F571" t="str">
            <v>392SSGCT</v>
          </cell>
          <cell r="G571" t="str">
            <v>392</v>
          </cell>
          <cell r="I571">
            <v>44655.09</v>
          </cell>
        </row>
        <row r="572">
          <cell r="A572" t="str">
            <v>392UT</v>
          </cell>
          <cell r="B572" t="str">
            <v>392</v>
          </cell>
          <cell r="D572">
            <v>32334231.07</v>
          </cell>
          <cell r="F572" t="str">
            <v>392UT</v>
          </cell>
          <cell r="G572" t="str">
            <v>392</v>
          </cell>
          <cell r="I572">
            <v>32334231.07</v>
          </cell>
        </row>
        <row r="573">
          <cell r="A573" t="str">
            <v>392WA</v>
          </cell>
          <cell r="B573" t="str">
            <v>392</v>
          </cell>
          <cell r="D573">
            <v>4856461.8499999996</v>
          </cell>
          <cell r="F573" t="str">
            <v>392WA</v>
          </cell>
          <cell r="G573" t="str">
            <v>392</v>
          </cell>
          <cell r="I573">
            <v>4856461.8499999996</v>
          </cell>
        </row>
        <row r="574">
          <cell r="A574" t="str">
            <v>392WYP</v>
          </cell>
          <cell r="B574" t="str">
            <v>392</v>
          </cell>
          <cell r="D574">
            <v>7193208.6500000004</v>
          </cell>
          <cell r="F574" t="str">
            <v>392WYP</v>
          </cell>
          <cell r="G574" t="str">
            <v>392</v>
          </cell>
          <cell r="I574">
            <v>7193208.6500000004</v>
          </cell>
        </row>
        <row r="575">
          <cell r="A575" t="str">
            <v>392WYU</v>
          </cell>
          <cell r="B575" t="str">
            <v>392</v>
          </cell>
          <cell r="D575">
            <v>1529271.67</v>
          </cell>
          <cell r="F575" t="str">
            <v>392WYU</v>
          </cell>
          <cell r="G575" t="str">
            <v>392</v>
          </cell>
          <cell r="I575">
            <v>1529271.67</v>
          </cell>
        </row>
        <row r="576">
          <cell r="A576" t="str">
            <v>393CA</v>
          </cell>
          <cell r="B576" t="str">
            <v>393</v>
          </cell>
          <cell r="D576">
            <v>160993.4</v>
          </cell>
          <cell r="F576" t="str">
            <v>393CA</v>
          </cell>
          <cell r="G576" t="str">
            <v>393</v>
          </cell>
          <cell r="I576">
            <v>160993.4</v>
          </cell>
        </row>
        <row r="577">
          <cell r="A577" t="str">
            <v>393DGP</v>
          </cell>
          <cell r="B577" t="str">
            <v>393</v>
          </cell>
          <cell r="D577">
            <v>108431.15</v>
          </cell>
          <cell r="F577" t="str">
            <v>393DGP</v>
          </cell>
          <cell r="G577" t="str">
            <v>393</v>
          </cell>
          <cell r="I577">
            <v>108431.15</v>
          </cell>
        </row>
        <row r="578">
          <cell r="A578" t="str">
            <v>393DGU</v>
          </cell>
          <cell r="B578" t="str">
            <v>393</v>
          </cell>
          <cell r="D578">
            <v>626080.87</v>
          </cell>
          <cell r="F578" t="str">
            <v>393DGU</v>
          </cell>
          <cell r="G578" t="str">
            <v>393</v>
          </cell>
          <cell r="I578">
            <v>626080.87</v>
          </cell>
        </row>
        <row r="579">
          <cell r="A579" t="str">
            <v>393ID</v>
          </cell>
          <cell r="B579" t="str">
            <v>393</v>
          </cell>
          <cell r="D579">
            <v>550805.24</v>
          </cell>
          <cell r="F579" t="str">
            <v>393ID</v>
          </cell>
          <cell r="G579" t="str">
            <v>393</v>
          </cell>
          <cell r="I579">
            <v>550805.24</v>
          </cell>
        </row>
        <row r="580">
          <cell r="A580" t="str">
            <v>393OR</v>
          </cell>
          <cell r="B580" t="str">
            <v>393</v>
          </cell>
          <cell r="D580">
            <v>2484562.69</v>
          </cell>
          <cell r="F580" t="str">
            <v>393OR</v>
          </cell>
          <cell r="G580" t="str">
            <v>393</v>
          </cell>
          <cell r="I580">
            <v>2484562.69</v>
          </cell>
        </row>
        <row r="581">
          <cell r="A581" t="str">
            <v>393SG</v>
          </cell>
          <cell r="B581" t="str">
            <v>393</v>
          </cell>
          <cell r="D581">
            <v>3726427.16</v>
          </cell>
          <cell r="F581" t="str">
            <v>393SG</v>
          </cell>
          <cell r="G581" t="str">
            <v>393</v>
          </cell>
          <cell r="I581">
            <v>3726427.16</v>
          </cell>
        </row>
        <row r="582">
          <cell r="A582" t="str">
            <v>393SO</v>
          </cell>
          <cell r="B582" t="str">
            <v>393</v>
          </cell>
          <cell r="D582">
            <v>388792.41</v>
          </cell>
          <cell r="F582" t="str">
            <v>393SO</v>
          </cell>
          <cell r="G582" t="str">
            <v>393</v>
          </cell>
          <cell r="I582">
            <v>388792.41</v>
          </cell>
        </row>
        <row r="583">
          <cell r="A583" t="str">
            <v>393SSGCT</v>
          </cell>
          <cell r="B583" t="str">
            <v>393</v>
          </cell>
          <cell r="D583">
            <v>53970.76</v>
          </cell>
          <cell r="F583" t="str">
            <v>393SSGCT</v>
          </cell>
          <cell r="G583" t="str">
            <v>393</v>
          </cell>
          <cell r="I583">
            <v>53970.76</v>
          </cell>
        </row>
        <row r="584">
          <cell r="A584" t="str">
            <v>393UT</v>
          </cell>
          <cell r="B584" t="str">
            <v>393</v>
          </cell>
          <cell r="D584">
            <v>3694184.82</v>
          </cell>
          <cell r="F584" t="str">
            <v>393UT</v>
          </cell>
          <cell r="G584" t="str">
            <v>393</v>
          </cell>
          <cell r="I584">
            <v>3694184.82</v>
          </cell>
        </row>
        <row r="585">
          <cell r="A585" t="str">
            <v>393WA</v>
          </cell>
          <cell r="B585" t="str">
            <v>393</v>
          </cell>
          <cell r="D585">
            <v>507537.05</v>
          </cell>
          <cell r="F585" t="str">
            <v>393WA</v>
          </cell>
          <cell r="G585" t="str">
            <v>393</v>
          </cell>
          <cell r="I585">
            <v>507537.05</v>
          </cell>
        </row>
        <row r="586">
          <cell r="A586" t="str">
            <v>393WYP</v>
          </cell>
          <cell r="B586" t="str">
            <v>393</v>
          </cell>
          <cell r="D586">
            <v>1092408.8400000001</v>
          </cell>
          <cell r="F586" t="str">
            <v>393WYP</v>
          </cell>
          <cell r="G586" t="str">
            <v>393</v>
          </cell>
          <cell r="I586">
            <v>1092408.8400000001</v>
          </cell>
        </row>
        <row r="587">
          <cell r="A587" t="str">
            <v>393WYU</v>
          </cell>
          <cell r="B587" t="str">
            <v>393</v>
          </cell>
          <cell r="D587">
            <v>250146.34</v>
          </cell>
          <cell r="F587" t="str">
            <v>393WYU</v>
          </cell>
          <cell r="G587" t="str">
            <v>393</v>
          </cell>
          <cell r="I587">
            <v>250146.34</v>
          </cell>
        </row>
        <row r="588">
          <cell r="A588" t="str">
            <v>394CA</v>
          </cell>
          <cell r="B588" t="str">
            <v>394</v>
          </cell>
          <cell r="D588">
            <v>701968.3</v>
          </cell>
          <cell r="F588" t="str">
            <v>394CA</v>
          </cell>
          <cell r="G588" t="str">
            <v>394</v>
          </cell>
          <cell r="I588">
            <v>701968.3</v>
          </cell>
        </row>
        <row r="589">
          <cell r="A589" t="str">
            <v>394DGP</v>
          </cell>
          <cell r="B589" t="str">
            <v>394</v>
          </cell>
          <cell r="D589">
            <v>2221251.5099999998</v>
          </cell>
          <cell r="F589" t="str">
            <v>394DGP</v>
          </cell>
          <cell r="G589" t="str">
            <v>394</v>
          </cell>
          <cell r="I589">
            <v>2221251.5099999998</v>
          </cell>
        </row>
        <row r="590">
          <cell r="A590" t="str">
            <v>394DGU</v>
          </cell>
          <cell r="B590" t="str">
            <v>394</v>
          </cell>
          <cell r="D590">
            <v>3564506.32</v>
          </cell>
          <cell r="F590" t="str">
            <v>394DGU</v>
          </cell>
          <cell r="G590" t="str">
            <v>394</v>
          </cell>
          <cell r="I590">
            <v>3564506.32</v>
          </cell>
        </row>
        <row r="591">
          <cell r="A591" t="str">
            <v>394ID</v>
          </cell>
          <cell r="B591" t="str">
            <v>394</v>
          </cell>
          <cell r="D591">
            <v>1639949.6</v>
          </cell>
          <cell r="F591" t="str">
            <v>394ID</v>
          </cell>
          <cell r="G591" t="str">
            <v>394</v>
          </cell>
          <cell r="I591">
            <v>1639949.6</v>
          </cell>
        </row>
        <row r="592">
          <cell r="A592" t="str">
            <v>394OR</v>
          </cell>
          <cell r="B592" t="str">
            <v>394</v>
          </cell>
          <cell r="D592">
            <v>10096663.380000001</v>
          </cell>
          <cell r="F592" t="str">
            <v>394OR</v>
          </cell>
          <cell r="G592" t="str">
            <v>394</v>
          </cell>
          <cell r="I592">
            <v>10096663.380000001</v>
          </cell>
        </row>
        <row r="593">
          <cell r="A593" t="str">
            <v>394SE</v>
          </cell>
          <cell r="B593" t="str">
            <v>394</v>
          </cell>
          <cell r="D593">
            <v>7106.36</v>
          </cell>
          <cell r="F593" t="str">
            <v>394SE</v>
          </cell>
          <cell r="G593" t="str">
            <v>394</v>
          </cell>
          <cell r="I593">
            <v>7106.36</v>
          </cell>
        </row>
        <row r="594">
          <cell r="A594" t="str">
            <v>394SG</v>
          </cell>
          <cell r="B594" t="str">
            <v>394</v>
          </cell>
          <cell r="D594">
            <v>19573475.370000001</v>
          </cell>
          <cell r="F594" t="str">
            <v>394SG</v>
          </cell>
          <cell r="G594" t="str">
            <v>394</v>
          </cell>
          <cell r="I594">
            <v>19573475.370000001</v>
          </cell>
        </row>
        <row r="595">
          <cell r="A595" t="str">
            <v>394SO</v>
          </cell>
          <cell r="B595" t="str">
            <v>394</v>
          </cell>
          <cell r="D595">
            <v>4068324.25</v>
          </cell>
          <cell r="F595" t="str">
            <v>394SO</v>
          </cell>
          <cell r="G595" t="str">
            <v>394</v>
          </cell>
          <cell r="I595">
            <v>4068324.25</v>
          </cell>
        </row>
        <row r="596">
          <cell r="A596" t="str">
            <v>394SSGCH</v>
          </cell>
          <cell r="B596" t="str">
            <v>394</v>
          </cell>
          <cell r="D596">
            <v>1601736.92</v>
          </cell>
          <cell r="F596" t="str">
            <v>394SSGCH</v>
          </cell>
          <cell r="G596" t="str">
            <v>394</v>
          </cell>
          <cell r="I596">
            <v>1601736.92</v>
          </cell>
        </row>
        <row r="597">
          <cell r="A597" t="str">
            <v>394SSGCT</v>
          </cell>
          <cell r="B597" t="str">
            <v>394</v>
          </cell>
          <cell r="D597">
            <v>86334.01</v>
          </cell>
          <cell r="F597" t="str">
            <v>394SSGCT</v>
          </cell>
          <cell r="G597" t="str">
            <v>394</v>
          </cell>
          <cell r="I597">
            <v>86334.01</v>
          </cell>
        </row>
        <row r="598">
          <cell r="A598" t="str">
            <v>394UT</v>
          </cell>
          <cell r="B598" t="str">
            <v>394</v>
          </cell>
          <cell r="D598">
            <v>12214596.92</v>
          </cell>
          <cell r="F598" t="str">
            <v>394UT</v>
          </cell>
          <cell r="G598" t="str">
            <v>394</v>
          </cell>
          <cell r="I598">
            <v>12214596.92</v>
          </cell>
        </row>
        <row r="599">
          <cell r="A599" t="str">
            <v>394WA</v>
          </cell>
          <cell r="B599" t="str">
            <v>394</v>
          </cell>
          <cell r="D599">
            <v>2553459.13</v>
          </cell>
          <cell r="F599" t="str">
            <v>394WA</v>
          </cell>
          <cell r="G599" t="str">
            <v>394</v>
          </cell>
          <cell r="I599">
            <v>2553459.13</v>
          </cell>
        </row>
        <row r="600">
          <cell r="A600" t="str">
            <v>394WYP</v>
          </cell>
          <cell r="B600" t="str">
            <v>394</v>
          </cell>
          <cell r="D600">
            <v>3688932.99</v>
          </cell>
          <cell r="F600" t="str">
            <v>394WYP</v>
          </cell>
          <cell r="G600" t="str">
            <v>394</v>
          </cell>
          <cell r="I600">
            <v>3688932.99</v>
          </cell>
        </row>
        <row r="601">
          <cell r="A601" t="str">
            <v>394WYU</v>
          </cell>
          <cell r="B601" t="str">
            <v>394</v>
          </cell>
          <cell r="D601">
            <v>678627.87</v>
          </cell>
          <cell r="F601" t="str">
            <v>394WYU</v>
          </cell>
          <cell r="G601" t="str">
            <v>394</v>
          </cell>
          <cell r="I601">
            <v>678627.87</v>
          </cell>
        </row>
        <row r="602">
          <cell r="A602" t="str">
            <v>395CA</v>
          </cell>
          <cell r="B602" t="str">
            <v>395</v>
          </cell>
          <cell r="D602">
            <v>402623.17</v>
          </cell>
          <cell r="F602" t="str">
            <v>395CA</v>
          </cell>
          <cell r="G602" t="str">
            <v>395</v>
          </cell>
          <cell r="I602">
            <v>402623.17</v>
          </cell>
        </row>
        <row r="603">
          <cell r="A603" t="str">
            <v>395DGP</v>
          </cell>
          <cell r="B603" t="str">
            <v>395</v>
          </cell>
          <cell r="D603">
            <v>165007.63</v>
          </cell>
          <cell r="F603" t="str">
            <v>395DGP</v>
          </cell>
          <cell r="G603" t="str">
            <v>395</v>
          </cell>
          <cell r="I603">
            <v>165007.63</v>
          </cell>
        </row>
        <row r="604">
          <cell r="A604" t="str">
            <v>395DGU</v>
          </cell>
          <cell r="B604" t="str">
            <v>395</v>
          </cell>
          <cell r="D604">
            <v>179177.93</v>
          </cell>
          <cell r="F604" t="str">
            <v>395DGU</v>
          </cell>
          <cell r="G604" t="str">
            <v>395</v>
          </cell>
          <cell r="I604">
            <v>179177.93</v>
          </cell>
        </row>
        <row r="605">
          <cell r="A605" t="str">
            <v>395ID</v>
          </cell>
          <cell r="B605" t="str">
            <v>395</v>
          </cell>
          <cell r="D605">
            <v>1329518.6100000001</v>
          </cell>
          <cell r="F605" t="str">
            <v>395ID</v>
          </cell>
          <cell r="G605" t="str">
            <v>395</v>
          </cell>
          <cell r="I605">
            <v>1329518.6100000001</v>
          </cell>
        </row>
        <row r="606">
          <cell r="A606" t="str">
            <v>395OR</v>
          </cell>
          <cell r="B606" t="str">
            <v>395</v>
          </cell>
          <cell r="D606">
            <v>11063370.1</v>
          </cell>
          <cell r="F606" t="str">
            <v>395OR</v>
          </cell>
          <cell r="G606" t="str">
            <v>395</v>
          </cell>
          <cell r="I606">
            <v>11063370.1</v>
          </cell>
        </row>
        <row r="607">
          <cell r="A607" t="str">
            <v>395SE</v>
          </cell>
          <cell r="B607" t="str">
            <v>395</v>
          </cell>
          <cell r="D607">
            <v>42438.17</v>
          </cell>
          <cell r="F607" t="str">
            <v>395SE</v>
          </cell>
          <cell r="G607" t="str">
            <v>395</v>
          </cell>
          <cell r="I607">
            <v>42438.17</v>
          </cell>
        </row>
        <row r="608">
          <cell r="A608" t="str">
            <v>395SG</v>
          </cell>
          <cell r="B608" t="str">
            <v>395</v>
          </cell>
          <cell r="D608">
            <v>6018295.0599999996</v>
          </cell>
          <cell r="F608" t="str">
            <v>395SG</v>
          </cell>
          <cell r="G608" t="str">
            <v>395</v>
          </cell>
          <cell r="I608">
            <v>6018295.0599999996</v>
          </cell>
        </row>
        <row r="609">
          <cell r="A609" t="str">
            <v>395SO</v>
          </cell>
          <cell r="B609" t="str">
            <v>395</v>
          </cell>
          <cell r="D609">
            <v>5443121.6799999997</v>
          </cell>
          <cell r="F609" t="str">
            <v>395SO</v>
          </cell>
          <cell r="G609" t="str">
            <v>395</v>
          </cell>
          <cell r="I609">
            <v>5443121.6799999997</v>
          </cell>
        </row>
        <row r="610">
          <cell r="A610" t="str">
            <v>395SSGCH</v>
          </cell>
          <cell r="B610" t="str">
            <v>395</v>
          </cell>
          <cell r="D610">
            <v>253000.61</v>
          </cell>
          <cell r="F610" t="str">
            <v>395SSGCH</v>
          </cell>
          <cell r="G610" t="str">
            <v>395</v>
          </cell>
          <cell r="I610">
            <v>253000.61</v>
          </cell>
        </row>
        <row r="611">
          <cell r="A611" t="str">
            <v>395SSGCT</v>
          </cell>
          <cell r="B611" t="str">
            <v>395</v>
          </cell>
          <cell r="D611">
            <v>14021.51</v>
          </cell>
          <cell r="F611" t="str">
            <v>395SSGCT</v>
          </cell>
          <cell r="G611" t="str">
            <v>395</v>
          </cell>
          <cell r="I611">
            <v>14021.51</v>
          </cell>
        </row>
        <row r="612">
          <cell r="A612" t="str">
            <v>395UT</v>
          </cell>
          <cell r="B612" t="str">
            <v>395</v>
          </cell>
          <cell r="D612">
            <v>7551417.4299999997</v>
          </cell>
          <cell r="F612" t="str">
            <v>395UT</v>
          </cell>
          <cell r="G612" t="str">
            <v>395</v>
          </cell>
          <cell r="I612">
            <v>7551417.4299999997</v>
          </cell>
        </row>
        <row r="613">
          <cell r="A613" t="str">
            <v>395WA</v>
          </cell>
          <cell r="B613" t="str">
            <v>395</v>
          </cell>
          <cell r="D613">
            <v>2061785.97</v>
          </cell>
          <cell r="F613" t="str">
            <v>395WA</v>
          </cell>
          <cell r="G613" t="str">
            <v>395</v>
          </cell>
          <cell r="I613">
            <v>2061785.97</v>
          </cell>
        </row>
        <row r="614">
          <cell r="A614" t="str">
            <v>395WYP</v>
          </cell>
          <cell r="B614" t="str">
            <v>395</v>
          </cell>
          <cell r="D614">
            <v>3715818.24</v>
          </cell>
          <cell r="F614" t="str">
            <v>395WYP</v>
          </cell>
          <cell r="G614" t="str">
            <v>395</v>
          </cell>
          <cell r="I614">
            <v>3715818.24</v>
          </cell>
        </row>
        <row r="615">
          <cell r="A615" t="str">
            <v>395WYU</v>
          </cell>
          <cell r="B615" t="str">
            <v>395</v>
          </cell>
          <cell r="D615">
            <v>687637.12</v>
          </cell>
          <cell r="F615" t="str">
            <v>395WYU</v>
          </cell>
          <cell r="G615" t="str">
            <v>395</v>
          </cell>
          <cell r="I615">
            <v>687637.12</v>
          </cell>
        </row>
        <row r="616">
          <cell r="A616" t="str">
            <v>396CA</v>
          </cell>
          <cell r="B616" t="str">
            <v>396</v>
          </cell>
          <cell r="D616">
            <v>3366665.64</v>
          </cell>
          <cell r="F616" t="str">
            <v>396CA</v>
          </cell>
          <cell r="G616" t="str">
            <v>396</v>
          </cell>
          <cell r="I616">
            <v>3366665.64</v>
          </cell>
        </row>
        <row r="617">
          <cell r="A617" t="str">
            <v>396DGP</v>
          </cell>
          <cell r="B617" t="str">
            <v>396</v>
          </cell>
          <cell r="D617">
            <v>981699.09</v>
          </cell>
          <cell r="F617" t="str">
            <v>396DGP</v>
          </cell>
          <cell r="G617" t="str">
            <v>396</v>
          </cell>
          <cell r="I617">
            <v>981699.09</v>
          </cell>
        </row>
        <row r="618">
          <cell r="A618" t="str">
            <v>396DGU</v>
          </cell>
          <cell r="B618" t="str">
            <v>396</v>
          </cell>
          <cell r="D618">
            <v>1800488.09</v>
          </cell>
          <cell r="F618" t="str">
            <v>396DGU</v>
          </cell>
          <cell r="G618" t="str">
            <v>396</v>
          </cell>
          <cell r="I618">
            <v>1800488.09</v>
          </cell>
        </row>
        <row r="619">
          <cell r="A619" t="str">
            <v>396ID</v>
          </cell>
          <cell r="B619" t="str">
            <v>396</v>
          </cell>
          <cell r="D619">
            <v>7053669.8399999999</v>
          </cell>
          <cell r="F619" t="str">
            <v>396ID</v>
          </cell>
          <cell r="G619" t="str">
            <v>396</v>
          </cell>
          <cell r="I619">
            <v>7053669.8399999999</v>
          </cell>
        </row>
        <row r="620">
          <cell r="A620" t="str">
            <v>396OR</v>
          </cell>
          <cell r="B620" t="str">
            <v>396</v>
          </cell>
          <cell r="D620">
            <v>27411124.59</v>
          </cell>
          <cell r="F620" t="str">
            <v>396OR</v>
          </cell>
          <cell r="G620" t="str">
            <v>396</v>
          </cell>
          <cell r="I620">
            <v>27411124.59</v>
          </cell>
        </row>
        <row r="621">
          <cell r="A621" t="str">
            <v>396SE</v>
          </cell>
          <cell r="B621" t="str">
            <v>396</v>
          </cell>
          <cell r="D621">
            <v>73822.83</v>
          </cell>
          <cell r="F621" t="str">
            <v>396SE</v>
          </cell>
          <cell r="G621" t="str">
            <v>396</v>
          </cell>
          <cell r="I621">
            <v>73822.83</v>
          </cell>
        </row>
        <row r="622">
          <cell r="A622" t="str">
            <v>396SG</v>
          </cell>
          <cell r="B622" t="str">
            <v>396</v>
          </cell>
          <cell r="D622">
            <v>28644521.68</v>
          </cell>
          <cell r="F622" t="str">
            <v>396SG</v>
          </cell>
          <cell r="G622" t="str">
            <v>396</v>
          </cell>
          <cell r="I622">
            <v>28644521.68</v>
          </cell>
        </row>
        <row r="623">
          <cell r="A623" t="str">
            <v>396SO</v>
          </cell>
          <cell r="B623" t="str">
            <v>396</v>
          </cell>
          <cell r="D623">
            <v>1574391.4</v>
          </cell>
          <cell r="F623" t="str">
            <v>396SO</v>
          </cell>
          <cell r="G623" t="str">
            <v>396</v>
          </cell>
          <cell r="I623">
            <v>1574391.4</v>
          </cell>
        </row>
        <row r="624">
          <cell r="A624" t="str">
            <v>396SSGCH</v>
          </cell>
          <cell r="B624" t="str">
            <v>396</v>
          </cell>
          <cell r="D624">
            <v>968906.09</v>
          </cell>
          <cell r="F624" t="str">
            <v>396SSGCH</v>
          </cell>
          <cell r="G624" t="str">
            <v>396</v>
          </cell>
          <cell r="I624">
            <v>968906.09</v>
          </cell>
        </row>
        <row r="625">
          <cell r="A625" t="str">
            <v>396UT</v>
          </cell>
          <cell r="B625" t="str">
            <v>396</v>
          </cell>
          <cell r="D625">
            <v>34586079.380000003</v>
          </cell>
          <cell r="F625" t="str">
            <v>396UT</v>
          </cell>
          <cell r="G625" t="str">
            <v>396</v>
          </cell>
          <cell r="I625">
            <v>34586079.380000003</v>
          </cell>
        </row>
        <row r="626">
          <cell r="A626" t="str">
            <v>396WA</v>
          </cell>
          <cell r="B626" t="str">
            <v>396</v>
          </cell>
          <cell r="D626">
            <v>6541165.2400000002</v>
          </cell>
          <cell r="F626" t="str">
            <v>396WA</v>
          </cell>
          <cell r="G626" t="str">
            <v>396</v>
          </cell>
          <cell r="I626">
            <v>6541165.2400000002</v>
          </cell>
        </row>
        <row r="627">
          <cell r="A627" t="str">
            <v>396WYP</v>
          </cell>
          <cell r="B627" t="str">
            <v>396</v>
          </cell>
          <cell r="D627">
            <v>11117327.220000001</v>
          </cell>
          <cell r="F627" t="str">
            <v>396WYP</v>
          </cell>
          <cell r="G627" t="str">
            <v>396</v>
          </cell>
          <cell r="I627">
            <v>11117327.220000001</v>
          </cell>
        </row>
        <row r="628">
          <cell r="A628" t="str">
            <v>396WYU</v>
          </cell>
          <cell r="B628" t="str">
            <v>396</v>
          </cell>
          <cell r="D628">
            <v>2353630.59</v>
          </cell>
          <cell r="F628" t="str">
            <v>396WYU</v>
          </cell>
          <cell r="G628" t="str">
            <v>396</v>
          </cell>
          <cell r="I628">
            <v>2353630.59</v>
          </cell>
        </row>
        <row r="629">
          <cell r="A629" t="str">
            <v>397CA</v>
          </cell>
          <cell r="B629" t="str">
            <v>397</v>
          </cell>
          <cell r="D629">
            <v>6884126.763458509</v>
          </cell>
          <cell r="F629" t="str">
            <v>397CA</v>
          </cell>
          <cell r="G629" t="str">
            <v>397</v>
          </cell>
          <cell r="I629">
            <v>6884126.763458509</v>
          </cell>
        </row>
        <row r="630">
          <cell r="A630" t="str">
            <v>397CN</v>
          </cell>
          <cell r="B630" t="str">
            <v>397</v>
          </cell>
          <cell r="D630">
            <v>2085453.1392733715</v>
          </cell>
          <cell r="F630" t="str">
            <v>397CN</v>
          </cell>
          <cell r="G630" t="str">
            <v>397</v>
          </cell>
          <cell r="I630">
            <v>2085453.1392733715</v>
          </cell>
        </row>
        <row r="631">
          <cell r="A631" t="str">
            <v>397DGP</v>
          </cell>
          <cell r="B631" t="str">
            <v>397</v>
          </cell>
          <cell r="D631">
            <v>4176516.4895411958</v>
          </cell>
          <cell r="F631" t="str">
            <v>397DGP</v>
          </cell>
          <cell r="G631" t="str">
            <v>397</v>
          </cell>
          <cell r="I631">
            <v>4176516.4895411958</v>
          </cell>
        </row>
        <row r="632">
          <cell r="A632" t="str">
            <v>397DGU</v>
          </cell>
          <cell r="B632" t="str">
            <v>397</v>
          </cell>
          <cell r="D632">
            <v>6991699.3170500929</v>
          </cell>
          <cell r="F632" t="str">
            <v>397DGU</v>
          </cell>
          <cell r="G632" t="str">
            <v>397</v>
          </cell>
          <cell r="I632">
            <v>6991699.3170500929</v>
          </cell>
        </row>
        <row r="633">
          <cell r="A633" t="str">
            <v>397ID</v>
          </cell>
          <cell r="B633" t="str">
            <v>397</v>
          </cell>
          <cell r="D633">
            <v>10291522.094468134</v>
          </cell>
          <cell r="F633" t="str">
            <v>397ID</v>
          </cell>
          <cell r="G633" t="str">
            <v>397</v>
          </cell>
          <cell r="I633">
            <v>10291522.094468134</v>
          </cell>
        </row>
        <row r="634">
          <cell r="A634" t="str">
            <v>397OR</v>
          </cell>
          <cell r="B634" t="str">
            <v>397</v>
          </cell>
          <cell r="D634">
            <v>52294835.733854197</v>
          </cell>
          <cell r="F634" t="str">
            <v>397OR</v>
          </cell>
          <cell r="G634" t="str">
            <v>397</v>
          </cell>
          <cell r="I634">
            <v>52294835.733854197</v>
          </cell>
        </row>
        <row r="635">
          <cell r="A635" t="str">
            <v>397SE</v>
          </cell>
          <cell r="B635" t="str">
            <v>397</v>
          </cell>
          <cell r="D635">
            <v>119541.31789632926</v>
          </cell>
          <cell r="F635" t="str">
            <v>397SE</v>
          </cell>
          <cell r="G635" t="str">
            <v>397</v>
          </cell>
          <cell r="I635">
            <v>119541.31789632926</v>
          </cell>
        </row>
        <row r="636">
          <cell r="A636" t="str">
            <v>397SG</v>
          </cell>
          <cell r="B636" t="str">
            <v>397</v>
          </cell>
          <cell r="D636">
            <v>77625922.587647364</v>
          </cell>
          <cell r="F636" t="str">
            <v>397SG</v>
          </cell>
          <cell r="G636" t="str">
            <v>397</v>
          </cell>
          <cell r="I636">
            <v>77625922.587647364</v>
          </cell>
        </row>
        <row r="637">
          <cell r="A637" t="str">
            <v>397SO</v>
          </cell>
          <cell r="B637" t="str">
            <v>397</v>
          </cell>
          <cell r="D637">
            <v>54354975.634117045</v>
          </cell>
          <cell r="F637" t="str">
            <v>397SO</v>
          </cell>
          <cell r="G637" t="str">
            <v>397</v>
          </cell>
          <cell r="I637">
            <v>54354975.634117045</v>
          </cell>
        </row>
        <row r="638">
          <cell r="A638" t="str">
            <v>397SSGCH</v>
          </cell>
          <cell r="B638" t="str">
            <v>397</v>
          </cell>
          <cell r="D638">
            <v>735944.81197111751</v>
          </cell>
          <cell r="F638" t="str">
            <v>397SSGCH</v>
          </cell>
          <cell r="G638" t="str">
            <v>397</v>
          </cell>
          <cell r="I638">
            <v>735944.81197111751</v>
          </cell>
        </row>
        <row r="639">
          <cell r="A639" t="str">
            <v>397SSGCT</v>
          </cell>
          <cell r="B639" t="str">
            <v>397</v>
          </cell>
          <cell r="D639">
            <v>-12829.708591800059</v>
          </cell>
          <cell r="F639" t="str">
            <v>397SSGCT</v>
          </cell>
          <cell r="G639" t="str">
            <v>397</v>
          </cell>
          <cell r="I639">
            <v>-12829.708591800059</v>
          </cell>
        </row>
        <row r="640">
          <cell r="A640" t="str">
            <v>397UT</v>
          </cell>
          <cell r="B640" t="str">
            <v>397</v>
          </cell>
          <cell r="D640">
            <v>28635183.155097</v>
          </cell>
          <cell r="F640" t="str">
            <v>397UT</v>
          </cell>
          <cell r="G640" t="str">
            <v>397</v>
          </cell>
          <cell r="I640">
            <v>28635183.155097</v>
          </cell>
        </row>
        <row r="641">
          <cell r="A641" t="str">
            <v>397WA</v>
          </cell>
          <cell r="B641" t="str">
            <v>397</v>
          </cell>
          <cell r="D641">
            <v>11234400.556399779</v>
          </cell>
          <cell r="F641" t="str">
            <v>397WA</v>
          </cell>
          <cell r="G641" t="str">
            <v>397</v>
          </cell>
          <cell r="I641">
            <v>11234400.556399779</v>
          </cell>
        </row>
        <row r="642">
          <cell r="A642" t="str">
            <v>397WYP</v>
          </cell>
          <cell r="B642" t="str">
            <v>397</v>
          </cell>
          <cell r="D642">
            <v>22309927.796494149</v>
          </cell>
          <cell r="F642" t="str">
            <v>397WYP</v>
          </cell>
          <cell r="G642" t="str">
            <v>397</v>
          </cell>
          <cell r="I642">
            <v>22309927.796494149</v>
          </cell>
        </row>
        <row r="643">
          <cell r="A643" t="str">
            <v>397WYU</v>
          </cell>
          <cell r="B643" t="str">
            <v>397</v>
          </cell>
          <cell r="D643">
            <v>1769816.3428827145</v>
          </cell>
          <cell r="F643" t="str">
            <v>397WYU</v>
          </cell>
          <cell r="G643" t="str">
            <v>397</v>
          </cell>
          <cell r="I643">
            <v>1769816.3428827145</v>
          </cell>
        </row>
        <row r="644">
          <cell r="A644" t="str">
            <v>398CA</v>
          </cell>
          <cell r="B644" t="str">
            <v>398</v>
          </cell>
          <cell r="D644">
            <v>18598.349999999999</v>
          </cell>
          <cell r="F644" t="str">
            <v>398CA</v>
          </cell>
          <cell r="G644" t="str">
            <v>398</v>
          </cell>
          <cell r="I644">
            <v>18598.349999999999</v>
          </cell>
        </row>
        <row r="645">
          <cell r="A645" t="str">
            <v>398CN</v>
          </cell>
          <cell r="B645" t="str">
            <v>398</v>
          </cell>
          <cell r="D645">
            <v>197260.48</v>
          </cell>
          <cell r="F645" t="str">
            <v>398CN</v>
          </cell>
          <cell r="G645" t="str">
            <v>398</v>
          </cell>
          <cell r="I645">
            <v>197260.48</v>
          </cell>
        </row>
        <row r="646">
          <cell r="A646" t="str">
            <v>398DGP</v>
          </cell>
          <cell r="B646" t="str">
            <v>398</v>
          </cell>
          <cell r="D646">
            <v>12079</v>
          </cell>
          <cell r="F646" t="str">
            <v>398DGP</v>
          </cell>
          <cell r="G646" t="str">
            <v>398</v>
          </cell>
          <cell r="I646">
            <v>12079</v>
          </cell>
        </row>
        <row r="647">
          <cell r="A647" t="str">
            <v>398DGU</v>
          </cell>
          <cell r="B647" t="str">
            <v>398</v>
          </cell>
          <cell r="D647">
            <v>1996.96</v>
          </cell>
          <cell r="F647" t="str">
            <v>398DGU</v>
          </cell>
          <cell r="G647" t="str">
            <v>398</v>
          </cell>
          <cell r="I647">
            <v>1996.96</v>
          </cell>
        </row>
        <row r="648">
          <cell r="A648" t="str">
            <v>398ID</v>
          </cell>
          <cell r="B648" t="str">
            <v>398</v>
          </cell>
          <cell r="D648">
            <v>59574.31</v>
          </cell>
          <cell r="F648" t="str">
            <v>398ID</v>
          </cell>
          <cell r="G648" t="str">
            <v>398</v>
          </cell>
          <cell r="I648">
            <v>59574.31</v>
          </cell>
        </row>
        <row r="649">
          <cell r="A649" t="str">
            <v>398OR</v>
          </cell>
          <cell r="B649" t="str">
            <v>398</v>
          </cell>
          <cell r="D649">
            <v>482863.02</v>
          </cell>
          <cell r="F649" t="str">
            <v>398OR</v>
          </cell>
          <cell r="G649" t="str">
            <v>398</v>
          </cell>
          <cell r="I649">
            <v>482863.02</v>
          </cell>
        </row>
        <row r="650">
          <cell r="A650" t="str">
            <v>398SE</v>
          </cell>
          <cell r="B650" t="str">
            <v>398</v>
          </cell>
          <cell r="D650">
            <v>1667.75</v>
          </cell>
          <cell r="F650" t="str">
            <v>398SE</v>
          </cell>
          <cell r="G650" t="str">
            <v>398</v>
          </cell>
          <cell r="I650">
            <v>1667.75</v>
          </cell>
        </row>
        <row r="651">
          <cell r="A651" t="str">
            <v>398SG</v>
          </cell>
          <cell r="B651" t="str">
            <v>398</v>
          </cell>
          <cell r="D651">
            <v>1588847.72</v>
          </cell>
          <cell r="F651" t="str">
            <v>398SG</v>
          </cell>
          <cell r="G651" t="str">
            <v>398</v>
          </cell>
          <cell r="I651">
            <v>1588847.72</v>
          </cell>
        </row>
        <row r="652">
          <cell r="A652" t="str">
            <v>398SO</v>
          </cell>
          <cell r="B652" t="str">
            <v>398</v>
          </cell>
          <cell r="D652">
            <v>3406366.11</v>
          </cell>
          <cell r="F652" t="str">
            <v>398SO</v>
          </cell>
          <cell r="G652" t="str">
            <v>398</v>
          </cell>
          <cell r="I652">
            <v>3406366.11</v>
          </cell>
        </row>
        <row r="653">
          <cell r="A653" t="str">
            <v>398UT</v>
          </cell>
          <cell r="B653" t="str">
            <v>398</v>
          </cell>
          <cell r="D653">
            <v>328942.43</v>
          </cell>
          <cell r="F653" t="str">
            <v>398UT</v>
          </cell>
          <cell r="G653" t="str">
            <v>398</v>
          </cell>
          <cell r="I653">
            <v>328942.43</v>
          </cell>
        </row>
        <row r="654">
          <cell r="A654" t="str">
            <v>398WA</v>
          </cell>
          <cell r="B654" t="str">
            <v>398</v>
          </cell>
          <cell r="D654">
            <v>85066.49</v>
          </cell>
          <cell r="F654" t="str">
            <v>398WA</v>
          </cell>
          <cell r="G654" t="str">
            <v>398</v>
          </cell>
          <cell r="I654">
            <v>85066.49</v>
          </cell>
        </row>
        <row r="655">
          <cell r="A655" t="str">
            <v>398WYP</v>
          </cell>
          <cell r="B655" t="str">
            <v>398</v>
          </cell>
          <cell r="D655">
            <v>154171.10999999999</v>
          </cell>
          <cell r="F655" t="str">
            <v>398WYP</v>
          </cell>
          <cell r="G655" t="str">
            <v>398</v>
          </cell>
          <cell r="I655">
            <v>154171.10999999999</v>
          </cell>
        </row>
        <row r="656">
          <cell r="A656" t="str">
            <v>398WYU</v>
          </cell>
          <cell r="B656" t="str">
            <v>398</v>
          </cell>
          <cell r="D656">
            <v>19367.759999999998</v>
          </cell>
          <cell r="F656" t="str">
            <v>398WYU</v>
          </cell>
          <cell r="G656" t="str">
            <v>398</v>
          </cell>
          <cell r="I656">
            <v>19367.759999999998</v>
          </cell>
        </row>
        <row r="657">
          <cell r="A657" t="str">
            <v>399SE</v>
          </cell>
          <cell r="B657" t="str">
            <v>399</v>
          </cell>
          <cell r="D657">
            <v>506402040.8538295</v>
          </cell>
          <cell r="F657" t="str">
            <v>399SE</v>
          </cell>
          <cell r="G657" t="str">
            <v>399</v>
          </cell>
          <cell r="I657">
            <v>506402040.8538295</v>
          </cell>
        </row>
        <row r="658">
          <cell r="A658" t="str">
            <v>403360CA</v>
          </cell>
          <cell r="B658" t="str">
            <v>403360</v>
          </cell>
          <cell r="D658">
            <v>21086.639999999999</v>
          </cell>
          <cell r="F658" t="str">
            <v>403360CA</v>
          </cell>
          <cell r="G658" t="str">
            <v>403360</v>
          </cell>
          <cell r="I658">
            <v>21086.639999999999</v>
          </cell>
        </row>
        <row r="659">
          <cell r="A659" t="str">
            <v>403360ID</v>
          </cell>
          <cell r="B659" t="str">
            <v>403360</v>
          </cell>
          <cell r="D659">
            <v>16256.59</v>
          </cell>
          <cell r="F659" t="str">
            <v>403360ID</v>
          </cell>
          <cell r="G659" t="str">
            <v>403360</v>
          </cell>
          <cell r="I659">
            <v>16256.59</v>
          </cell>
        </row>
        <row r="660">
          <cell r="A660" t="str">
            <v>403360OR</v>
          </cell>
          <cell r="B660" t="str">
            <v>403360</v>
          </cell>
          <cell r="D660">
            <v>57624.44</v>
          </cell>
          <cell r="F660" t="str">
            <v>403360OR</v>
          </cell>
          <cell r="G660" t="str">
            <v>403360</v>
          </cell>
          <cell r="I660">
            <v>57624.44</v>
          </cell>
        </row>
        <row r="661">
          <cell r="A661" t="str">
            <v>403360UT</v>
          </cell>
          <cell r="B661" t="str">
            <v>403360</v>
          </cell>
          <cell r="D661">
            <v>119334.57</v>
          </cell>
          <cell r="F661" t="str">
            <v>403360UT</v>
          </cell>
          <cell r="G661" t="str">
            <v>403360</v>
          </cell>
          <cell r="I661">
            <v>119334.57</v>
          </cell>
        </row>
        <row r="662">
          <cell r="A662" t="str">
            <v>403360WA</v>
          </cell>
          <cell r="B662" t="str">
            <v>403360</v>
          </cell>
          <cell r="D662">
            <v>4434.8599999999997</v>
          </cell>
          <cell r="F662" t="str">
            <v>403360WA</v>
          </cell>
          <cell r="G662" t="str">
            <v>403360</v>
          </cell>
          <cell r="I662">
            <v>4434.8599999999997</v>
          </cell>
        </row>
        <row r="663">
          <cell r="A663" t="str">
            <v>403360WYP</v>
          </cell>
          <cell r="B663" t="str">
            <v>403360</v>
          </cell>
          <cell r="D663">
            <v>35541.47</v>
          </cell>
          <cell r="F663" t="str">
            <v>403360WYP</v>
          </cell>
          <cell r="G663" t="str">
            <v>403360</v>
          </cell>
          <cell r="I663">
            <v>35541.47</v>
          </cell>
        </row>
        <row r="664">
          <cell r="A664" t="str">
            <v>403360WYU</v>
          </cell>
          <cell r="B664" t="str">
            <v>403360</v>
          </cell>
          <cell r="D664">
            <v>23852.14</v>
          </cell>
          <cell r="F664" t="str">
            <v>403360WYU</v>
          </cell>
          <cell r="G664" t="str">
            <v>403360</v>
          </cell>
          <cell r="I664">
            <v>23852.14</v>
          </cell>
        </row>
        <row r="665">
          <cell r="A665" t="str">
            <v>403361CA</v>
          </cell>
          <cell r="B665" t="str">
            <v>403361</v>
          </cell>
          <cell r="D665">
            <v>30059.919999999998</v>
          </cell>
          <cell r="F665" t="str">
            <v>403361CA</v>
          </cell>
          <cell r="G665" t="str">
            <v>403361</v>
          </cell>
          <cell r="I665">
            <v>30059.919999999998</v>
          </cell>
        </row>
        <row r="666">
          <cell r="A666" t="str">
            <v>403361ID</v>
          </cell>
          <cell r="B666" t="str">
            <v>403361</v>
          </cell>
          <cell r="D666">
            <v>12904.42</v>
          </cell>
          <cell r="F666" t="str">
            <v>403361ID</v>
          </cell>
          <cell r="G666" t="str">
            <v>403361</v>
          </cell>
          <cell r="I666">
            <v>12904.42</v>
          </cell>
        </row>
        <row r="667">
          <cell r="A667" t="str">
            <v>403361OR</v>
          </cell>
          <cell r="B667" t="str">
            <v>403361</v>
          </cell>
          <cell r="D667">
            <v>229294.39</v>
          </cell>
          <cell r="F667" t="str">
            <v>403361OR</v>
          </cell>
          <cell r="G667" t="str">
            <v>403361</v>
          </cell>
          <cell r="I667">
            <v>229294.39</v>
          </cell>
        </row>
        <row r="668">
          <cell r="A668" t="str">
            <v>403361UT</v>
          </cell>
          <cell r="B668" t="str">
            <v>403361</v>
          </cell>
          <cell r="D668">
            <v>471597.73</v>
          </cell>
          <cell r="F668" t="str">
            <v>403361UT</v>
          </cell>
          <cell r="G668" t="str">
            <v>403361</v>
          </cell>
          <cell r="I668">
            <v>471597.73</v>
          </cell>
        </row>
        <row r="669">
          <cell r="A669" t="str">
            <v>403361WA</v>
          </cell>
          <cell r="B669" t="str">
            <v>403361</v>
          </cell>
          <cell r="D669">
            <v>38067.86</v>
          </cell>
          <cell r="F669" t="str">
            <v>403361WA</v>
          </cell>
          <cell r="G669" t="str">
            <v>403361</v>
          </cell>
          <cell r="I669">
            <v>38067.86</v>
          </cell>
        </row>
        <row r="670">
          <cell r="A670" t="str">
            <v>403361WYP</v>
          </cell>
          <cell r="B670" t="str">
            <v>403361</v>
          </cell>
          <cell r="D670">
            <v>121183.23</v>
          </cell>
          <cell r="F670" t="str">
            <v>403361WYP</v>
          </cell>
          <cell r="G670" t="str">
            <v>403361</v>
          </cell>
          <cell r="I670">
            <v>121183.23</v>
          </cell>
        </row>
        <row r="671">
          <cell r="A671" t="str">
            <v>403361WYU</v>
          </cell>
          <cell r="B671" t="str">
            <v>403361</v>
          </cell>
          <cell r="D671">
            <v>3196.16</v>
          </cell>
          <cell r="F671" t="str">
            <v>403361WYU</v>
          </cell>
          <cell r="G671" t="str">
            <v>403361</v>
          </cell>
          <cell r="I671">
            <v>3196.16</v>
          </cell>
        </row>
        <row r="672">
          <cell r="A672" t="str">
            <v>403362CA</v>
          </cell>
          <cell r="B672" t="str">
            <v>403362</v>
          </cell>
          <cell r="D672">
            <v>429613.33</v>
          </cell>
          <cell r="F672" t="str">
            <v>403362CA</v>
          </cell>
          <cell r="G672" t="str">
            <v>403362</v>
          </cell>
          <cell r="I672">
            <v>429613.33</v>
          </cell>
        </row>
        <row r="673">
          <cell r="A673" t="str">
            <v>403362ID</v>
          </cell>
          <cell r="B673" t="str">
            <v>403362</v>
          </cell>
          <cell r="D673">
            <v>619061.74</v>
          </cell>
          <cell r="F673" t="str">
            <v>403362ID</v>
          </cell>
          <cell r="G673" t="str">
            <v>403362</v>
          </cell>
          <cell r="I673">
            <v>619061.74</v>
          </cell>
        </row>
        <row r="674">
          <cell r="A674" t="str">
            <v>403362OR</v>
          </cell>
          <cell r="B674" t="str">
            <v>403362</v>
          </cell>
          <cell r="D674">
            <v>3838936.81</v>
          </cell>
          <cell r="F674" t="str">
            <v>403362OR</v>
          </cell>
          <cell r="G674" t="str">
            <v>403362</v>
          </cell>
          <cell r="I674">
            <v>3838936.81</v>
          </cell>
        </row>
        <row r="675">
          <cell r="A675" t="str">
            <v>403362UT</v>
          </cell>
          <cell r="B675" t="str">
            <v>403362</v>
          </cell>
          <cell r="D675">
            <v>8191424.9100000001</v>
          </cell>
          <cell r="F675" t="str">
            <v>403362UT</v>
          </cell>
          <cell r="G675" t="str">
            <v>403362</v>
          </cell>
          <cell r="I675">
            <v>8191424.9100000001</v>
          </cell>
        </row>
        <row r="676">
          <cell r="A676" t="str">
            <v>403362WA</v>
          </cell>
          <cell r="B676" t="str">
            <v>403362</v>
          </cell>
          <cell r="D676">
            <v>971089.74</v>
          </cell>
          <cell r="F676" t="str">
            <v>403362WA</v>
          </cell>
          <cell r="G676" t="str">
            <v>403362</v>
          </cell>
          <cell r="I676">
            <v>971089.74</v>
          </cell>
        </row>
        <row r="677">
          <cell r="A677" t="str">
            <v>403362WYP</v>
          </cell>
          <cell r="B677" t="str">
            <v>403362</v>
          </cell>
          <cell r="D677">
            <v>2175895.08</v>
          </cell>
          <cell r="F677" t="str">
            <v>403362WYP</v>
          </cell>
          <cell r="G677" t="str">
            <v>403362</v>
          </cell>
          <cell r="I677">
            <v>2175895.08</v>
          </cell>
        </row>
        <row r="678">
          <cell r="A678" t="str">
            <v>403362WYU</v>
          </cell>
          <cell r="B678" t="str">
            <v>403362</v>
          </cell>
          <cell r="D678">
            <v>121138.36</v>
          </cell>
          <cell r="F678" t="str">
            <v>403362WYU</v>
          </cell>
          <cell r="G678" t="str">
            <v>403362</v>
          </cell>
          <cell r="I678">
            <v>121138.36</v>
          </cell>
        </row>
        <row r="679">
          <cell r="A679" t="str">
            <v>403363UT</v>
          </cell>
          <cell r="B679" t="str">
            <v>403363</v>
          </cell>
          <cell r="D679">
            <v>91112.79</v>
          </cell>
          <cell r="F679" t="str">
            <v>403363UT</v>
          </cell>
          <cell r="G679" t="str">
            <v>403363</v>
          </cell>
          <cell r="I679">
            <v>91112.79</v>
          </cell>
        </row>
        <row r="680">
          <cell r="A680" t="str">
            <v>403364CA</v>
          </cell>
          <cell r="B680" t="str">
            <v>403364</v>
          </cell>
          <cell r="D680">
            <v>2851144.4213879481</v>
          </cell>
          <cell r="F680" t="str">
            <v>403364CA</v>
          </cell>
          <cell r="G680" t="str">
            <v>403364</v>
          </cell>
          <cell r="I680">
            <v>2851144.4213879481</v>
          </cell>
        </row>
        <row r="681">
          <cell r="A681" t="str">
            <v>403364ID</v>
          </cell>
          <cell r="B681" t="str">
            <v>403364</v>
          </cell>
          <cell r="D681">
            <v>2362901.9610292832</v>
          </cell>
          <cell r="F681" t="str">
            <v>403364ID</v>
          </cell>
          <cell r="G681" t="str">
            <v>403364</v>
          </cell>
          <cell r="I681">
            <v>2362901.9610292832</v>
          </cell>
        </row>
        <row r="682">
          <cell r="A682" t="str">
            <v>403364OR</v>
          </cell>
          <cell r="B682" t="str">
            <v>403364</v>
          </cell>
          <cell r="D682">
            <v>14739361.217392826</v>
          </cell>
          <cell r="F682" t="str">
            <v>403364OR</v>
          </cell>
          <cell r="G682" t="str">
            <v>403364</v>
          </cell>
          <cell r="I682">
            <v>14739361.217392826</v>
          </cell>
        </row>
        <row r="683">
          <cell r="A683" t="str">
            <v>403364UT</v>
          </cell>
          <cell r="B683" t="str">
            <v>403364</v>
          </cell>
          <cell r="D683">
            <v>14578857.424152264</v>
          </cell>
          <cell r="F683" t="str">
            <v>403364UT</v>
          </cell>
          <cell r="G683" t="str">
            <v>403364</v>
          </cell>
          <cell r="I683">
            <v>14578857.424152264</v>
          </cell>
        </row>
        <row r="684">
          <cell r="A684" t="str">
            <v>403364WA</v>
          </cell>
          <cell r="B684" t="str">
            <v>403364</v>
          </cell>
          <cell r="D684">
            <v>4256339.871120682</v>
          </cell>
          <cell r="F684" t="str">
            <v>403364WA</v>
          </cell>
          <cell r="G684" t="str">
            <v>403364</v>
          </cell>
          <cell r="I684">
            <v>4256339.871120682</v>
          </cell>
        </row>
        <row r="685">
          <cell r="A685" t="str">
            <v>403364WYP</v>
          </cell>
          <cell r="B685" t="str">
            <v>403364</v>
          </cell>
          <cell r="D685">
            <v>3636872.5202616737</v>
          </cell>
          <cell r="F685" t="str">
            <v>403364WYP</v>
          </cell>
          <cell r="G685" t="str">
            <v>403364</v>
          </cell>
          <cell r="I685">
            <v>3636872.5202616737</v>
          </cell>
        </row>
        <row r="686">
          <cell r="A686" t="str">
            <v>403364WYU</v>
          </cell>
          <cell r="B686" t="str">
            <v>403364</v>
          </cell>
          <cell r="D686">
            <v>636966.54642472556</v>
          </cell>
          <cell r="F686" t="str">
            <v>403364WYU</v>
          </cell>
          <cell r="G686" t="str">
            <v>403364</v>
          </cell>
          <cell r="I686">
            <v>636966.54642472556</v>
          </cell>
        </row>
        <row r="687">
          <cell r="A687" t="str">
            <v>403365CA</v>
          </cell>
          <cell r="B687" t="str">
            <v>403365</v>
          </cell>
          <cell r="D687">
            <v>987647.52</v>
          </cell>
          <cell r="F687" t="str">
            <v>403365CA</v>
          </cell>
          <cell r="G687" t="str">
            <v>403365</v>
          </cell>
          <cell r="I687">
            <v>987647.52</v>
          </cell>
        </row>
        <row r="688">
          <cell r="A688" t="str">
            <v>403365ID</v>
          </cell>
          <cell r="B688" t="str">
            <v>403365</v>
          </cell>
          <cell r="D688">
            <v>938071.74</v>
          </cell>
          <cell r="F688" t="str">
            <v>403365ID</v>
          </cell>
          <cell r="G688" t="str">
            <v>403365</v>
          </cell>
          <cell r="I688">
            <v>938071.74</v>
          </cell>
        </row>
        <row r="689">
          <cell r="A689" t="str">
            <v>403365OR</v>
          </cell>
          <cell r="B689" t="str">
            <v>403365</v>
          </cell>
          <cell r="D689">
            <v>6548533.0499999998</v>
          </cell>
          <cell r="F689" t="str">
            <v>403365OR</v>
          </cell>
          <cell r="G689" t="str">
            <v>403365</v>
          </cell>
          <cell r="I689">
            <v>6548533.0499999998</v>
          </cell>
        </row>
        <row r="690">
          <cell r="A690" t="str">
            <v>403365UT</v>
          </cell>
          <cell r="B690" t="str">
            <v>403365</v>
          </cell>
          <cell r="D690">
            <v>5880588.7199999997</v>
          </cell>
          <cell r="F690" t="str">
            <v>403365UT</v>
          </cell>
          <cell r="G690" t="str">
            <v>403365</v>
          </cell>
          <cell r="I690">
            <v>5880588.7199999997</v>
          </cell>
        </row>
        <row r="691">
          <cell r="A691" t="str">
            <v>403365WA</v>
          </cell>
          <cell r="B691" t="str">
            <v>403365</v>
          </cell>
          <cell r="D691">
            <v>1622378.27</v>
          </cell>
          <cell r="F691" t="str">
            <v>403365WA</v>
          </cell>
          <cell r="G691" t="str">
            <v>403365</v>
          </cell>
          <cell r="I691">
            <v>1622378.27</v>
          </cell>
        </row>
        <row r="692">
          <cell r="A692" t="str">
            <v>403365WYP</v>
          </cell>
          <cell r="B692" t="str">
            <v>403365</v>
          </cell>
          <cell r="D692">
            <v>2076038.97</v>
          </cell>
          <cell r="F692" t="str">
            <v>403365WYP</v>
          </cell>
          <cell r="G692" t="str">
            <v>403365</v>
          </cell>
          <cell r="I692">
            <v>2076038.97</v>
          </cell>
        </row>
        <row r="693">
          <cell r="A693" t="str">
            <v>403365WYU</v>
          </cell>
          <cell r="B693" t="str">
            <v>403365</v>
          </cell>
          <cell r="D693">
            <v>274996.99</v>
          </cell>
          <cell r="F693" t="str">
            <v>403365WYU</v>
          </cell>
          <cell r="G693" t="str">
            <v>403365</v>
          </cell>
          <cell r="I693">
            <v>274996.99</v>
          </cell>
        </row>
        <row r="694">
          <cell r="A694" t="str">
            <v>403366CA</v>
          </cell>
          <cell r="B694" t="str">
            <v>403366</v>
          </cell>
          <cell r="D694">
            <v>506038.29</v>
          </cell>
          <cell r="F694" t="str">
            <v>403366CA</v>
          </cell>
          <cell r="G694" t="str">
            <v>403366</v>
          </cell>
          <cell r="I694">
            <v>506038.29</v>
          </cell>
        </row>
        <row r="695">
          <cell r="A695" t="str">
            <v>403366ID</v>
          </cell>
          <cell r="B695" t="str">
            <v>403366</v>
          </cell>
          <cell r="D695">
            <v>151145.01999999999</v>
          </cell>
          <cell r="F695" t="str">
            <v>403366ID</v>
          </cell>
          <cell r="G695" t="str">
            <v>403366</v>
          </cell>
          <cell r="I695">
            <v>151145.01999999999</v>
          </cell>
        </row>
        <row r="696">
          <cell r="A696" t="str">
            <v>403366OR</v>
          </cell>
          <cell r="B696" t="str">
            <v>403366</v>
          </cell>
          <cell r="D696">
            <v>2058590.55</v>
          </cell>
          <cell r="F696" t="str">
            <v>403366OR</v>
          </cell>
          <cell r="G696" t="str">
            <v>403366</v>
          </cell>
          <cell r="I696">
            <v>2058590.55</v>
          </cell>
        </row>
        <row r="697">
          <cell r="A697" t="str">
            <v>403366UT</v>
          </cell>
          <cell r="B697" t="str">
            <v>403366</v>
          </cell>
          <cell r="D697">
            <v>3316413.62</v>
          </cell>
          <cell r="F697" t="str">
            <v>403366UT</v>
          </cell>
          <cell r="G697" t="str">
            <v>403366</v>
          </cell>
          <cell r="I697">
            <v>3316413.62</v>
          </cell>
        </row>
        <row r="698">
          <cell r="A698" t="str">
            <v>403366WA</v>
          </cell>
          <cell r="B698" t="str">
            <v>403366</v>
          </cell>
          <cell r="D698">
            <v>634636.76</v>
          </cell>
          <cell r="F698" t="str">
            <v>403366WA</v>
          </cell>
          <cell r="G698" t="str">
            <v>403366</v>
          </cell>
          <cell r="I698">
            <v>634636.76</v>
          </cell>
        </row>
        <row r="699">
          <cell r="A699" t="str">
            <v>403366WYP</v>
          </cell>
          <cell r="B699" t="str">
            <v>403366</v>
          </cell>
          <cell r="D699">
            <v>411379.3</v>
          </cell>
          <cell r="F699" t="str">
            <v>403366WYP</v>
          </cell>
          <cell r="G699" t="str">
            <v>403366</v>
          </cell>
          <cell r="I699">
            <v>411379.3</v>
          </cell>
        </row>
        <row r="700">
          <cell r="A700" t="str">
            <v>403366WYU</v>
          </cell>
          <cell r="B700" t="str">
            <v>403366</v>
          </cell>
          <cell r="D700">
            <v>135333.84</v>
          </cell>
          <cell r="F700" t="str">
            <v>403366WYU</v>
          </cell>
          <cell r="G700" t="str">
            <v>403366</v>
          </cell>
          <cell r="I700">
            <v>135333.84</v>
          </cell>
        </row>
        <row r="701">
          <cell r="A701" t="str">
            <v>403367CA</v>
          </cell>
          <cell r="B701" t="str">
            <v>403367</v>
          </cell>
          <cell r="D701">
            <v>918894.89</v>
          </cell>
          <cell r="F701" t="str">
            <v>403367CA</v>
          </cell>
          <cell r="G701" t="str">
            <v>403367</v>
          </cell>
          <cell r="I701">
            <v>918894.89</v>
          </cell>
        </row>
        <row r="702">
          <cell r="A702" t="str">
            <v>403367ID</v>
          </cell>
          <cell r="B702" t="str">
            <v>403367</v>
          </cell>
          <cell r="D702">
            <v>458835</v>
          </cell>
          <cell r="F702" t="str">
            <v>403367ID</v>
          </cell>
          <cell r="G702" t="str">
            <v>403367</v>
          </cell>
          <cell r="I702">
            <v>458835</v>
          </cell>
        </row>
        <row r="703">
          <cell r="A703" t="str">
            <v>403367OR</v>
          </cell>
          <cell r="B703" t="str">
            <v>403367</v>
          </cell>
          <cell r="D703">
            <v>3475562.73</v>
          </cell>
          <cell r="F703" t="str">
            <v>403367OR</v>
          </cell>
          <cell r="G703" t="str">
            <v>403367</v>
          </cell>
          <cell r="I703">
            <v>3475562.73</v>
          </cell>
        </row>
        <row r="704">
          <cell r="A704" t="str">
            <v>403367UT</v>
          </cell>
          <cell r="B704" t="str">
            <v>403367</v>
          </cell>
          <cell r="D704">
            <v>9818072.5199999996</v>
          </cell>
          <cell r="F704" t="str">
            <v>403367UT</v>
          </cell>
          <cell r="G704" t="str">
            <v>403367</v>
          </cell>
          <cell r="I704">
            <v>9818072.5199999996</v>
          </cell>
        </row>
        <row r="705">
          <cell r="A705" t="str">
            <v>403367WA</v>
          </cell>
          <cell r="B705" t="str">
            <v>403367</v>
          </cell>
          <cell r="D705">
            <v>561381.47</v>
          </cell>
          <cell r="F705" t="str">
            <v>403367WA</v>
          </cell>
          <cell r="G705" t="str">
            <v>403367</v>
          </cell>
          <cell r="I705">
            <v>561381.47</v>
          </cell>
        </row>
        <row r="706">
          <cell r="A706" t="str">
            <v>403367WYP</v>
          </cell>
          <cell r="B706" t="str">
            <v>403367</v>
          </cell>
          <cell r="D706">
            <v>924453.37</v>
          </cell>
          <cell r="F706" t="str">
            <v>403367WYP</v>
          </cell>
          <cell r="G706" t="str">
            <v>403367</v>
          </cell>
          <cell r="I706">
            <v>924453.37</v>
          </cell>
        </row>
        <row r="707">
          <cell r="A707" t="str">
            <v>403367WYU</v>
          </cell>
          <cell r="B707" t="str">
            <v>403367</v>
          </cell>
          <cell r="D707">
            <v>535067.42000000004</v>
          </cell>
          <cell r="F707" t="str">
            <v>403367WYU</v>
          </cell>
          <cell r="G707" t="str">
            <v>403367</v>
          </cell>
          <cell r="I707">
            <v>535067.42000000004</v>
          </cell>
        </row>
        <row r="708">
          <cell r="A708" t="str">
            <v>403368CA</v>
          </cell>
          <cell r="B708" t="str">
            <v>403368</v>
          </cell>
          <cell r="D708">
            <v>1379195.42</v>
          </cell>
          <cell r="F708" t="str">
            <v>403368CA</v>
          </cell>
          <cell r="G708" t="str">
            <v>403368</v>
          </cell>
          <cell r="I708">
            <v>1379195.42</v>
          </cell>
        </row>
        <row r="709">
          <cell r="A709" t="str">
            <v>403368ID</v>
          </cell>
          <cell r="B709" t="str">
            <v>403368</v>
          </cell>
          <cell r="D709">
            <v>1359063.71</v>
          </cell>
          <cell r="F709" t="str">
            <v>403368ID</v>
          </cell>
          <cell r="G709" t="str">
            <v>403368</v>
          </cell>
          <cell r="I709">
            <v>1359063.71</v>
          </cell>
        </row>
        <row r="710">
          <cell r="A710" t="str">
            <v>403368OR</v>
          </cell>
          <cell r="B710" t="str">
            <v>403368</v>
          </cell>
          <cell r="D710">
            <v>10327445.76</v>
          </cell>
          <cell r="F710" t="str">
            <v>403368OR</v>
          </cell>
          <cell r="G710" t="str">
            <v>403368</v>
          </cell>
          <cell r="I710">
            <v>10327445.76</v>
          </cell>
        </row>
        <row r="711">
          <cell r="A711" t="str">
            <v>403368UT</v>
          </cell>
          <cell r="B711" t="str">
            <v>403368</v>
          </cell>
          <cell r="D711">
            <v>7565700.0599999996</v>
          </cell>
          <cell r="F711" t="str">
            <v>403368UT</v>
          </cell>
          <cell r="G711" t="str">
            <v>403368</v>
          </cell>
          <cell r="I711">
            <v>7565700.0599999996</v>
          </cell>
        </row>
        <row r="712">
          <cell r="A712" t="str">
            <v>403368WA</v>
          </cell>
          <cell r="B712" t="str">
            <v>403368</v>
          </cell>
          <cell r="D712">
            <v>2534354.79</v>
          </cell>
          <cell r="F712" t="str">
            <v>403368WA</v>
          </cell>
          <cell r="G712" t="str">
            <v>403368</v>
          </cell>
          <cell r="I712">
            <v>2534354.79</v>
          </cell>
        </row>
        <row r="713">
          <cell r="A713" t="str">
            <v>403368WYP</v>
          </cell>
          <cell r="B713" t="str">
            <v>403368</v>
          </cell>
          <cell r="D713">
            <v>2041320.7</v>
          </cell>
          <cell r="F713" t="str">
            <v>403368WYP</v>
          </cell>
          <cell r="G713" t="str">
            <v>403368</v>
          </cell>
          <cell r="I713">
            <v>2041320.7</v>
          </cell>
        </row>
        <row r="714">
          <cell r="A714" t="str">
            <v>403368WYU</v>
          </cell>
          <cell r="B714" t="str">
            <v>403368</v>
          </cell>
          <cell r="D714">
            <v>324609.76</v>
          </cell>
          <cell r="F714" t="str">
            <v>403368WYU</v>
          </cell>
          <cell r="G714" t="str">
            <v>403368</v>
          </cell>
          <cell r="I714">
            <v>324609.76</v>
          </cell>
        </row>
        <row r="715">
          <cell r="A715" t="str">
            <v>403369CA</v>
          </cell>
          <cell r="B715" t="str">
            <v>403369</v>
          </cell>
          <cell r="D715">
            <v>786168.28</v>
          </cell>
          <cell r="F715" t="str">
            <v>403369CA</v>
          </cell>
          <cell r="G715" t="str">
            <v>403369</v>
          </cell>
          <cell r="I715">
            <v>786168.28</v>
          </cell>
        </row>
        <row r="716">
          <cell r="A716" t="str">
            <v>403369ID</v>
          </cell>
          <cell r="B716" t="str">
            <v>403369</v>
          </cell>
          <cell r="D716">
            <v>488129.56</v>
          </cell>
          <cell r="F716" t="str">
            <v>403369ID</v>
          </cell>
          <cell r="G716" t="str">
            <v>403369</v>
          </cell>
          <cell r="I716">
            <v>488129.56</v>
          </cell>
        </row>
        <row r="717">
          <cell r="A717" t="str">
            <v>403369OR</v>
          </cell>
          <cell r="B717" t="str">
            <v>403369</v>
          </cell>
          <cell r="D717">
            <v>4129027.22</v>
          </cell>
          <cell r="F717" t="str">
            <v>403369OR</v>
          </cell>
          <cell r="G717" t="str">
            <v>403369</v>
          </cell>
          <cell r="I717">
            <v>4129027.22</v>
          </cell>
        </row>
        <row r="718">
          <cell r="A718" t="str">
            <v>403369UT</v>
          </cell>
          <cell r="B718" t="str">
            <v>403369</v>
          </cell>
          <cell r="D718">
            <v>3435887.48</v>
          </cell>
          <cell r="F718" t="str">
            <v>403369UT</v>
          </cell>
          <cell r="G718" t="str">
            <v>403369</v>
          </cell>
          <cell r="I718">
            <v>3435887.48</v>
          </cell>
        </row>
        <row r="719">
          <cell r="A719" t="str">
            <v>403369WA</v>
          </cell>
          <cell r="B719" t="str">
            <v>403369</v>
          </cell>
          <cell r="D719">
            <v>1085680.33</v>
          </cell>
          <cell r="F719" t="str">
            <v>403369WA</v>
          </cell>
          <cell r="G719" t="str">
            <v>403369</v>
          </cell>
          <cell r="I719">
            <v>1085680.33</v>
          </cell>
        </row>
        <row r="720">
          <cell r="A720" t="str">
            <v>403369WYP</v>
          </cell>
          <cell r="B720" t="str">
            <v>403369</v>
          </cell>
          <cell r="D720">
            <v>808910.07</v>
          </cell>
          <cell r="F720" t="str">
            <v>403369WYP</v>
          </cell>
          <cell r="G720" t="str">
            <v>403369</v>
          </cell>
          <cell r="I720">
            <v>808910.07</v>
          </cell>
        </row>
        <row r="721">
          <cell r="A721" t="str">
            <v>403369WYU</v>
          </cell>
          <cell r="B721" t="str">
            <v>403369</v>
          </cell>
          <cell r="D721">
            <v>202919.81</v>
          </cell>
          <cell r="F721" t="str">
            <v>403369WYU</v>
          </cell>
          <cell r="G721" t="str">
            <v>403369</v>
          </cell>
          <cell r="I721">
            <v>202919.81</v>
          </cell>
        </row>
        <row r="722">
          <cell r="A722" t="str">
            <v>403370CA</v>
          </cell>
          <cell r="B722" t="str">
            <v>403370</v>
          </cell>
          <cell r="D722">
            <v>180716.15</v>
          </cell>
          <cell r="F722" t="str">
            <v>403370CA</v>
          </cell>
          <cell r="G722" t="str">
            <v>403370</v>
          </cell>
          <cell r="I722">
            <v>180716.15</v>
          </cell>
        </row>
        <row r="723">
          <cell r="A723" t="str">
            <v>403370ID</v>
          </cell>
          <cell r="B723" t="str">
            <v>403370</v>
          </cell>
          <cell r="D723">
            <v>442218.97</v>
          </cell>
          <cell r="F723" t="str">
            <v>403370ID</v>
          </cell>
          <cell r="G723" t="str">
            <v>403370</v>
          </cell>
          <cell r="I723">
            <v>442218.97</v>
          </cell>
        </row>
        <row r="724">
          <cell r="A724" t="str">
            <v>403370OR</v>
          </cell>
          <cell r="B724" t="str">
            <v>403370</v>
          </cell>
          <cell r="D724">
            <v>2171204.4700000002</v>
          </cell>
          <cell r="F724" t="str">
            <v>403370OR</v>
          </cell>
          <cell r="G724" t="str">
            <v>403370</v>
          </cell>
          <cell r="I724">
            <v>2171204.4700000002</v>
          </cell>
        </row>
        <row r="725">
          <cell r="A725" t="str">
            <v>403370UT</v>
          </cell>
          <cell r="B725" t="str">
            <v>403370</v>
          </cell>
          <cell r="D725">
            <v>2574142.3199999998</v>
          </cell>
          <cell r="F725" t="str">
            <v>403370UT</v>
          </cell>
          <cell r="G725" t="str">
            <v>403370</v>
          </cell>
          <cell r="I725">
            <v>2574142.3199999998</v>
          </cell>
        </row>
        <row r="726">
          <cell r="A726" t="str">
            <v>403370WA</v>
          </cell>
          <cell r="B726" t="str">
            <v>403370</v>
          </cell>
          <cell r="D726">
            <v>529320.81000000006</v>
          </cell>
          <cell r="F726" t="str">
            <v>403370WA</v>
          </cell>
          <cell r="G726" t="str">
            <v>403370</v>
          </cell>
          <cell r="I726">
            <v>529320.81000000006</v>
          </cell>
        </row>
        <row r="727">
          <cell r="A727" t="str">
            <v>403370WYP</v>
          </cell>
          <cell r="B727" t="str">
            <v>403370</v>
          </cell>
          <cell r="D727">
            <v>443192.16</v>
          </cell>
          <cell r="F727" t="str">
            <v>403370WYP</v>
          </cell>
          <cell r="G727" t="str">
            <v>403370</v>
          </cell>
          <cell r="I727">
            <v>443192.16</v>
          </cell>
        </row>
        <row r="728">
          <cell r="A728" t="str">
            <v>403370WYU</v>
          </cell>
          <cell r="B728" t="str">
            <v>403370</v>
          </cell>
          <cell r="D728">
            <v>104455.46</v>
          </cell>
          <cell r="F728" t="str">
            <v>403370WYU</v>
          </cell>
          <cell r="G728" t="str">
            <v>403370</v>
          </cell>
          <cell r="I728">
            <v>104455.46</v>
          </cell>
        </row>
        <row r="729">
          <cell r="A729" t="str">
            <v>403371CA</v>
          </cell>
          <cell r="B729" t="str">
            <v>403371</v>
          </cell>
          <cell r="D729">
            <v>23747.52</v>
          </cell>
          <cell r="F729" t="str">
            <v>403371CA</v>
          </cell>
          <cell r="G729" t="str">
            <v>403371</v>
          </cell>
          <cell r="I729">
            <v>23747.52</v>
          </cell>
        </row>
        <row r="730">
          <cell r="A730" t="str">
            <v>403371ID</v>
          </cell>
          <cell r="B730" t="str">
            <v>403371</v>
          </cell>
          <cell r="D730">
            <v>7505.33</v>
          </cell>
          <cell r="F730" t="str">
            <v>403371ID</v>
          </cell>
          <cell r="G730" t="str">
            <v>403371</v>
          </cell>
          <cell r="I730">
            <v>7505.33</v>
          </cell>
        </row>
        <row r="731">
          <cell r="A731" t="str">
            <v>403371OR</v>
          </cell>
          <cell r="B731" t="str">
            <v>403371</v>
          </cell>
          <cell r="D731">
            <v>116998.93</v>
          </cell>
          <cell r="F731" t="str">
            <v>403371OR</v>
          </cell>
          <cell r="G731" t="str">
            <v>403371</v>
          </cell>
          <cell r="I731">
            <v>116998.93</v>
          </cell>
        </row>
        <row r="732">
          <cell r="A732" t="str">
            <v>403371UT</v>
          </cell>
          <cell r="B732" t="str">
            <v>403371</v>
          </cell>
          <cell r="D732">
            <v>276347.46999999997</v>
          </cell>
          <cell r="F732" t="str">
            <v>403371UT</v>
          </cell>
          <cell r="G732" t="str">
            <v>403371</v>
          </cell>
          <cell r="I732">
            <v>276347.46999999997</v>
          </cell>
        </row>
        <row r="733">
          <cell r="A733" t="str">
            <v>403371WA</v>
          </cell>
          <cell r="B733" t="str">
            <v>403371</v>
          </cell>
          <cell r="D733">
            <v>19529.3</v>
          </cell>
          <cell r="F733" t="str">
            <v>403371WA</v>
          </cell>
          <cell r="G733" t="str">
            <v>403371</v>
          </cell>
          <cell r="I733">
            <v>19529.3</v>
          </cell>
        </row>
        <row r="734">
          <cell r="A734" t="str">
            <v>403371WYP</v>
          </cell>
          <cell r="B734" t="str">
            <v>403371</v>
          </cell>
          <cell r="D734">
            <v>45139.77</v>
          </cell>
          <cell r="F734" t="str">
            <v>403371WYP</v>
          </cell>
          <cell r="G734" t="str">
            <v>403371</v>
          </cell>
          <cell r="I734">
            <v>45139.77</v>
          </cell>
        </row>
        <row r="735">
          <cell r="A735" t="str">
            <v>403371WYU</v>
          </cell>
          <cell r="B735" t="str">
            <v>403371</v>
          </cell>
          <cell r="D735">
            <v>8318.25</v>
          </cell>
          <cell r="F735" t="str">
            <v>403371WYU</v>
          </cell>
          <cell r="G735" t="str">
            <v>403371</v>
          </cell>
          <cell r="I735">
            <v>8318.25</v>
          </cell>
        </row>
        <row r="736">
          <cell r="A736" t="str">
            <v>403372ID</v>
          </cell>
          <cell r="B736" t="str">
            <v>403372</v>
          </cell>
          <cell r="D736">
            <v>15.86</v>
          </cell>
          <cell r="F736" t="str">
            <v>403372ID</v>
          </cell>
          <cell r="G736" t="str">
            <v>403372</v>
          </cell>
          <cell r="I736">
            <v>15.86</v>
          </cell>
        </row>
        <row r="737">
          <cell r="A737" t="str">
            <v>403372UT</v>
          </cell>
          <cell r="B737" t="str">
            <v>403372</v>
          </cell>
          <cell r="D737">
            <v>145.74</v>
          </cell>
          <cell r="F737" t="str">
            <v>403372UT</v>
          </cell>
          <cell r="G737" t="str">
            <v>403372</v>
          </cell>
          <cell r="I737">
            <v>145.74</v>
          </cell>
        </row>
        <row r="738">
          <cell r="A738" t="str">
            <v>403373CA</v>
          </cell>
          <cell r="B738" t="str">
            <v>403373</v>
          </cell>
          <cell r="D738">
            <v>37689.269999999997</v>
          </cell>
          <cell r="F738" t="str">
            <v>403373CA</v>
          </cell>
          <cell r="G738" t="str">
            <v>403373</v>
          </cell>
          <cell r="I738">
            <v>37689.269999999997</v>
          </cell>
        </row>
        <row r="739">
          <cell r="A739" t="str">
            <v>403373ID</v>
          </cell>
          <cell r="B739" t="str">
            <v>403373</v>
          </cell>
          <cell r="D739">
            <v>28473.55</v>
          </cell>
          <cell r="F739" t="str">
            <v>403373ID</v>
          </cell>
          <cell r="G739" t="str">
            <v>403373</v>
          </cell>
          <cell r="I739">
            <v>28473.55</v>
          </cell>
        </row>
        <row r="740">
          <cell r="A740" t="str">
            <v>403373OR</v>
          </cell>
          <cell r="B740" t="str">
            <v>403373</v>
          </cell>
          <cell r="D740">
            <v>645774.81000000006</v>
          </cell>
          <cell r="F740" t="str">
            <v>403373OR</v>
          </cell>
          <cell r="G740" t="str">
            <v>403373</v>
          </cell>
          <cell r="I740">
            <v>645774.81000000006</v>
          </cell>
        </row>
        <row r="741">
          <cell r="A741" t="str">
            <v>403373UT</v>
          </cell>
          <cell r="B741" t="str">
            <v>403373</v>
          </cell>
          <cell r="D741">
            <v>1119407.2</v>
          </cell>
          <cell r="F741" t="str">
            <v>403373UT</v>
          </cell>
          <cell r="G741" t="str">
            <v>403373</v>
          </cell>
          <cell r="I741">
            <v>1119407.2</v>
          </cell>
        </row>
        <row r="742">
          <cell r="A742" t="str">
            <v>403373WA</v>
          </cell>
          <cell r="B742" t="str">
            <v>403373</v>
          </cell>
          <cell r="D742">
            <v>116737.62</v>
          </cell>
          <cell r="F742" t="str">
            <v>403373WA</v>
          </cell>
          <cell r="G742" t="str">
            <v>403373</v>
          </cell>
          <cell r="I742">
            <v>116737.62</v>
          </cell>
        </row>
        <row r="743">
          <cell r="A743" t="str">
            <v>403373WYP</v>
          </cell>
          <cell r="B743" t="str">
            <v>403373</v>
          </cell>
          <cell r="D743">
            <v>185709.3</v>
          </cell>
          <cell r="F743" t="str">
            <v>403373WYP</v>
          </cell>
          <cell r="G743" t="str">
            <v>403373</v>
          </cell>
          <cell r="I743">
            <v>185709.3</v>
          </cell>
        </row>
        <row r="744">
          <cell r="A744" t="str">
            <v>403373WYU</v>
          </cell>
          <cell r="B744" t="str">
            <v>403373</v>
          </cell>
          <cell r="D744">
            <v>59000.52</v>
          </cell>
          <cell r="F744" t="str">
            <v>403373WYU</v>
          </cell>
          <cell r="G744" t="str">
            <v>403373</v>
          </cell>
          <cell r="I744">
            <v>59000.52</v>
          </cell>
        </row>
        <row r="745">
          <cell r="A745" t="str">
            <v>403GPCA</v>
          </cell>
          <cell r="B745" t="str">
            <v>403GP</v>
          </cell>
          <cell r="D745">
            <v>313440.14053197822</v>
          </cell>
          <cell r="F745" t="str">
            <v>403GPCA</v>
          </cell>
          <cell r="G745" t="str">
            <v>403GP</v>
          </cell>
          <cell r="I745">
            <v>313440.14053197822</v>
          </cell>
        </row>
        <row r="746">
          <cell r="A746" t="str">
            <v>403GPCN</v>
          </cell>
          <cell r="B746" t="str">
            <v>403GP</v>
          </cell>
          <cell r="D746">
            <v>1640091.4365307409</v>
          </cell>
          <cell r="F746" t="str">
            <v>403GPCN</v>
          </cell>
          <cell r="G746" t="str">
            <v>403GP</v>
          </cell>
          <cell r="I746">
            <v>1640091.4365307409</v>
          </cell>
        </row>
        <row r="747">
          <cell r="A747" t="str">
            <v>403GPDGP</v>
          </cell>
          <cell r="B747" t="str">
            <v>403GP</v>
          </cell>
          <cell r="D747">
            <v>317985.56232708861</v>
          </cell>
          <cell r="F747" t="str">
            <v>403GPDGP</v>
          </cell>
          <cell r="G747" t="str">
            <v>403GP</v>
          </cell>
          <cell r="I747">
            <v>317985.56232708861</v>
          </cell>
        </row>
        <row r="748">
          <cell r="A748" t="str">
            <v>403GPDGU</v>
          </cell>
          <cell r="B748" t="str">
            <v>403GP</v>
          </cell>
          <cell r="D748">
            <v>557940.04238733428</v>
          </cell>
          <cell r="F748" t="str">
            <v>403GPDGU</v>
          </cell>
          <cell r="G748" t="str">
            <v>403GP</v>
          </cell>
          <cell r="I748">
            <v>557940.04238733428</v>
          </cell>
        </row>
        <row r="749">
          <cell r="A749" t="str">
            <v>403GPID</v>
          </cell>
          <cell r="B749" t="str">
            <v>403GP</v>
          </cell>
          <cell r="D749">
            <v>860027.76169100183</v>
          </cell>
          <cell r="F749" t="str">
            <v>403GPID</v>
          </cell>
          <cell r="G749" t="str">
            <v>403GP</v>
          </cell>
          <cell r="I749">
            <v>860027.76169100183</v>
          </cell>
        </row>
        <row r="750">
          <cell r="A750" t="str">
            <v>403GPOR</v>
          </cell>
          <cell r="B750" t="str">
            <v>403GP</v>
          </cell>
          <cell r="D750">
            <v>3980562.3130408786</v>
          </cell>
          <cell r="F750" t="str">
            <v>403GPOR</v>
          </cell>
          <cell r="G750" t="str">
            <v>403GP</v>
          </cell>
          <cell r="I750">
            <v>3980562.3130408786</v>
          </cell>
        </row>
        <row r="751">
          <cell r="A751" t="str">
            <v>403GPSE</v>
          </cell>
          <cell r="B751" t="str">
            <v>403GP</v>
          </cell>
          <cell r="D751">
            <v>30156.756857101391</v>
          </cell>
          <cell r="F751" t="str">
            <v>403GPSE</v>
          </cell>
          <cell r="G751" t="str">
            <v>403GP</v>
          </cell>
          <cell r="I751">
            <v>30156.756857101391</v>
          </cell>
        </row>
        <row r="752">
          <cell r="A752" t="str">
            <v>403GPSG</v>
          </cell>
          <cell r="B752" t="str">
            <v>403GP</v>
          </cell>
          <cell r="D752">
            <v>5139407.2345095556</v>
          </cell>
          <cell r="F752" t="str">
            <v>403GPSG</v>
          </cell>
          <cell r="G752" t="str">
            <v>403GP</v>
          </cell>
          <cell r="I752">
            <v>5139407.2345095556</v>
          </cell>
        </row>
        <row r="753">
          <cell r="A753" t="str">
            <v>403GPSO</v>
          </cell>
          <cell r="B753" t="str">
            <v>403GP</v>
          </cell>
          <cell r="D753">
            <v>15409371.93741844</v>
          </cell>
          <cell r="F753" t="str">
            <v>403GPSO</v>
          </cell>
          <cell r="G753" t="str">
            <v>403GP</v>
          </cell>
          <cell r="I753">
            <v>15409371.93741844</v>
          </cell>
        </row>
        <row r="754">
          <cell r="A754" t="str">
            <v>403GPSSGCH</v>
          </cell>
          <cell r="B754" t="str">
            <v>403GP</v>
          </cell>
          <cell r="D754">
            <v>110576.87938167086</v>
          </cell>
          <cell r="F754" t="str">
            <v>403GPSSGCH</v>
          </cell>
          <cell r="G754" t="str">
            <v>403GP</v>
          </cell>
          <cell r="I754">
            <v>110576.87938167086</v>
          </cell>
        </row>
        <row r="755">
          <cell r="A755" t="str">
            <v>403GPSSGCT</v>
          </cell>
          <cell r="B755" t="str">
            <v>403GP</v>
          </cell>
          <cell r="D755">
            <v>6205.8691678853083</v>
          </cell>
          <cell r="F755" t="str">
            <v>403GPSSGCT</v>
          </cell>
          <cell r="G755" t="str">
            <v>403GP</v>
          </cell>
          <cell r="I755">
            <v>6205.8691678853083</v>
          </cell>
        </row>
        <row r="756">
          <cell r="A756" t="str">
            <v>403GPUT</v>
          </cell>
          <cell r="B756" t="str">
            <v>403GP</v>
          </cell>
          <cell r="D756">
            <v>3600459.3623469449</v>
          </cell>
          <cell r="F756" t="str">
            <v>403GPUT</v>
          </cell>
          <cell r="G756" t="str">
            <v>403GP</v>
          </cell>
          <cell r="I756">
            <v>3600459.3623469449</v>
          </cell>
        </row>
        <row r="757">
          <cell r="A757" t="str">
            <v>403GPWA</v>
          </cell>
          <cell r="B757" t="str">
            <v>403GP</v>
          </cell>
          <cell r="D757">
            <v>1364325.8357327718</v>
          </cell>
          <cell r="F757" t="str">
            <v>403GPWA</v>
          </cell>
          <cell r="G757" t="str">
            <v>403GP</v>
          </cell>
          <cell r="I757">
            <v>1364325.8357327718</v>
          </cell>
        </row>
        <row r="758">
          <cell r="A758" t="str">
            <v>403GPWYP</v>
          </cell>
          <cell r="B758" t="str">
            <v>403GP</v>
          </cell>
          <cell r="D758">
            <v>1920282.7699575059</v>
          </cell>
          <cell r="F758" t="str">
            <v>403GPWYP</v>
          </cell>
          <cell r="G758" t="str">
            <v>403GP</v>
          </cell>
          <cell r="I758">
            <v>1920282.7699575059</v>
          </cell>
        </row>
        <row r="759">
          <cell r="A759" t="str">
            <v>403GPWYU</v>
          </cell>
          <cell r="B759" t="str">
            <v>403GP</v>
          </cell>
          <cell r="D759">
            <v>306696.19820031663</v>
          </cell>
          <cell r="F759" t="str">
            <v>403GPWYU</v>
          </cell>
          <cell r="G759" t="str">
            <v>403GP</v>
          </cell>
          <cell r="I759">
            <v>306696.19820031663</v>
          </cell>
        </row>
        <row r="760">
          <cell r="A760" t="str">
            <v>403HPDGP</v>
          </cell>
          <cell r="B760" t="str">
            <v>403HP</v>
          </cell>
          <cell r="D760">
            <v>3900117.6641545347</v>
          </cell>
          <cell r="F760" t="str">
            <v>403HPDGP</v>
          </cell>
          <cell r="G760" t="str">
            <v>403HP</v>
          </cell>
          <cell r="I760">
            <v>3900117.6641545347</v>
          </cell>
        </row>
        <row r="761">
          <cell r="A761" t="str">
            <v>403HPDGU</v>
          </cell>
          <cell r="B761" t="str">
            <v>403HP</v>
          </cell>
          <cell r="D761">
            <v>995986.09623588691</v>
          </cell>
          <cell r="F761" t="str">
            <v>403HPDGU</v>
          </cell>
          <cell r="G761" t="str">
            <v>403HP</v>
          </cell>
          <cell r="I761">
            <v>995986.09623588691</v>
          </cell>
        </row>
        <row r="762">
          <cell r="A762" t="str">
            <v>403HPSG-P</v>
          </cell>
          <cell r="B762" t="str">
            <v>403HP</v>
          </cell>
          <cell r="D762">
            <v>8610327.427881889</v>
          </cell>
          <cell r="F762" t="str">
            <v>403HPSG-P</v>
          </cell>
          <cell r="G762" t="str">
            <v>403HP</v>
          </cell>
          <cell r="I762">
            <v>8610327.427881889</v>
          </cell>
        </row>
        <row r="763">
          <cell r="A763" t="str">
            <v>403HPSG-U</v>
          </cell>
          <cell r="B763" t="str">
            <v>403HP</v>
          </cell>
          <cell r="D763">
            <v>3676947.7923451308</v>
          </cell>
          <cell r="F763" t="str">
            <v>403HPSG-U</v>
          </cell>
          <cell r="G763" t="str">
            <v>403HP</v>
          </cell>
          <cell r="I763">
            <v>3676947.7923451308</v>
          </cell>
        </row>
        <row r="764">
          <cell r="A764" t="str">
            <v>403OPDGU</v>
          </cell>
          <cell r="B764" t="str">
            <v>403OP</v>
          </cell>
          <cell r="D764">
            <v>121823.45827292808</v>
          </cell>
          <cell r="F764" t="str">
            <v>403OPDGU</v>
          </cell>
          <cell r="G764" t="str">
            <v>403OP</v>
          </cell>
          <cell r="I764">
            <v>121823.45827292808</v>
          </cell>
        </row>
        <row r="765">
          <cell r="A765" t="str">
            <v>403OPSG</v>
          </cell>
          <cell r="B765" t="str">
            <v>403OP</v>
          </cell>
          <cell r="D765">
            <v>103276635.35818975</v>
          </cell>
          <cell r="F765" t="str">
            <v>403OPSG</v>
          </cell>
          <cell r="G765" t="str">
            <v>403OP</v>
          </cell>
          <cell r="I765">
            <v>103276635.35818975</v>
          </cell>
        </row>
        <row r="766">
          <cell r="A766" t="str">
            <v>403OPSSGCT</v>
          </cell>
          <cell r="B766" t="str">
            <v>403OP</v>
          </cell>
          <cell r="D766">
            <v>2655797.3707591631</v>
          </cell>
          <cell r="F766" t="str">
            <v>403OPSSGCT</v>
          </cell>
          <cell r="G766" t="str">
            <v>403OP</v>
          </cell>
          <cell r="I766">
            <v>2655797.3707591631</v>
          </cell>
        </row>
        <row r="767">
          <cell r="A767" t="str">
            <v>403SPDGP</v>
          </cell>
          <cell r="B767" t="str">
            <v>403SP</v>
          </cell>
          <cell r="D767">
            <v>22850332.020769466</v>
          </cell>
          <cell r="F767" t="str">
            <v>403SPDGP</v>
          </cell>
          <cell r="G767" t="str">
            <v>403SP</v>
          </cell>
          <cell r="I767">
            <v>22850332.020769466</v>
          </cell>
        </row>
        <row r="768">
          <cell r="A768" t="str">
            <v>403SPDGU</v>
          </cell>
          <cell r="B768" t="str">
            <v>403SP</v>
          </cell>
          <cell r="D768">
            <v>25714613.138666019</v>
          </cell>
          <cell r="F768" t="str">
            <v>403SPDGU</v>
          </cell>
          <cell r="G768" t="str">
            <v>403SP</v>
          </cell>
          <cell r="I768">
            <v>25714613.138666019</v>
          </cell>
        </row>
        <row r="769">
          <cell r="A769" t="str">
            <v>403SPSG</v>
          </cell>
          <cell r="B769" t="str">
            <v>403SP</v>
          </cell>
          <cell r="D769">
            <v>61959982.324207582</v>
          </cell>
          <cell r="F769" t="str">
            <v>403SPSG</v>
          </cell>
          <cell r="G769" t="str">
            <v>403SP</v>
          </cell>
          <cell r="I769">
            <v>61959982.324207582</v>
          </cell>
        </row>
        <row r="770">
          <cell r="A770" t="str">
            <v>403SPSSGCH</v>
          </cell>
          <cell r="B770" t="str">
            <v>403SP</v>
          </cell>
          <cell r="D770">
            <v>7829351.4008827358</v>
          </cell>
          <cell r="F770" t="str">
            <v>403SPSSGCH</v>
          </cell>
          <cell r="G770" t="str">
            <v>403SP</v>
          </cell>
          <cell r="I770">
            <v>7829351.4008827358</v>
          </cell>
        </row>
        <row r="771">
          <cell r="A771" t="str">
            <v>403TPDGP</v>
          </cell>
          <cell r="B771" t="str">
            <v>403TP</v>
          </cell>
          <cell r="D771">
            <v>11218222.735286532</v>
          </cell>
          <cell r="F771" t="str">
            <v>403TPDGP</v>
          </cell>
          <cell r="G771" t="str">
            <v>403TP</v>
          </cell>
          <cell r="I771">
            <v>11218222.735286532</v>
          </cell>
        </row>
        <row r="772">
          <cell r="A772" t="str">
            <v>403TPDGU</v>
          </cell>
          <cell r="B772" t="str">
            <v>403TP</v>
          </cell>
          <cell r="D772">
            <v>12507946.196864694</v>
          </cell>
          <cell r="F772" t="str">
            <v>403TPDGU</v>
          </cell>
          <cell r="G772" t="str">
            <v>403TP</v>
          </cell>
          <cell r="I772">
            <v>12507946.196864694</v>
          </cell>
        </row>
        <row r="773">
          <cell r="A773" t="str">
            <v>403TPSG</v>
          </cell>
          <cell r="B773" t="str">
            <v>403TP</v>
          </cell>
          <cell r="D773">
            <v>46071265.448170029</v>
          </cell>
          <cell r="F773" t="str">
            <v>403TPSG</v>
          </cell>
          <cell r="G773" t="str">
            <v>403TP</v>
          </cell>
          <cell r="I773">
            <v>46071265.448170029</v>
          </cell>
        </row>
        <row r="774">
          <cell r="A774" t="str">
            <v>404GPCA</v>
          </cell>
          <cell r="B774" t="str">
            <v>404GP</v>
          </cell>
          <cell r="D774">
            <v>158390.55000000005</v>
          </cell>
          <cell r="F774" t="str">
            <v>404GPCA</v>
          </cell>
          <cell r="G774" t="str">
            <v>404GP</v>
          </cell>
          <cell r="I774">
            <v>158390.55000000005</v>
          </cell>
        </row>
        <row r="775">
          <cell r="A775" t="str">
            <v>404GPCN</v>
          </cell>
          <cell r="B775" t="str">
            <v>404GP</v>
          </cell>
          <cell r="D775">
            <v>240237.81923942154</v>
          </cell>
          <cell r="F775" t="str">
            <v>404GPCN</v>
          </cell>
          <cell r="G775" t="str">
            <v>404GP</v>
          </cell>
          <cell r="I775">
            <v>240237.81923942154</v>
          </cell>
        </row>
        <row r="776">
          <cell r="A776" t="str">
            <v>404GPOR</v>
          </cell>
          <cell r="B776" t="str">
            <v>404GP</v>
          </cell>
          <cell r="D776">
            <v>602273.36490433011</v>
          </cell>
          <cell r="F776" t="str">
            <v>404GPOR</v>
          </cell>
          <cell r="G776" t="str">
            <v>404GP</v>
          </cell>
          <cell r="I776">
            <v>602273.36490433011</v>
          </cell>
        </row>
        <row r="777">
          <cell r="A777" t="str">
            <v>404GPSO</v>
          </cell>
          <cell r="B777" t="str">
            <v>404GP</v>
          </cell>
          <cell r="D777">
            <v>883805.11853834975</v>
          </cell>
          <cell r="F777" t="str">
            <v>404GPSO</v>
          </cell>
          <cell r="G777" t="str">
            <v>404GP</v>
          </cell>
          <cell r="I777">
            <v>883805.11853834975</v>
          </cell>
        </row>
        <row r="778">
          <cell r="A778" t="str">
            <v>404GPUT</v>
          </cell>
          <cell r="B778" t="str">
            <v>404GP</v>
          </cell>
          <cell r="D778">
            <v>729.04</v>
          </cell>
          <cell r="F778" t="str">
            <v>404GPUT</v>
          </cell>
          <cell r="G778" t="str">
            <v>404GP</v>
          </cell>
          <cell r="I778">
            <v>729.04</v>
          </cell>
        </row>
        <row r="779">
          <cell r="A779" t="str">
            <v>404GPWA</v>
          </cell>
          <cell r="B779" t="str">
            <v>404GP</v>
          </cell>
          <cell r="D779">
            <v>90336.428245355375</v>
          </cell>
          <cell r="F779" t="str">
            <v>404GPWA</v>
          </cell>
          <cell r="G779" t="str">
            <v>404GP</v>
          </cell>
          <cell r="I779">
            <v>90336.428245355375</v>
          </cell>
        </row>
        <row r="780">
          <cell r="A780" t="str">
            <v>404GPWYP</v>
          </cell>
          <cell r="B780" t="str">
            <v>404GP</v>
          </cell>
          <cell r="D780">
            <v>462317.94648649503</v>
          </cell>
          <cell r="F780" t="str">
            <v>404GPWYP</v>
          </cell>
          <cell r="G780" t="str">
            <v>404GP</v>
          </cell>
          <cell r="I780">
            <v>462317.94648649503</v>
          </cell>
        </row>
        <row r="781">
          <cell r="A781" t="str">
            <v>404GPWYU</v>
          </cell>
          <cell r="B781" t="str">
            <v>404GP</v>
          </cell>
          <cell r="D781">
            <v>1727.0699999999995</v>
          </cell>
          <cell r="F781" t="str">
            <v>404GPWYU</v>
          </cell>
          <cell r="G781" t="str">
            <v>404GP</v>
          </cell>
          <cell r="I781">
            <v>1727.0699999999995</v>
          </cell>
        </row>
        <row r="782">
          <cell r="A782" t="str">
            <v>404HPSG-P</v>
          </cell>
          <cell r="B782" t="str">
            <v>404HP</v>
          </cell>
          <cell r="D782">
            <v>2282.9802283080012</v>
          </cell>
          <cell r="F782" t="str">
            <v>404HPSG-P</v>
          </cell>
          <cell r="G782" t="str">
            <v>404HP</v>
          </cell>
          <cell r="I782">
            <v>2282.9802283080012</v>
          </cell>
        </row>
        <row r="783">
          <cell r="A783" t="str">
            <v>404HPSG-U</v>
          </cell>
          <cell r="B783" t="str">
            <v>404HP</v>
          </cell>
          <cell r="D783">
            <v>39321.463932170693</v>
          </cell>
          <cell r="F783" t="str">
            <v>404HPSG-U</v>
          </cell>
          <cell r="G783" t="str">
            <v>404HP</v>
          </cell>
          <cell r="I783">
            <v>39321.463932170693</v>
          </cell>
        </row>
        <row r="784">
          <cell r="A784" t="str">
            <v>404IPCN</v>
          </cell>
          <cell r="B784" t="str">
            <v>404IP</v>
          </cell>
          <cell r="D784">
            <v>4924681.5285943579</v>
          </cell>
          <cell r="F784" t="str">
            <v>404IPCN</v>
          </cell>
          <cell r="G784" t="str">
            <v>404IP</v>
          </cell>
          <cell r="I784">
            <v>4924681.5285943579</v>
          </cell>
        </row>
        <row r="785">
          <cell r="A785" t="str">
            <v>404IPDGU</v>
          </cell>
          <cell r="B785" t="str">
            <v>404IP</v>
          </cell>
          <cell r="D785">
            <v>16758.325241788774</v>
          </cell>
          <cell r="F785" t="str">
            <v>404IPDGU</v>
          </cell>
          <cell r="G785" t="str">
            <v>404IP</v>
          </cell>
          <cell r="I785">
            <v>16758.325241788774</v>
          </cell>
        </row>
        <row r="786">
          <cell r="A786" t="str">
            <v>404IPID</v>
          </cell>
          <cell r="B786" t="str">
            <v>404IP</v>
          </cell>
          <cell r="D786">
            <v>49705.222654377016</v>
          </cell>
          <cell r="F786" t="str">
            <v>404IPID</v>
          </cell>
          <cell r="G786" t="str">
            <v>404IP</v>
          </cell>
          <cell r="I786">
            <v>49705.222654377016</v>
          </cell>
        </row>
        <row r="787">
          <cell r="A787" t="str">
            <v>404IPOR</v>
          </cell>
          <cell r="B787" t="str">
            <v>404IP</v>
          </cell>
          <cell r="D787">
            <v>9011.6561594256127</v>
          </cell>
          <cell r="F787" t="str">
            <v>404IPOR</v>
          </cell>
          <cell r="G787" t="str">
            <v>404IP</v>
          </cell>
          <cell r="I787">
            <v>9011.6561594256127</v>
          </cell>
        </row>
        <row r="788">
          <cell r="A788" t="str">
            <v>404IPSE</v>
          </cell>
          <cell r="B788" t="str">
            <v>404IP</v>
          </cell>
          <cell r="D788">
            <v>262062.01310816189</v>
          </cell>
          <cell r="F788" t="str">
            <v>404IPSE</v>
          </cell>
          <cell r="G788" t="str">
            <v>404IP</v>
          </cell>
          <cell r="I788">
            <v>262062.01310816189</v>
          </cell>
        </row>
        <row r="789">
          <cell r="A789" t="str">
            <v>404IPSG</v>
          </cell>
          <cell r="B789" t="str">
            <v>404IP</v>
          </cell>
          <cell r="D789">
            <v>3612361.7561472766</v>
          </cell>
          <cell r="F789" t="str">
            <v>404IPSG</v>
          </cell>
          <cell r="G789" t="str">
            <v>404IP</v>
          </cell>
          <cell r="I789">
            <v>3612361.7561472766</v>
          </cell>
        </row>
        <row r="790">
          <cell r="A790" t="str">
            <v>404IPSG-P</v>
          </cell>
          <cell r="B790" t="str">
            <v>404IP</v>
          </cell>
          <cell r="D790">
            <v>6492892.7234065766</v>
          </cell>
          <cell r="F790" t="str">
            <v>404IPSG-P</v>
          </cell>
          <cell r="G790" t="str">
            <v>404IP</v>
          </cell>
          <cell r="I790">
            <v>6492892.7234065766</v>
          </cell>
        </row>
        <row r="791">
          <cell r="A791" t="str">
            <v>404IPSG-U</v>
          </cell>
          <cell r="B791" t="str">
            <v>404IP</v>
          </cell>
          <cell r="D791">
            <v>310431.73475821991</v>
          </cell>
          <cell r="F791" t="str">
            <v>404IPSG-U</v>
          </cell>
          <cell r="G791" t="str">
            <v>404IP</v>
          </cell>
          <cell r="I791">
            <v>310431.73475821991</v>
          </cell>
        </row>
        <row r="792">
          <cell r="A792" t="str">
            <v>404IPSO</v>
          </cell>
          <cell r="B792" t="str">
            <v>404IP</v>
          </cell>
          <cell r="D792">
            <v>25479148.022255175</v>
          </cell>
          <cell r="F792" t="str">
            <v>404IPSO</v>
          </cell>
          <cell r="G792" t="str">
            <v>404IP</v>
          </cell>
          <cell r="I792">
            <v>25479148.022255175</v>
          </cell>
        </row>
        <row r="793">
          <cell r="A793" t="str">
            <v>404IPSSGCH</v>
          </cell>
          <cell r="B793" t="str">
            <v>404IP</v>
          </cell>
          <cell r="D793">
            <v>0</v>
          </cell>
          <cell r="F793" t="str">
            <v>404IPSSGCH</v>
          </cell>
          <cell r="G793" t="str">
            <v>404IP</v>
          </cell>
          <cell r="I793">
            <v>0</v>
          </cell>
        </row>
        <row r="794">
          <cell r="A794" t="str">
            <v>404IPUT</v>
          </cell>
          <cell r="B794" t="str">
            <v>404IP</v>
          </cell>
          <cell r="D794">
            <v>3079.2125197428222</v>
          </cell>
          <cell r="F794" t="str">
            <v>404IPUT</v>
          </cell>
          <cell r="G794" t="str">
            <v>404IP</v>
          </cell>
          <cell r="I794">
            <v>3079.2125197428222</v>
          </cell>
        </row>
        <row r="795">
          <cell r="A795" t="str">
            <v>404IPWA</v>
          </cell>
          <cell r="B795" t="str">
            <v>404IP</v>
          </cell>
          <cell r="D795">
            <v>270.19610527435208</v>
          </cell>
          <cell r="F795" t="str">
            <v>404IPWA</v>
          </cell>
          <cell r="G795" t="str">
            <v>404IP</v>
          </cell>
          <cell r="I795">
            <v>270.19610527435208</v>
          </cell>
        </row>
        <row r="796">
          <cell r="A796" t="str">
            <v>404IPWYP</v>
          </cell>
          <cell r="B796" t="str">
            <v>404IP</v>
          </cell>
          <cell r="D796">
            <v>10675.79</v>
          </cell>
          <cell r="F796" t="str">
            <v>404IPWYP</v>
          </cell>
          <cell r="G796" t="str">
            <v>404IP</v>
          </cell>
          <cell r="I796">
            <v>10675.79</v>
          </cell>
        </row>
        <row r="797">
          <cell r="A797" t="str">
            <v>404OPSSGCT</v>
          </cell>
          <cell r="B797" t="str">
            <v>404OP</v>
          </cell>
          <cell r="D797">
            <v>0</v>
          </cell>
          <cell r="F797" t="str">
            <v>404OPSSGCT</v>
          </cell>
          <cell r="G797" t="str">
            <v>404OP</v>
          </cell>
          <cell r="I797">
            <v>0</v>
          </cell>
        </row>
        <row r="798">
          <cell r="A798" t="str">
            <v>406SG</v>
          </cell>
          <cell r="B798" t="str">
            <v>406</v>
          </cell>
          <cell r="D798">
            <v>5479352.9199999999</v>
          </cell>
          <cell r="F798" t="str">
            <v>406SG</v>
          </cell>
          <cell r="G798" t="str">
            <v>406</v>
          </cell>
          <cell r="I798">
            <v>5479352.9199999999</v>
          </cell>
        </row>
        <row r="799">
          <cell r="A799" t="str">
            <v>407OR</v>
          </cell>
          <cell r="B799" t="str">
            <v>407</v>
          </cell>
          <cell r="D799">
            <v>-67953.119999999995</v>
          </cell>
          <cell r="F799" t="str">
            <v>407OR</v>
          </cell>
          <cell r="G799" t="str">
            <v>407</v>
          </cell>
          <cell r="I799">
            <v>-67953.119999999995</v>
          </cell>
        </row>
        <row r="800">
          <cell r="A800" t="str">
            <v>407OTHER</v>
          </cell>
          <cell r="B800" t="str">
            <v>407</v>
          </cell>
          <cell r="D800">
            <v>5519072.8300000001</v>
          </cell>
          <cell r="F800" t="str">
            <v>407OTHER</v>
          </cell>
          <cell r="G800" t="str">
            <v>407</v>
          </cell>
          <cell r="I800">
            <v>5519072.8300000001</v>
          </cell>
        </row>
        <row r="801">
          <cell r="A801" t="str">
            <v>407SG</v>
          </cell>
          <cell r="B801" t="str">
            <v>407</v>
          </cell>
          <cell r="D801">
            <v>305346.09999999998</v>
          </cell>
          <cell r="F801" t="str">
            <v>407SG</v>
          </cell>
          <cell r="G801" t="str">
            <v>407</v>
          </cell>
          <cell r="I801">
            <v>305346.09999999998</v>
          </cell>
        </row>
        <row r="802">
          <cell r="A802" t="str">
            <v>407SG-P</v>
          </cell>
          <cell r="B802" t="str">
            <v>407</v>
          </cell>
          <cell r="D802">
            <v>0.12000000011175871</v>
          </cell>
          <cell r="F802" t="str">
            <v>407SG-P</v>
          </cell>
          <cell r="G802" t="str">
            <v>407</v>
          </cell>
          <cell r="I802">
            <v>0.12000000011175871</v>
          </cell>
        </row>
        <row r="803">
          <cell r="A803" t="str">
            <v>407TROJP</v>
          </cell>
          <cell r="B803" t="str">
            <v>407</v>
          </cell>
          <cell r="D803">
            <v>2013725.28</v>
          </cell>
          <cell r="F803" t="str">
            <v>407TROJP</v>
          </cell>
          <cell r="G803" t="str">
            <v>407</v>
          </cell>
          <cell r="I803">
            <v>2013725.28</v>
          </cell>
        </row>
        <row r="804">
          <cell r="A804" t="str">
            <v>407WA</v>
          </cell>
          <cell r="B804" t="str">
            <v>407</v>
          </cell>
          <cell r="D804">
            <v>-275765.40000000002</v>
          </cell>
          <cell r="F804" t="str">
            <v>407WA</v>
          </cell>
          <cell r="G804" t="str">
            <v>407</v>
          </cell>
          <cell r="I804">
            <v>-275765.40000000002</v>
          </cell>
        </row>
        <row r="805">
          <cell r="A805" t="str">
            <v>408CA</v>
          </cell>
          <cell r="B805" t="str">
            <v>408</v>
          </cell>
          <cell r="D805">
            <v>1110884.6299999999</v>
          </cell>
          <cell r="F805" t="str">
            <v>408CA</v>
          </cell>
          <cell r="G805" t="str">
            <v>408</v>
          </cell>
          <cell r="I805">
            <v>1110884.6299999999</v>
          </cell>
        </row>
        <row r="806">
          <cell r="A806" t="str">
            <v>408GPS</v>
          </cell>
          <cell r="B806" t="str">
            <v>408</v>
          </cell>
          <cell r="D806">
            <v>95786000</v>
          </cell>
          <cell r="F806" t="str">
            <v>408GPS</v>
          </cell>
          <cell r="G806" t="str">
            <v>408</v>
          </cell>
          <cell r="I806">
            <v>95786000</v>
          </cell>
        </row>
        <row r="807">
          <cell r="A807" t="str">
            <v>408OR</v>
          </cell>
          <cell r="B807" t="str">
            <v>408</v>
          </cell>
          <cell r="D807">
            <v>22416584.27</v>
          </cell>
          <cell r="F807" t="str">
            <v>408OR</v>
          </cell>
          <cell r="G807" t="str">
            <v>408</v>
          </cell>
          <cell r="I807">
            <v>22416584.27</v>
          </cell>
        </row>
        <row r="808">
          <cell r="A808" t="str">
            <v>408SE</v>
          </cell>
          <cell r="B808" t="str">
            <v>408</v>
          </cell>
          <cell r="D808">
            <v>834427.46</v>
          </cell>
          <cell r="F808" t="str">
            <v>408SE</v>
          </cell>
          <cell r="G808" t="str">
            <v>408</v>
          </cell>
          <cell r="I808">
            <v>834427.46</v>
          </cell>
        </row>
        <row r="809">
          <cell r="A809" t="str">
            <v>408SO</v>
          </cell>
          <cell r="B809" t="str">
            <v>408</v>
          </cell>
          <cell r="D809">
            <v>8932611.9000000004</v>
          </cell>
          <cell r="F809" t="str">
            <v>408SO</v>
          </cell>
          <cell r="G809" t="str">
            <v>408</v>
          </cell>
          <cell r="I809">
            <v>8932611.9000000004</v>
          </cell>
        </row>
        <row r="810">
          <cell r="A810" t="str">
            <v>408UT</v>
          </cell>
          <cell r="B810" t="str">
            <v>408</v>
          </cell>
          <cell r="D810">
            <v>62241</v>
          </cell>
          <cell r="F810" t="str">
            <v>408UT</v>
          </cell>
          <cell r="G810" t="str">
            <v>408</v>
          </cell>
          <cell r="I810">
            <v>62241</v>
          </cell>
        </row>
        <row r="811">
          <cell r="A811" t="str">
            <v>408WA</v>
          </cell>
          <cell r="B811" t="str">
            <v>408</v>
          </cell>
          <cell r="D811">
            <v>6828.94</v>
          </cell>
          <cell r="F811" t="str">
            <v>408WA</v>
          </cell>
          <cell r="G811" t="str">
            <v>408</v>
          </cell>
          <cell r="I811">
            <v>6828.94</v>
          </cell>
        </row>
        <row r="812">
          <cell r="A812" t="str">
            <v>408WYP</v>
          </cell>
          <cell r="B812" t="str">
            <v>408</v>
          </cell>
          <cell r="D812">
            <v>1531632.6399999999</v>
          </cell>
          <cell r="F812" t="str">
            <v>408WYP</v>
          </cell>
          <cell r="G812" t="str">
            <v>408</v>
          </cell>
          <cell r="I812">
            <v>1531632.6399999999</v>
          </cell>
        </row>
        <row r="813">
          <cell r="A813" t="str">
            <v>40910SG</v>
          </cell>
          <cell r="B813">
            <v>40910</v>
          </cell>
          <cell r="D813">
            <v>-61575754</v>
          </cell>
          <cell r="F813" t="str">
            <v>40910SG</v>
          </cell>
          <cell r="G813">
            <v>40910</v>
          </cell>
          <cell r="I813">
            <v>-61575754</v>
          </cell>
        </row>
        <row r="814">
          <cell r="A814" t="str">
            <v>40911SG</v>
          </cell>
          <cell r="B814">
            <v>40911</v>
          </cell>
          <cell r="D814">
            <v>-1277640.8</v>
          </cell>
          <cell r="F814" t="str">
            <v>40911SG</v>
          </cell>
          <cell r="G814">
            <v>40911</v>
          </cell>
          <cell r="I814">
            <v>-1277640.8</v>
          </cell>
        </row>
        <row r="815">
          <cell r="A815" t="str">
            <v>41010CA</v>
          </cell>
          <cell r="B815" t="str">
            <v>41010</v>
          </cell>
          <cell r="D815">
            <v>5711.589999999851</v>
          </cell>
          <cell r="F815" t="str">
            <v>41010CA</v>
          </cell>
          <cell r="G815" t="str">
            <v>41010</v>
          </cell>
          <cell r="I815">
            <v>5711.589999999851</v>
          </cell>
        </row>
        <row r="816">
          <cell r="A816" t="str">
            <v>41010CN</v>
          </cell>
          <cell r="B816" t="str">
            <v>41010</v>
          </cell>
          <cell r="D816">
            <v>-0.36238199999934295</v>
          </cell>
          <cell r="F816" t="str">
            <v>41010CN</v>
          </cell>
          <cell r="G816" t="str">
            <v>41010</v>
          </cell>
          <cell r="I816">
            <v>-0.36238199999934295</v>
          </cell>
        </row>
        <row r="817">
          <cell r="A817" t="str">
            <v>41010DGP</v>
          </cell>
          <cell r="B817" t="str">
            <v>41010</v>
          </cell>
          <cell r="D817">
            <v>0.12000000000000455</v>
          </cell>
          <cell r="F817" t="str">
            <v>41010DGP</v>
          </cell>
          <cell r="G817" t="str">
            <v>41010</v>
          </cell>
          <cell r="I817">
            <v>0.12000000000000455</v>
          </cell>
        </row>
        <row r="818">
          <cell r="A818" t="str">
            <v>41010FERC</v>
          </cell>
          <cell r="B818" t="str">
            <v>41010</v>
          </cell>
          <cell r="D818">
            <v>0</v>
          </cell>
          <cell r="F818" t="str">
            <v>41010FERC</v>
          </cell>
          <cell r="G818" t="str">
            <v>41010</v>
          </cell>
          <cell r="I818">
            <v>0</v>
          </cell>
        </row>
        <row r="819">
          <cell r="A819" t="str">
            <v>41010GPS</v>
          </cell>
          <cell r="B819" t="str">
            <v>41010</v>
          </cell>
          <cell r="D819">
            <v>14454362.75</v>
          </cell>
          <cell r="F819" t="str">
            <v>41010GPS</v>
          </cell>
          <cell r="G819" t="str">
            <v>41010</v>
          </cell>
          <cell r="I819">
            <v>14454362.75</v>
          </cell>
        </row>
        <row r="820">
          <cell r="A820" t="str">
            <v>41010IBT</v>
          </cell>
          <cell r="B820" t="str">
            <v>41010</v>
          </cell>
          <cell r="D820">
            <v>2.1437999996123835E-2</v>
          </cell>
          <cell r="F820" t="str">
            <v>41010IBT</v>
          </cell>
          <cell r="G820" t="str">
            <v>41010</v>
          </cell>
          <cell r="I820">
            <v>2.1437999996123835E-2</v>
          </cell>
        </row>
        <row r="821">
          <cell r="A821" t="str">
            <v>41010ID</v>
          </cell>
          <cell r="B821" t="str">
            <v>41010</v>
          </cell>
          <cell r="D821">
            <v>-3420903.1799999997</v>
          </cell>
          <cell r="F821" t="str">
            <v>41010ID</v>
          </cell>
          <cell r="G821" t="str">
            <v>41010</v>
          </cell>
          <cell r="I821">
            <v>-3420903.1799999997</v>
          </cell>
        </row>
        <row r="822">
          <cell r="A822" t="str">
            <v>41010OR</v>
          </cell>
          <cell r="B822" t="str">
            <v>41010</v>
          </cell>
          <cell r="D822">
            <v>-5867769.9600000083</v>
          </cell>
          <cell r="F822" t="str">
            <v>41010OR</v>
          </cell>
          <cell r="G822" t="str">
            <v>41010</v>
          </cell>
          <cell r="I822">
            <v>-5867769.9600000083</v>
          </cell>
        </row>
        <row r="823">
          <cell r="A823" t="str">
            <v>41010OTHER</v>
          </cell>
          <cell r="B823" t="str">
            <v>41010</v>
          </cell>
          <cell r="D823">
            <v>572065.45000000298</v>
          </cell>
          <cell r="F823" t="str">
            <v>41010OTHER</v>
          </cell>
          <cell r="G823" t="str">
            <v>41010</v>
          </cell>
          <cell r="I823">
            <v>572065.45000000298</v>
          </cell>
        </row>
        <row r="824">
          <cell r="A824" t="str">
            <v>41010SE</v>
          </cell>
          <cell r="B824" t="str">
            <v>41010</v>
          </cell>
          <cell r="D824">
            <v>4061322.8003130052</v>
          </cell>
          <cell r="F824" t="str">
            <v>41010SE</v>
          </cell>
          <cell r="G824" t="str">
            <v>41010</v>
          </cell>
          <cell r="I824">
            <v>4061322.8003130052</v>
          </cell>
        </row>
        <row r="825">
          <cell r="A825" t="str">
            <v>41010SG</v>
          </cell>
          <cell r="B825" t="str">
            <v>41010</v>
          </cell>
          <cell r="D825">
            <v>48888244.265097</v>
          </cell>
          <cell r="F825" t="str">
            <v>41010SG</v>
          </cell>
          <cell r="G825" t="str">
            <v>41010</v>
          </cell>
          <cell r="I825">
            <v>48888244.265097</v>
          </cell>
        </row>
        <row r="826">
          <cell r="A826" t="str">
            <v>41010SNP</v>
          </cell>
          <cell r="B826">
            <v>41010</v>
          </cell>
          <cell r="D826">
            <v>50392008</v>
          </cell>
          <cell r="F826" t="str">
            <v>41010SNP</v>
          </cell>
          <cell r="G826">
            <v>41010</v>
          </cell>
          <cell r="I826">
            <v>50392008</v>
          </cell>
        </row>
        <row r="827">
          <cell r="A827" t="str">
            <v>41010SNPD</v>
          </cell>
          <cell r="B827" t="str">
            <v>41010</v>
          </cell>
          <cell r="D827">
            <v>-0.44999999999708962</v>
          </cell>
          <cell r="F827" t="str">
            <v>41010SNPD</v>
          </cell>
          <cell r="G827" t="str">
            <v>41010</v>
          </cell>
          <cell r="I827">
            <v>-0.44999999999708962</v>
          </cell>
        </row>
        <row r="828">
          <cell r="A828" t="str">
            <v>41010SO</v>
          </cell>
          <cell r="B828" t="str">
            <v>41010</v>
          </cell>
          <cell r="D828">
            <v>0.21000000089406967</v>
          </cell>
          <cell r="F828" t="str">
            <v>41010SO</v>
          </cell>
          <cell r="G828" t="str">
            <v>41010</v>
          </cell>
          <cell r="I828">
            <v>0.21000000089406967</v>
          </cell>
        </row>
        <row r="829">
          <cell r="A829" t="str">
            <v>41010TAXDEPR</v>
          </cell>
          <cell r="B829">
            <v>41010</v>
          </cell>
          <cell r="D829">
            <v>358379429</v>
          </cell>
          <cell r="F829" t="str">
            <v>41010TAXDEPR</v>
          </cell>
          <cell r="G829">
            <v>41010</v>
          </cell>
          <cell r="I829">
            <v>358379429</v>
          </cell>
        </row>
        <row r="830">
          <cell r="A830" t="str">
            <v>41010UT</v>
          </cell>
          <cell r="B830" t="str">
            <v>41010</v>
          </cell>
          <cell r="D830">
            <v>-18324534.659999996</v>
          </cell>
          <cell r="F830" t="str">
            <v>41010UT</v>
          </cell>
          <cell r="G830" t="str">
            <v>41010</v>
          </cell>
          <cell r="I830">
            <v>-18324534.659999996</v>
          </cell>
        </row>
        <row r="831">
          <cell r="A831" t="str">
            <v>41010WA</v>
          </cell>
          <cell r="B831" t="str">
            <v>41010</v>
          </cell>
          <cell r="D831">
            <v>-8034844.7799999937</v>
          </cell>
          <cell r="F831" t="str">
            <v>41010WA</v>
          </cell>
          <cell r="G831" t="str">
            <v>41010</v>
          </cell>
          <cell r="I831">
            <v>-8034844.7799999937</v>
          </cell>
        </row>
        <row r="832">
          <cell r="A832" t="str">
            <v>41010WYP</v>
          </cell>
          <cell r="B832" t="str">
            <v>41010</v>
          </cell>
          <cell r="D832">
            <v>-8083348.0799999982</v>
          </cell>
          <cell r="F832" t="str">
            <v>41010WYP</v>
          </cell>
          <cell r="G832" t="str">
            <v>41010</v>
          </cell>
          <cell r="I832">
            <v>-8083348.0799999982</v>
          </cell>
        </row>
        <row r="833">
          <cell r="A833" t="str">
            <v>41010WYU</v>
          </cell>
          <cell r="B833" t="str">
            <v>41010</v>
          </cell>
          <cell r="D833">
            <v>8115872</v>
          </cell>
          <cell r="F833" t="str">
            <v>41010WYU</v>
          </cell>
          <cell r="G833" t="str">
            <v>41010</v>
          </cell>
          <cell r="I833">
            <v>8115872</v>
          </cell>
        </row>
        <row r="834">
          <cell r="A834" t="str">
            <v>41110BADDEBT</v>
          </cell>
          <cell r="B834" t="str">
            <v>41110</v>
          </cell>
          <cell r="D834">
            <v>0.25</v>
          </cell>
          <cell r="F834" t="str">
            <v>41110BADDEBT</v>
          </cell>
          <cell r="G834" t="str">
            <v>41110</v>
          </cell>
          <cell r="I834">
            <v>0.25</v>
          </cell>
        </row>
        <row r="835">
          <cell r="A835" t="str">
            <v>41110CA</v>
          </cell>
          <cell r="B835" t="str">
            <v>41110</v>
          </cell>
          <cell r="D835">
            <v>-97784.969999999739</v>
          </cell>
          <cell r="F835" t="str">
            <v>41110CA</v>
          </cell>
          <cell r="G835" t="str">
            <v>41110</v>
          </cell>
          <cell r="I835">
            <v>-97784.969999999739</v>
          </cell>
        </row>
        <row r="836">
          <cell r="A836" t="str">
            <v>41110CIAC</v>
          </cell>
          <cell r="B836">
            <v>41110</v>
          </cell>
          <cell r="D836">
            <v>-22706563</v>
          </cell>
          <cell r="F836" t="str">
            <v>41110CIAC</v>
          </cell>
          <cell r="G836">
            <v>41110</v>
          </cell>
          <cell r="I836">
            <v>-22706563</v>
          </cell>
        </row>
        <row r="837">
          <cell r="A837" t="str">
            <v>41110FERC</v>
          </cell>
          <cell r="B837" t="str">
            <v>41110</v>
          </cell>
          <cell r="D837">
            <v>-46105.109999999986</v>
          </cell>
          <cell r="F837" t="str">
            <v>41110FERC</v>
          </cell>
          <cell r="G837" t="str">
            <v>41110</v>
          </cell>
          <cell r="I837">
            <v>-46105.109999999986</v>
          </cell>
        </row>
        <row r="838">
          <cell r="A838" t="str">
            <v>41110IBT</v>
          </cell>
          <cell r="B838" t="str">
            <v>41110</v>
          </cell>
          <cell r="D838">
            <v>-2.9129000031389296E-2</v>
          </cell>
          <cell r="F838" t="str">
            <v>41110IBT</v>
          </cell>
          <cell r="G838" t="str">
            <v>41110</v>
          </cell>
          <cell r="I838">
            <v>-2.9129000031389296E-2</v>
          </cell>
        </row>
        <row r="839">
          <cell r="A839" t="str">
            <v>41110ID</v>
          </cell>
          <cell r="B839" t="str">
            <v>41110</v>
          </cell>
          <cell r="D839">
            <v>-240965.58999999985</v>
          </cell>
          <cell r="F839" t="str">
            <v>41110ID</v>
          </cell>
          <cell r="G839" t="str">
            <v>41110</v>
          </cell>
          <cell r="I839">
            <v>-240965.58999999985</v>
          </cell>
        </row>
        <row r="840">
          <cell r="A840" t="str">
            <v>41110OR</v>
          </cell>
          <cell r="B840" t="str">
            <v>41110</v>
          </cell>
          <cell r="D840">
            <v>-4773752.8600000143</v>
          </cell>
          <cell r="F840" t="str">
            <v>41110OR</v>
          </cell>
          <cell r="G840" t="str">
            <v>41110</v>
          </cell>
          <cell r="I840">
            <v>-4773752.8600000143</v>
          </cell>
        </row>
        <row r="841">
          <cell r="A841" t="str">
            <v>41110OTHER</v>
          </cell>
          <cell r="B841" t="str">
            <v>41110</v>
          </cell>
          <cell r="D841">
            <v>388617.58000000007</v>
          </cell>
          <cell r="F841" t="str">
            <v>41110OTHER</v>
          </cell>
          <cell r="G841" t="str">
            <v>41110</v>
          </cell>
          <cell r="I841">
            <v>388617.58000000007</v>
          </cell>
        </row>
        <row r="842">
          <cell r="A842" t="str">
            <v>41110SCHMDEXP</v>
          </cell>
          <cell r="B842">
            <v>41110</v>
          </cell>
          <cell r="D842">
            <v>-213366673</v>
          </cell>
          <cell r="F842" t="str">
            <v>41110SCHMDEXP</v>
          </cell>
          <cell r="G842">
            <v>41110</v>
          </cell>
          <cell r="I842">
            <v>-213366673</v>
          </cell>
        </row>
        <row r="843">
          <cell r="A843" t="str">
            <v>41110SE</v>
          </cell>
          <cell r="B843" t="str">
            <v>41110</v>
          </cell>
          <cell r="D843">
            <v>-1692849.4634109978</v>
          </cell>
          <cell r="F843" t="str">
            <v>41110SE</v>
          </cell>
          <cell r="G843" t="str">
            <v>41110</v>
          </cell>
          <cell r="I843">
            <v>-1692849.4634109978</v>
          </cell>
        </row>
        <row r="844">
          <cell r="A844" t="str">
            <v>41110SG</v>
          </cell>
          <cell r="B844" t="str">
            <v>41110</v>
          </cell>
          <cell r="D844">
            <v>-997362.2349639996</v>
          </cell>
          <cell r="F844" t="str">
            <v>41110SG</v>
          </cell>
          <cell r="G844" t="str">
            <v>41110</v>
          </cell>
          <cell r="I844">
            <v>-997362.2349639996</v>
          </cell>
        </row>
        <row r="845">
          <cell r="A845" t="str">
            <v>41110SGCT</v>
          </cell>
          <cell r="B845" t="str">
            <v>41110</v>
          </cell>
          <cell r="D845">
            <v>-356220.475622</v>
          </cell>
          <cell r="F845" t="str">
            <v>41110SGCT</v>
          </cell>
          <cell r="G845" t="str">
            <v>41110</v>
          </cell>
          <cell r="I845">
            <v>-356220.475622</v>
          </cell>
        </row>
        <row r="846">
          <cell r="A846" t="str">
            <v>41110SNP</v>
          </cell>
          <cell r="B846" t="str">
            <v>41110</v>
          </cell>
          <cell r="D846">
            <v>-52459949.950000003</v>
          </cell>
          <cell r="F846" t="str">
            <v>41110SNP</v>
          </cell>
          <cell r="G846" t="str">
            <v>41110</v>
          </cell>
          <cell r="I846">
            <v>-52459949.950000003</v>
          </cell>
        </row>
        <row r="847">
          <cell r="A847" t="str">
            <v>41110SO</v>
          </cell>
          <cell r="B847" t="str">
            <v>41110</v>
          </cell>
          <cell r="D847">
            <v>-630048.01999999955</v>
          </cell>
          <cell r="F847" t="str">
            <v>41110SO</v>
          </cell>
          <cell r="G847" t="str">
            <v>41110</v>
          </cell>
          <cell r="I847">
            <v>-630048.01999999955</v>
          </cell>
        </row>
        <row r="848">
          <cell r="A848" t="str">
            <v>41110TROJD</v>
          </cell>
          <cell r="B848" t="str">
            <v>41110</v>
          </cell>
          <cell r="D848">
            <v>-633784.19441700005</v>
          </cell>
          <cell r="F848" t="str">
            <v>41110TROJD</v>
          </cell>
          <cell r="G848" t="str">
            <v>41110</v>
          </cell>
          <cell r="I848">
            <v>-633784.19441700005</v>
          </cell>
        </row>
        <row r="849">
          <cell r="A849" t="str">
            <v>41110UT</v>
          </cell>
          <cell r="B849" t="str">
            <v>41110</v>
          </cell>
          <cell r="D849">
            <v>-151098.67000000179</v>
          </cell>
          <cell r="F849" t="str">
            <v>41110UT</v>
          </cell>
          <cell r="G849" t="str">
            <v>41110</v>
          </cell>
          <cell r="I849">
            <v>-151098.67000000179</v>
          </cell>
        </row>
        <row r="850">
          <cell r="A850" t="str">
            <v>41110WA</v>
          </cell>
          <cell r="B850" t="str">
            <v>41110</v>
          </cell>
          <cell r="D850">
            <v>-141115.40999999642</v>
          </cell>
          <cell r="F850" t="str">
            <v>41110WA</v>
          </cell>
          <cell r="G850" t="str">
            <v>41110</v>
          </cell>
          <cell r="I850">
            <v>-141115.40999999642</v>
          </cell>
        </row>
        <row r="851">
          <cell r="A851" t="str">
            <v>41110WYP</v>
          </cell>
          <cell r="B851" t="str">
            <v>41110</v>
          </cell>
          <cell r="D851">
            <v>2518180.1199999973</v>
          </cell>
          <cell r="F851" t="str">
            <v>41110WYP</v>
          </cell>
          <cell r="G851" t="str">
            <v>41110</v>
          </cell>
          <cell r="I851">
            <v>2518180.1199999973</v>
          </cell>
        </row>
        <row r="852">
          <cell r="A852" t="str">
            <v>41110WYU</v>
          </cell>
          <cell r="B852" t="str">
            <v>41110</v>
          </cell>
          <cell r="D852">
            <v>-3943454</v>
          </cell>
          <cell r="F852" t="str">
            <v>41110WYU</v>
          </cell>
          <cell r="G852" t="str">
            <v>41110</v>
          </cell>
          <cell r="I852">
            <v>-3943454</v>
          </cell>
        </row>
        <row r="853">
          <cell r="A853" t="str">
            <v>41140DGU</v>
          </cell>
          <cell r="B853" t="str">
            <v>41140</v>
          </cell>
          <cell r="D853">
            <v>-1874204</v>
          </cell>
          <cell r="F853" t="str">
            <v>41140DGU</v>
          </cell>
          <cell r="G853" t="str">
            <v>41140</v>
          </cell>
          <cell r="I853">
            <v>-1874204</v>
          </cell>
        </row>
        <row r="854">
          <cell r="A854" t="str">
            <v>4118SE</v>
          </cell>
          <cell r="B854" t="str">
            <v>4118</v>
          </cell>
          <cell r="D854">
            <v>-9529488.379999999</v>
          </cell>
          <cell r="F854" t="str">
            <v>4118SE</v>
          </cell>
          <cell r="G854" t="str">
            <v>4118</v>
          </cell>
          <cell r="I854">
            <v>-9529488.379999999</v>
          </cell>
        </row>
        <row r="855">
          <cell r="A855" t="str">
            <v>419SNP</v>
          </cell>
          <cell r="B855" t="str">
            <v>419</v>
          </cell>
          <cell r="D855">
            <v>-87179425.879999906</v>
          </cell>
          <cell r="F855" t="str">
            <v>419SNP</v>
          </cell>
          <cell r="G855" t="str">
            <v>419</v>
          </cell>
          <cell r="I855">
            <v>-87179425.879999906</v>
          </cell>
        </row>
        <row r="856">
          <cell r="A856" t="str">
            <v>421CN</v>
          </cell>
          <cell r="B856" t="str">
            <v>421</v>
          </cell>
          <cell r="D856">
            <v>2168.9299999999998</v>
          </cell>
          <cell r="F856" t="str">
            <v>421CN</v>
          </cell>
          <cell r="G856" t="str">
            <v>421</v>
          </cell>
          <cell r="I856">
            <v>2168.9299999999998</v>
          </cell>
        </row>
        <row r="857">
          <cell r="A857" t="str">
            <v>421DGU</v>
          </cell>
          <cell r="B857" t="str">
            <v>421</v>
          </cell>
          <cell r="D857">
            <v>-378094.13</v>
          </cell>
          <cell r="F857" t="str">
            <v>421DGU</v>
          </cell>
          <cell r="G857" t="str">
            <v>421</v>
          </cell>
          <cell r="I857">
            <v>-378094.13</v>
          </cell>
        </row>
        <row r="858">
          <cell r="A858" t="str">
            <v>421OR</v>
          </cell>
          <cell r="B858" t="str">
            <v>421</v>
          </cell>
          <cell r="D858">
            <v>632763.39</v>
          </cell>
          <cell r="F858" t="str">
            <v>421OR</v>
          </cell>
          <cell r="G858" t="str">
            <v>421</v>
          </cell>
          <cell r="I858">
            <v>632763.39</v>
          </cell>
        </row>
        <row r="859">
          <cell r="A859" t="str">
            <v>421SG</v>
          </cell>
          <cell r="B859" t="str">
            <v>421</v>
          </cell>
          <cell r="D859">
            <v>-1911593.5</v>
          </cell>
          <cell r="F859" t="str">
            <v>421SG</v>
          </cell>
          <cell r="G859" t="str">
            <v>421</v>
          </cell>
          <cell r="I859">
            <v>-1911593.5</v>
          </cell>
        </row>
        <row r="860">
          <cell r="A860" t="str">
            <v>421SO</v>
          </cell>
          <cell r="B860" t="str">
            <v>421</v>
          </cell>
          <cell r="D860">
            <v>43844.31</v>
          </cell>
          <cell r="F860" t="str">
            <v>421SO</v>
          </cell>
          <cell r="G860" t="str">
            <v>421</v>
          </cell>
          <cell r="I860">
            <v>43844.31</v>
          </cell>
        </row>
        <row r="861">
          <cell r="A861" t="str">
            <v>421UT</v>
          </cell>
          <cell r="B861" t="str">
            <v>421</v>
          </cell>
          <cell r="D861">
            <v>-310282.49</v>
          </cell>
          <cell r="F861" t="str">
            <v>421UT</v>
          </cell>
          <cell r="G861" t="str">
            <v>421</v>
          </cell>
          <cell r="I861">
            <v>-310282.49</v>
          </cell>
        </row>
        <row r="862">
          <cell r="A862" t="str">
            <v>421WA</v>
          </cell>
          <cell r="B862" t="str">
            <v>421</v>
          </cell>
          <cell r="D862">
            <v>-200280.26</v>
          </cell>
          <cell r="F862" t="str">
            <v>421WA</v>
          </cell>
          <cell r="G862" t="str">
            <v>421</v>
          </cell>
          <cell r="I862">
            <v>-200280.26</v>
          </cell>
        </row>
        <row r="863">
          <cell r="A863" t="str">
            <v>421WYP</v>
          </cell>
          <cell r="B863" t="str">
            <v>421</v>
          </cell>
          <cell r="D863">
            <v>6248.8399999999965</v>
          </cell>
          <cell r="F863" t="str">
            <v>421WYP</v>
          </cell>
          <cell r="G863" t="str">
            <v>421</v>
          </cell>
          <cell r="I863">
            <v>6248.8399999999965</v>
          </cell>
        </row>
        <row r="864">
          <cell r="A864" t="str">
            <v>427SNP</v>
          </cell>
          <cell r="B864" t="str">
            <v>427</v>
          </cell>
          <cell r="D864">
            <v>0</v>
          </cell>
          <cell r="F864" t="str">
            <v>427SNP</v>
          </cell>
          <cell r="G864" t="str">
            <v>427</v>
          </cell>
          <cell r="I864">
            <v>0</v>
          </cell>
        </row>
        <row r="865">
          <cell r="A865" t="str">
            <v>428SNP</v>
          </cell>
          <cell r="B865" t="str">
            <v>428</v>
          </cell>
          <cell r="D865">
            <v>0</v>
          </cell>
          <cell r="F865" t="str">
            <v>428SNP</v>
          </cell>
          <cell r="G865" t="str">
            <v>428</v>
          </cell>
          <cell r="I865">
            <v>0</v>
          </cell>
        </row>
        <row r="866">
          <cell r="A866" t="str">
            <v>429SNP</v>
          </cell>
          <cell r="B866" t="str">
            <v>429</v>
          </cell>
          <cell r="D866">
            <v>0</v>
          </cell>
          <cell r="F866" t="str">
            <v>429SNP</v>
          </cell>
          <cell r="G866" t="str">
            <v>429</v>
          </cell>
          <cell r="I866">
            <v>0</v>
          </cell>
        </row>
        <row r="867">
          <cell r="A867" t="str">
            <v>4311UT</v>
          </cell>
          <cell r="B867">
            <v>4311</v>
          </cell>
          <cell r="D867">
            <v>0</v>
          </cell>
          <cell r="F867" t="str">
            <v>4311UT</v>
          </cell>
          <cell r="G867">
            <v>4311</v>
          </cell>
          <cell r="I867">
            <v>0</v>
          </cell>
        </row>
        <row r="868">
          <cell r="A868" t="str">
            <v>431SNP</v>
          </cell>
          <cell r="B868" t="str">
            <v>431</v>
          </cell>
          <cell r="D868">
            <v>0</v>
          </cell>
          <cell r="F868" t="str">
            <v>431SNP</v>
          </cell>
          <cell r="G868" t="str">
            <v>431</v>
          </cell>
          <cell r="I868">
            <v>0</v>
          </cell>
        </row>
        <row r="869">
          <cell r="A869" t="str">
            <v>432SNP</v>
          </cell>
          <cell r="B869" t="str">
            <v>432</v>
          </cell>
          <cell r="D869">
            <v>0</v>
          </cell>
          <cell r="F869" t="str">
            <v>432SNP</v>
          </cell>
          <cell r="G869" t="str">
            <v>432</v>
          </cell>
          <cell r="I869">
            <v>0</v>
          </cell>
        </row>
        <row r="870">
          <cell r="A870" t="str">
            <v>440CA</v>
          </cell>
          <cell r="B870" t="str">
            <v>440</v>
          </cell>
          <cell r="D870">
            <v>43617104.299999997</v>
          </cell>
          <cell r="F870" t="str">
            <v>440CA</v>
          </cell>
          <cell r="G870" t="str">
            <v>440</v>
          </cell>
          <cell r="I870">
            <v>43617104.299999997</v>
          </cell>
        </row>
        <row r="871">
          <cell r="A871" t="str">
            <v>440ID</v>
          </cell>
          <cell r="B871" t="str">
            <v>440</v>
          </cell>
          <cell r="D871">
            <v>58796079.489296906</v>
          </cell>
          <cell r="F871" t="str">
            <v>440ID</v>
          </cell>
          <cell r="G871" t="str">
            <v>440</v>
          </cell>
          <cell r="I871">
            <v>58796079.489296906</v>
          </cell>
        </row>
        <row r="872">
          <cell r="A872" t="str">
            <v>440OR</v>
          </cell>
          <cell r="B872" t="str">
            <v>440</v>
          </cell>
          <cell r="D872">
            <v>470259545.59999996</v>
          </cell>
          <cell r="F872" t="str">
            <v>440OR</v>
          </cell>
          <cell r="G872" t="str">
            <v>440</v>
          </cell>
          <cell r="I872">
            <v>470259545.59999996</v>
          </cell>
        </row>
        <row r="873">
          <cell r="A873" t="str">
            <v>440UT</v>
          </cell>
          <cell r="B873" t="str">
            <v>440</v>
          </cell>
          <cell r="D873">
            <v>571818209.40548444</v>
          </cell>
          <cell r="F873" t="str">
            <v>440UT</v>
          </cell>
          <cell r="G873" t="str">
            <v>440</v>
          </cell>
          <cell r="I873">
            <v>571818209.40548444</v>
          </cell>
        </row>
        <row r="874">
          <cell r="A874" t="str">
            <v>440WA</v>
          </cell>
          <cell r="B874" t="str">
            <v>440</v>
          </cell>
          <cell r="D874">
            <v>128648152.77463154</v>
          </cell>
          <cell r="F874" t="str">
            <v>440WA</v>
          </cell>
          <cell r="G874" t="str">
            <v>440</v>
          </cell>
          <cell r="I874">
            <v>128648152.77463154</v>
          </cell>
        </row>
        <row r="875">
          <cell r="A875" t="str">
            <v>440WYP</v>
          </cell>
          <cell r="B875" t="str">
            <v>440</v>
          </cell>
          <cell r="D875">
            <v>74794635.897945315</v>
          </cell>
          <cell r="F875" t="str">
            <v>440WYP</v>
          </cell>
          <cell r="G875" t="str">
            <v>440</v>
          </cell>
          <cell r="I875">
            <v>74794635.897945315</v>
          </cell>
        </row>
        <row r="876">
          <cell r="A876" t="str">
            <v>440WYU</v>
          </cell>
          <cell r="B876" t="str">
            <v>440</v>
          </cell>
          <cell r="D876">
            <v>11078991.699999999</v>
          </cell>
          <cell r="F876" t="str">
            <v>440WYU</v>
          </cell>
          <cell r="G876" t="str">
            <v>440</v>
          </cell>
          <cell r="I876">
            <v>11078991.699999999</v>
          </cell>
        </row>
        <row r="877">
          <cell r="A877" t="str">
            <v>442CA</v>
          </cell>
          <cell r="B877" t="str">
            <v>442</v>
          </cell>
          <cell r="D877">
            <v>41900357.600000001</v>
          </cell>
          <cell r="F877" t="str">
            <v>442CA</v>
          </cell>
          <cell r="G877" t="str">
            <v>442</v>
          </cell>
          <cell r="I877">
            <v>41900357.600000001</v>
          </cell>
        </row>
        <row r="878">
          <cell r="A878" t="str">
            <v>442ID</v>
          </cell>
          <cell r="B878" t="str">
            <v>442</v>
          </cell>
          <cell r="D878">
            <v>132534568.76002941</v>
          </cell>
          <cell r="F878" t="str">
            <v>442ID</v>
          </cell>
          <cell r="G878" t="str">
            <v>442</v>
          </cell>
          <cell r="I878">
            <v>132534568.76002941</v>
          </cell>
        </row>
        <row r="879">
          <cell r="A879" t="str">
            <v>442OR</v>
          </cell>
          <cell r="B879" t="str">
            <v>442</v>
          </cell>
          <cell r="D879">
            <v>459946153.89999998</v>
          </cell>
          <cell r="F879" t="str">
            <v>442OR</v>
          </cell>
          <cell r="G879" t="str">
            <v>442</v>
          </cell>
          <cell r="I879">
            <v>459946153.89999998</v>
          </cell>
        </row>
        <row r="880">
          <cell r="A880" t="str">
            <v>442UT</v>
          </cell>
          <cell r="B880" t="str">
            <v>442</v>
          </cell>
          <cell r="D880">
            <v>880499127.53830004</v>
          </cell>
          <cell r="F880" t="str">
            <v>442UT</v>
          </cell>
          <cell r="G880" t="str">
            <v>442</v>
          </cell>
          <cell r="I880">
            <v>880499127.53830004</v>
          </cell>
        </row>
        <row r="881">
          <cell r="A881" t="str">
            <v>442WA</v>
          </cell>
          <cell r="B881" t="str">
            <v>442</v>
          </cell>
          <cell r="D881">
            <v>157381971.38310727</v>
          </cell>
          <cell r="F881" t="str">
            <v>442WA</v>
          </cell>
          <cell r="G881" t="str">
            <v>442</v>
          </cell>
          <cell r="I881">
            <v>157381971.38310727</v>
          </cell>
        </row>
        <row r="882">
          <cell r="A882" t="str">
            <v>442WYP</v>
          </cell>
          <cell r="B882" t="str">
            <v>442</v>
          </cell>
          <cell r="D882">
            <v>348020140.88745826</v>
          </cell>
          <cell r="F882" t="str">
            <v>442WYP</v>
          </cell>
          <cell r="G882" t="str">
            <v>442</v>
          </cell>
          <cell r="I882">
            <v>348020140.88745826</v>
          </cell>
        </row>
        <row r="883">
          <cell r="A883" t="str">
            <v>442WYU</v>
          </cell>
          <cell r="B883" t="str">
            <v>442</v>
          </cell>
          <cell r="D883">
            <v>65411961.950000003</v>
          </cell>
          <cell r="F883" t="str">
            <v>442WYU</v>
          </cell>
          <cell r="G883" t="str">
            <v>442</v>
          </cell>
          <cell r="I883">
            <v>65411961.950000003</v>
          </cell>
        </row>
        <row r="884">
          <cell r="A884" t="str">
            <v>444CA</v>
          </cell>
          <cell r="B884" t="str">
            <v>444</v>
          </cell>
          <cell r="D884">
            <v>402486.5</v>
          </cell>
          <cell r="F884" t="str">
            <v>444CA</v>
          </cell>
          <cell r="G884" t="str">
            <v>444</v>
          </cell>
          <cell r="I884">
            <v>402486.5</v>
          </cell>
        </row>
        <row r="885">
          <cell r="A885" t="str">
            <v>444ID</v>
          </cell>
          <cell r="B885" t="str">
            <v>444</v>
          </cell>
          <cell r="D885">
            <v>422705.27256479062</v>
          </cell>
          <cell r="F885" t="str">
            <v>444ID</v>
          </cell>
          <cell r="G885" t="str">
            <v>444</v>
          </cell>
          <cell r="I885">
            <v>422705.27256479062</v>
          </cell>
        </row>
        <row r="886">
          <cell r="A886" t="str">
            <v>444OR</v>
          </cell>
          <cell r="B886" t="str">
            <v>444</v>
          </cell>
          <cell r="D886">
            <v>4744734.4000000004</v>
          </cell>
          <cell r="F886" t="str">
            <v>444OR</v>
          </cell>
          <cell r="G886" t="str">
            <v>444</v>
          </cell>
          <cell r="I886">
            <v>4744734.4000000004</v>
          </cell>
        </row>
        <row r="887">
          <cell r="A887" t="str">
            <v>444UT</v>
          </cell>
          <cell r="B887" t="str">
            <v>444</v>
          </cell>
          <cell r="D887">
            <v>10659789.47107167</v>
          </cell>
          <cell r="F887" t="str">
            <v>444UT</v>
          </cell>
          <cell r="G887" t="str">
            <v>444</v>
          </cell>
          <cell r="I887">
            <v>10659789.47107167</v>
          </cell>
        </row>
        <row r="888">
          <cell r="A888" t="str">
            <v>444WA</v>
          </cell>
          <cell r="B888" t="str">
            <v>444</v>
          </cell>
          <cell r="D888">
            <v>1090093.5931451693</v>
          </cell>
          <cell r="F888" t="str">
            <v>444WA</v>
          </cell>
          <cell r="G888" t="str">
            <v>444</v>
          </cell>
          <cell r="I888">
            <v>1090093.5931451693</v>
          </cell>
        </row>
        <row r="889">
          <cell r="A889" t="str">
            <v>444WYP</v>
          </cell>
          <cell r="B889" t="str">
            <v>444</v>
          </cell>
          <cell r="D889">
            <v>1922295.9358469907</v>
          </cell>
          <cell r="F889" t="str">
            <v>444WYP</v>
          </cell>
          <cell r="G889" t="str">
            <v>444</v>
          </cell>
          <cell r="I889">
            <v>1922295.9358469907</v>
          </cell>
        </row>
        <row r="890">
          <cell r="A890" t="str">
            <v>444WYU</v>
          </cell>
          <cell r="B890" t="str">
            <v>444</v>
          </cell>
          <cell r="D890">
            <v>274114.44</v>
          </cell>
          <cell r="F890" t="str">
            <v>444WYU</v>
          </cell>
          <cell r="G890" t="str">
            <v>444</v>
          </cell>
          <cell r="I890">
            <v>274114.44</v>
          </cell>
        </row>
        <row r="891">
          <cell r="A891" t="str">
            <v>445UT</v>
          </cell>
          <cell r="B891" t="str">
            <v>445</v>
          </cell>
          <cell r="D891">
            <v>18966182.529349323</v>
          </cell>
          <cell r="F891" t="str">
            <v>445UT</v>
          </cell>
          <cell r="G891" t="str">
            <v>445</v>
          </cell>
          <cell r="I891">
            <v>18966182.529349323</v>
          </cell>
        </row>
        <row r="892">
          <cell r="A892" t="str">
            <v>447FERC</v>
          </cell>
          <cell r="B892" t="str">
            <v>447</v>
          </cell>
          <cell r="D892">
            <v>7616877.73999999</v>
          </cell>
          <cell r="F892" t="str">
            <v>447FERC</v>
          </cell>
          <cell r="G892" t="str">
            <v>447</v>
          </cell>
          <cell r="I892">
            <v>7616877.73999999</v>
          </cell>
        </row>
        <row r="893">
          <cell r="A893" t="str">
            <v>447NPCSE</v>
          </cell>
          <cell r="B893" t="str">
            <v>447NPC</v>
          </cell>
          <cell r="D893">
            <v>9089074.8542970009</v>
          </cell>
          <cell r="F893" t="str">
            <v>447NPCSE</v>
          </cell>
          <cell r="G893" t="str">
            <v>447NPC</v>
          </cell>
          <cell r="I893">
            <v>9089074.8542970009</v>
          </cell>
        </row>
        <row r="894">
          <cell r="A894" t="str">
            <v>447NPCSG</v>
          </cell>
          <cell r="B894" t="str">
            <v>447NPC</v>
          </cell>
          <cell r="D894">
            <v>750117408.03183317</v>
          </cell>
          <cell r="F894" t="str">
            <v>447NPCSG</v>
          </cell>
          <cell r="G894" t="str">
            <v>447NPC</v>
          </cell>
          <cell r="I894">
            <v>750117408.03183317</v>
          </cell>
        </row>
        <row r="895">
          <cell r="A895" t="str">
            <v>447OR</v>
          </cell>
          <cell r="B895" t="str">
            <v>447</v>
          </cell>
          <cell r="D895">
            <v>975764.81</v>
          </cell>
          <cell r="F895" t="str">
            <v>447OR</v>
          </cell>
          <cell r="G895" t="str">
            <v>447</v>
          </cell>
          <cell r="I895">
            <v>975764.81</v>
          </cell>
        </row>
        <row r="896">
          <cell r="A896" t="str">
            <v>447WYP</v>
          </cell>
          <cell r="B896" t="str">
            <v>447</v>
          </cell>
          <cell r="D896">
            <v>33484.629999999997</v>
          </cell>
          <cell r="F896" t="str">
            <v>447WYP</v>
          </cell>
          <cell r="G896" t="str">
            <v>447</v>
          </cell>
          <cell r="I896">
            <v>33484.629999999997</v>
          </cell>
        </row>
        <row r="897">
          <cell r="A897" t="str">
            <v>450CA</v>
          </cell>
          <cell r="B897" t="str">
            <v>450</v>
          </cell>
          <cell r="D897">
            <v>208846.78</v>
          </cell>
          <cell r="F897" t="str">
            <v>450CA</v>
          </cell>
          <cell r="G897" t="str">
            <v>450</v>
          </cell>
          <cell r="I897">
            <v>208846.78</v>
          </cell>
        </row>
        <row r="898">
          <cell r="A898" t="str">
            <v>450ID</v>
          </cell>
          <cell r="B898" t="str">
            <v>450</v>
          </cell>
          <cell r="D898">
            <v>458581.74</v>
          </cell>
          <cell r="F898" t="str">
            <v>450ID</v>
          </cell>
          <cell r="G898" t="str">
            <v>450</v>
          </cell>
          <cell r="I898">
            <v>458581.74</v>
          </cell>
        </row>
        <row r="899">
          <cell r="A899" t="str">
            <v>450OR</v>
          </cell>
          <cell r="B899" t="str">
            <v>450</v>
          </cell>
          <cell r="D899">
            <v>2787706.1999999899</v>
          </cell>
          <cell r="F899" t="str">
            <v>450OR</v>
          </cell>
          <cell r="G899" t="str">
            <v>450</v>
          </cell>
          <cell r="I899">
            <v>2787706.1999999899</v>
          </cell>
        </row>
        <row r="900">
          <cell r="A900" t="str">
            <v>450UT</v>
          </cell>
          <cell r="B900" t="str">
            <v>450</v>
          </cell>
          <cell r="D900">
            <v>2900903.68</v>
          </cell>
          <cell r="F900" t="str">
            <v>450UT</v>
          </cell>
          <cell r="G900" t="str">
            <v>450</v>
          </cell>
          <cell r="I900">
            <v>2900903.68</v>
          </cell>
        </row>
        <row r="901">
          <cell r="A901" t="str">
            <v>450WA</v>
          </cell>
          <cell r="B901" t="str">
            <v>450</v>
          </cell>
          <cell r="D901">
            <v>519827.02</v>
          </cell>
          <cell r="F901" t="str">
            <v>450WA</v>
          </cell>
          <cell r="G901" t="str">
            <v>450</v>
          </cell>
          <cell r="I901">
            <v>519827.02</v>
          </cell>
        </row>
        <row r="902">
          <cell r="A902" t="str">
            <v>450WYP</v>
          </cell>
          <cell r="B902" t="str">
            <v>450</v>
          </cell>
          <cell r="D902">
            <v>496669.64</v>
          </cell>
          <cell r="F902" t="str">
            <v>450WYP</v>
          </cell>
          <cell r="G902" t="str">
            <v>450</v>
          </cell>
          <cell r="I902">
            <v>496669.64</v>
          </cell>
        </row>
        <row r="903">
          <cell r="A903" t="str">
            <v>450WYU</v>
          </cell>
          <cell r="B903" t="str">
            <v>450</v>
          </cell>
          <cell r="D903">
            <v>114201.16</v>
          </cell>
          <cell r="F903" t="str">
            <v>450WYU</v>
          </cell>
          <cell r="G903" t="str">
            <v>450</v>
          </cell>
          <cell r="I903">
            <v>114201.16</v>
          </cell>
        </row>
        <row r="904">
          <cell r="A904" t="str">
            <v>451CA</v>
          </cell>
          <cell r="B904" t="str">
            <v>451</v>
          </cell>
          <cell r="D904">
            <v>128895.07</v>
          </cell>
          <cell r="F904" t="str">
            <v>451CA</v>
          </cell>
          <cell r="G904" t="str">
            <v>451</v>
          </cell>
          <cell r="I904">
            <v>128895.07</v>
          </cell>
        </row>
        <row r="905">
          <cell r="A905" t="str">
            <v>451ID</v>
          </cell>
          <cell r="B905" t="str">
            <v>451</v>
          </cell>
          <cell r="D905">
            <v>159519.91</v>
          </cell>
          <cell r="F905" t="str">
            <v>451ID</v>
          </cell>
          <cell r="G905" t="str">
            <v>451</v>
          </cell>
          <cell r="I905">
            <v>159519.91</v>
          </cell>
        </row>
        <row r="906">
          <cell r="A906" t="str">
            <v>451OR</v>
          </cell>
          <cell r="B906" t="str">
            <v>451</v>
          </cell>
          <cell r="D906">
            <v>2068655.49</v>
          </cell>
          <cell r="F906" t="str">
            <v>451OR</v>
          </cell>
          <cell r="G906" t="str">
            <v>451</v>
          </cell>
          <cell r="I906">
            <v>2068655.49</v>
          </cell>
        </row>
        <row r="907">
          <cell r="A907" t="str">
            <v>451SO</v>
          </cell>
          <cell r="B907" t="str">
            <v>451</v>
          </cell>
          <cell r="D907">
            <v>28158.35</v>
          </cell>
          <cell r="F907" t="str">
            <v>451SO</v>
          </cell>
          <cell r="G907" t="str">
            <v>451</v>
          </cell>
          <cell r="I907">
            <v>28158.35</v>
          </cell>
        </row>
        <row r="908">
          <cell r="A908" t="str">
            <v>451UT</v>
          </cell>
          <cell r="B908" t="str">
            <v>451</v>
          </cell>
          <cell r="D908">
            <v>3794961.2</v>
          </cell>
          <cell r="F908" t="str">
            <v>451UT</v>
          </cell>
          <cell r="G908" t="str">
            <v>451</v>
          </cell>
          <cell r="I908">
            <v>3794961.2</v>
          </cell>
        </row>
        <row r="909">
          <cell r="A909" t="str">
            <v>451WA</v>
          </cell>
          <cell r="B909" t="str">
            <v>451</v>
          </cell>
          <cell r="D909">
            <v>254086.02</v>
          </cell>
          <cell r="F909" t="str">
            <v>451WA</v>
          </cell>
          <cell r="G909" t="str">
            <v>451</v>
          </cell>
          <cell r="I909">
            <v>254086.02</v>
          </cell>
        </row>
        <row r="910">
          <cell r="A910" t="str">
            <v>451WYP</v>
          </cell>
          <cell r="B910" t="str">
            <v>451</v>
          </cell>
          <cell r="D910">
            <v>360131.19</v>
          </cell>
          <cell r="F910" t="str">
            <v>451WYP</v>
          </cell>
          <cell r="G910" t="str">
            <v>451</v>
          </cell>
          <cell r="I910">
            <v>360131.19</v>
          </cell>
        </row>
        <row r="911">
          <cell r="A911" t="str">
            <v>451WYU</v>
          </cell>
          <cell r="B911" t="str">
            <v>451</v>
          </cell>
          <cell r="D911">
            <v>285362.65000000002</v>
          </cell>
          <cell r="F911" t="str">
            <v>451WYU</v>
          </cell>
          <cell r="G911" t="str">
            <v>451</v>
          </cell>
          <cell r="I911">
            <v>285362.65000000002</v>
          </cell>
        </row>
        <row r="912">
          <cell r="A912" t="str">
            <v>453SG</v>
          </cell>
          <cell r="B912" t="str">
            <v>453</v>
          </cell>
          <cell r="D912">
            <v>26405.42</v>
          </cell>
          <cell r="F912" t="str">
            <v>453SG</v>
          </cell>
          <cell r="G912" t="str">
            <v>453</v>
          </cell>
          <cell r="I912">
            <v>26405.42</v>
          </cell>
        </row>
        <row r="913">
          <cell r="A913" t="str">
            <v>454CA</v>
          </cell>
          <cell r="B913" t="str">
            <v>454</v>
          </cell>
          <cell r="D913">
            <v>802741.76000000001</v>
          </cell>
          <cell r="F913" t="str">
            <v>454CA</v>
          </cell>
          <cell r="G913" t="str">
            <v>454</v>
          </cell>
          <cell r="I913">
            <v>802741.76000000001</v>
          </cell>
        </row>
        <row r="914">
          <cell r="A914" t="str">
            <v>454ID</v>
          </cell>
          <cell r="B914" t="str">
            <v>454</v>
          </cell>
          <cell r="D914">
            <v>310816.78000000003</v>
          </cell>
          <cell r="F914" t="str">
            <v>454ID</v>
          </cell>
          <cell r="G914" t="str">
            <v>454</v>
          </cell>
          <cell r="I914">
            <v>310816.78000000003</v>
          </cell>
        </row>
        <row r="915">
          <cell r="A915" t="str">
            <v>454OR</v>
          </cell>
          <cell r="B915" t="str">
            <v>454</v>
          </cell>
          <cell r="D915">
            <v>5228469.0699999901</v>
          </cell>
          <cell r="F915" t="str">
            <v>454OR</v>
          </cell>
          <cell r="G915" t="str">
            <v>454</v>
          </cell>
          <cell r="I915">
            <v>5228469.0699999901</v>
          </cell>
        </row>
        <row r="916">
          <cell r="A916" t="str">
            <v>454SG</v>
          </cell>
          <cell r="B916" t="str">
            <v>454</v>
          </cell>
          <cell r="D916">
            <v>5426451.1900000004</v>
          </cell>
          <cell r="F916" t="str">
            <v>454SG</v>
          </cell>
          <cell r="G916" t="str">
            <v>454</v>
          </cell>
          <cell r="I916">
            <v>5426451.1900000004</v>
          </cell>
        </row>
        <row r="917">
          <cell r="A917" t="str">
            <v>454SO</v>
          </cell>
          <cell r="B917" t="str">
            <v>454</v>
          </cell>
          <cell r="D917">
            <v>3262547.42</v>
          </cell>
          <cell r="F917" t="str">
            <v>454SO</v>
          </cell>
          <cell r="G917" t="str">
            <v>454</v>
          </cell>
          <cell r="I917">
            <v>3262547.42</v>
          </cell>
        </row>
        <row r="918">
          <cell r="A918" t="str">
            <v>454UT</v>
          </cell>
          <cell r="B918" t="str">
            <v>454</v>
          </cell>
          <cell r="D918">
            <v>3475404.14</v>
          </cell>
          <cell r="F918" t="str">
            <v>454UT</v>
          </cell>
          <cell r="G918" t="str">
            <v>454</v>
          </cell>
          <cell r="I918">
            <v>3475404.14</v>
          </cell>
        </row>
        <row r="919">
          <cell r="A919" t="str">
            <v>454WA</v>
          </cell>
          <cell r="B919" t="str">
            <v>454</v>
          </cell>
          <cell r="D919">
            <v>1650153.73</v>
          </cell>
          <cell r="F919" t="str">
            <v>454WA</v>
          </cell>
          <cell r="G919" t="str">
            <v>454</v>
          </cell>
          <cell r="I919">
            <v>1650153.73</v>
          </cell>
        </row>
        <row r="920">
          <cell r="A920" t="str">
            <v>454WYP</v>
          </cell>
          <cell r="B920" t="str">
            <v>454</v>
          </cell>
          <cell r="D920">
            <v>445998.72</v>
          </cell>
          <cell r="F920" t="str">
            <v>454WYP</v>
          </cell>
          <cell r="G920" t="str">
            <v>454</v>
          </cell>
          <cell r="I920">
            <v>445998.72</v>
          </cell>
        </row>
        <row r="921">
          <cell r="A921" t="str">
            <v>454WYU</v>
          </cell>
          <cell r="B921" t="str">
            <v>454</v>
          </cell>
          <cell r="D921">
            <v>-23157.47</v>
          </cell>
          <cell r="F921" t="str">
            <v>454WYU</v>
          </cell>
          <cell r="G921" t="str">
            <v>454</v>
          </cell>
          <cell r="I921">
            <v>-23157.47</v>
          </cell>
        </row>
        <row r="922">
          <cell r="A922" t="str">
            <v>456CA</v>
          </cell>
          <cell r="B922" t="str">
            <v>456</v>
          </cell>
          <cell r="D922">
            <v>-2058073.9699071862</v>
          </cell>
          <cell r="F922" t="str">
            <v>456CA</v>
          </cell>
          <cell r="G922" t="str">
            <v>456</v>
          </cell>
          <cell r="I922">
            <v>-2058073.9699071862</v>
          </cell>
        </row>
        <row r="923">
          <cell r="A923" t="str">
            <v>456ID</v>
          </cell>
          <cell r="B923" t="str">
            <v>456</v>
          </cell>
          <cell r="D923">
            <v>965.83</v>
          </cell>
          <cell r="F923" t="str">
            <v>456ID</v>
          </cell>
          <cell r="G923" t="str">
            <v>456</v>
          </cell>
          <cell r="I923">
            <v>965.83</v>
          </cell>
        </row>
        <row r="924">
          <cell r="A924" t="str">
            <v>456OR</v>
          </cell>
          <cell r="B924" t="str">
            <v>456</v>
          </cell>
          <cell r="D924">
            <v>-29537456.828018297</v>
          </cell>
          <cell r="F924" t="str">
            <v>456OR</v>
          </cell>
          <cell r="G924" t="str">
            <v>456</v>
          </cell>
          <cell r="I924">
            <v>-29537456.828018297</v>
          </cell>
        </row>
        <row r="925">
          <cell r="A925" t="str">
            <v>456OTHER</v>
          </cell>
          <cell r="B925" t="str">
            <v>456</v>
          </cell>
          <cell r="D925">
            <v>37347659.139999896</v>
          </cell>
          <cell r="F925" t="str">
            <v>456OTHER</v>
          </cell>
          <cell r="G925" t="str">
            <v>456</v>
          </cell>
          <cell r="I925">
            <v>37347659.139999896</v>
          </cell>
        </row>
        <row r="926">
          <cell r="A926" t="str">
            <v>456SE</v>
          </cell>
          <cell r="B926" t="str">
            <v>456</v>
          </cell>
          <cell r="D926">
            <v>16855924.289999902</v>
          </cell>
          <cell r="F926" t="str">
            <v>456SE</v>
          </cell>
          <cell r="G926" t="str">
            <v>456</v>
          </cell>
          <cell r="I926">
            <v>16855924.289999902</v>
          </cell>
        </row>
        <row r="927">
          <cell r="A927" t="str">
            <v>456SG</v>
          </cell>
          <cell r="B927" t="str">
            <v>456</v>
          </cell>
          <cell r="D927">
            <v>213403933.58761165</v>
          </cell>
          <cell r="F927" t="str">
            <v>456SG</v>
          </cell>
          <cell r="G927" t="str">
            <v>456</v>
          </cell>
          <cell r="I927">
            <v>213403933.58761165</v>
          </cell>
        </row>
        <row r="928">
          <cell r="A928" t="str">
            <v>456SO</v>
          </cell>
          <cell r="B928" t="str">
            <v>456</v>
          </cell>
          <cell r="D928">
            <v>-34898.869999999995</v>
          </cell>
          <cell r="F928" t="str">
            <v>456SO</v>
          </cell>
          <cell r="G928" t="str">
            <v>456</v>
          </cell>
          <cell r="I928">
            <v>-34898.869999999995</v>
          </cell>
        </row>
        <row r="929">
          <cell r="A929" t="str">
            <v>456UT</v>
          </cell>
          <cell r="B929" t="str">
            <v>456</v>
          </cell>
          <cell r="D929">
            <v>60558.94</v>
          </cell>
          <cell r="F929" t="str">
            <v>456UT</v>
          </cell>
          <cell r="G929" t="str">
            <v>456</v>
          </cell>
          <cell r="I929">
            <v>60558.94</v>
          </cell>
        </row>
        <row r="930">
          <cell r="A930" t="str">
            <v>456WA</v>
          </cell>
          <cell r="B930" t="str">
            <v>456</v>
          </cell>
          <cell r="D930">
            <v>-52188.18</v>
          </cell>
          <cell r="F930" t="str">
            <v>456WA</v>
          </cell>
          <cell r="G930" t="str">
            <v>456</v>
          </cell>
          <cell r="I930">
            <v>-52188.18</v>
          </cell>
        </row>
        <row r="931">
          <cell r="A931" t="str">
            <v>456WYP</v>
          </cell>
          <cell r="B931" t="str">
            <v>456</v>
          </cell>
          <cell r="D931">
            <v>205820</v>
          </cell>
          <cell r="F931" t="str">
            <v>456WYP</v>
          </cell>
          <cell r="G931" t="str">
            <v>456</v>
          </cell>
          <cell r="I931">
            <v>205820</v>
          </cell>
        </row>
        <row r="932">
          <cell r="A932" t="str">
            <v>500SNPPS</v>
          </cell>
          <cell r="B932" t="str">
            <v>500</v>
          </cell>
          <cell r="D932">
            <v>21532897.211338144</v>
          </cell>
          <cell r="F932" t="str">
            <v>500SNPPS</v>
          </cell>
          <cell r="G932" t="str">
            <v>500</v>
          </cell>
          <cell r="I932">
            <v>21532897.211338144</v>
          </cell>
        </row>
        <row r="933">
          <cell r="A933" t="str">
            <v>500SSGCH</v>
          </cell>
          <cell r="B933" t="str">
            <v>500</v>
          </cell>
          <cell r="D933">
            <v>1436700.5885964914</v>
          </cell>
          <cell r="F933" t="str">
            <v>500SSGCH</v>
          </cell>
          <cell r="G933" t="str">
            <v>500</v>
          </cell>
          <cell r="I933">
            <v>1436700.5885964914</v>
          </cell>
        </row>
        <row r="934">
          <cell r="A934" t="str">
            <v>501NPCSE</v>
          </cell>
          <cell r="B934" t="str">
            <v>501NPC</v>
          </cell>
          <cell r="D934">
            <v>606543622.98671424</v>
          </cell>
          <cell r="F934" t="str">
            <v>501NPCSE</v>
          </cell>
          <cell r="G934" t="str">
            <v>501NPC</v>
          </cell>
          <cell r="I934">
            <v>606543622.98671424</v>
          </cell>
        </row>
        <row r="935">
          <cell r="A935" t="str">
            <v>501NPCSSECH</v>
          </cell>
          <cell r="B935" t="str">
            <v>501NPC</v>
          </cell>
          <cell r="D935">
            <v>55584499.164008901</v>
          </cell>
          <cell r="F935" t="str">
            <v>501NPCSSECH</v>
          </cell>
          <cell r="G935" t="str">
            <v>501NPC</v>
          </cell>
          <cell r="I935">
            <v>55584499.164008901</v>
          </cell>
        </row>
        <row r="936">
          <cell r="A936" t="str">
            <v>501SE</v>
          </cell>
          <cell r="B936" t="str">
            <v>501</v>
          </cell>
          <cell r="D936">
            <v>13199336.479006214</v>
          </cell>
          <cell r="F936" t="str">
            <v>501SE</v>
          </cell>
          <cell r="G936" t="str">
            <v>501</v>
          </cell>
          <cell r="I936">
            <v>13199336.479006214</v>
          </cell>
        </row>
        <row r="937">
          <cell r="A937" t="str">
            <v>501SSECH</v>
          </cell>
          <cell r="B937" t="str">
            <v>501</v>
          </cell>
          <cell r="D937">
            <v>2190246.8245614041</v>
          </cell>
          <cell r="F937" t="str">
            <v>501SSECH</v>
          </cell>
          <cell r="G937" t="str">
            <v>501</v>
          </cell>
          <cell r="I937">
            <v>2190246.8245614041</v>
          </cell>
        </row>
        <row r="938">
          <cell r="A938" t="str">
            <v>502SNPPS</v>
          </cell>
          <cell r="B938" t="str">
            <v>502</v>
          </cell>
          <cell r="D938">
            <v>34262392.606495962</v>
          </cell>
          <cell r="F938" t="str">
            <v>502SNPPS</v>
          </cell>
          <cell r="G938" t="str">
            <v>502</v>
          </cell>
          <cell r="I938">
            <v>34262392.606495962</v>
          </cell>
        </row>
        <row r="939">
          <cell r="A939" t="str">
            <v>502SSGCH</v>
          </cell>
          <cell r="B939" t="str">
            <v>502</v>
          </cell>
          <cell r="D939">
            <v>4664156.8153508771</v>
          </cell>
          <cell r="F939" t="str">
            <v>502SSGCH</v>
          </cell>
          <cell r="G939" t="str">
            <v>502</v>
          </cell>
          <cell r="I939">
            <v>4664156.8153508771</v>
          </cell>
        </row>
        <row r="940">
          <cell r="A940" t="str">
            <v>503NPCSE</v>
          </cell>
          <cell r="B940" t="str">
            <v>503NPC</v>
          </cell>
          <cell r="D940">
            <v>4323672.3971389998</v>
          </cell>
          <cell r="F940" t="str">
            <v>503NPCSE</v>
          </cell>
          <cell r="G940" t="str">
            <v>503NPC</v>
          </cell>
          <cell r="I940">
            <v>4323672.3971389998</v>
          </cell>
        </row>
        <row r="941">
          <cell r="A941" t="str">
            <v>503SE</v>
          </cell>
          <cell r="B941">
            <v>503</v>
          </cell>
          <cell r="D941">
            <v>5165.1675006227069</v>
          </cell>
          <cell r="F941" t="str">
            <v>503SE</v>
          </cell>
          <cell r="G941">
            <v>503</v>
          </cell>
          <cell r="I941">
            <v>5165.1675006227069</v>
          </cell>
        </row>
        <row r="942">
          <cell r="A942" t="str">
            <v>505SNPPS</v>
          </cell>
          <cell r="B942" t="str">
            <v>505</v>
          </cell>
          <cell r="D942">
            <v>2854373.0710563767</v>
          </cell>
          <cell r="F942" t="str">
            <v>505SNPPS</v>
          </cell>
          <cell r="G942" t="str">
            <v>505</v>
          </cell>
          <cell r="I942">
            <v>2854373.0710563767</v>
          </cell>
        </row>
        <row r="943">
          <cell r="A943" t="str">
            <v>505SSGCH</v>
          </cell>
          <cell r="B943" t="str">
            <v>505</v>
          </cell>
          <cell r="D943">
            <v>1579911.9548245615</v>
          </cell>
          <cell r="F943" t="str">
            <v>505SSGCH</v>
          </cell>
          <cell r="G943" t="str">
            <v>505</v>
          </cell>
          <cell r="I943">
            <v>1579911.9548245615</v>
          </cell>
        </row>
        <row r="944">
          <cell r="A944" t="str">
            <v>506SNPPS</v>
          </cell>
          <cell r="B944" t="str">
            <v>506</v>
          </cell>
          <cell r="D944">
            <v>42830589.872593112</v>
          </cell>
          <cell r="F944" t="str">
            <v>506SNPPS</v>
          </cell>
          <cell r="G944" t="str">
            <v>506</v>
          </cell>
          <cell r="I944">
            <v>42830589.872593112</v>
          </cell>
        </row>
        <row r="945">
          <cell r="A945" t="str">
            <v>506SSGCH</v>
          </cell>
          <cell r="B945" t="str">
            <v>506</v>
          </cell>
          <cell r="D945">
            <v>3301693.3173370059</v>
          </cell>
          <cell r="F945" t="str">
            <v>506SSGCH</v>
          </cell>
          <cell r="G945" t="str">
            <v>506</v>
          </cell>
          <cell r="I945">
            <v>3301693.3173370059</v>
          </cell>
        </row>
        <row r="946">
          <cell r="A946" t="str">
            <v>507SNPPS</v>
          </cell>
          <cell r="B946" t="str">
            <v>507</v>
          </cell>
          <cell r="D946">
            <v>280045.72017543862</v>
          </cell>
          <cell r="F946" t="str">
            <v>507SNPPS</v>
          </cell>
          <cell r="G946" t="str">
            <v>507</v>
          </cell>
          <cell r="I946">
            <v>280045.72017543862</v>
          </cell>
        </row>
        <row r="947">
          <cell r="A947" t="str">
            <v>507SSGCH</v>
          </cell>
          <cell r="B947" t="str">
            <v>507</v>
          </cell>
          <cell r="D947">
            <v>3803.3021929824563</v>
          </cell>
          <cell r="F947" t="str">
            <v>507SSGCH</v>
          </cell>
          <cell r="G947" t="str">
            <v>507</v>
          </cell>
          <cell r="I947">
            <v>3803.3021929824563</v>
          </cell>
        </row>
        <row r="948">
          <cell r="A948" t="str">
            <v>510SNPPS</v>
          </cell>
          <cell r="B948" t="str">
            <v>510</v>
          </cell>
          <cell r="D948">
            <v>12526310.732512757</v>
          </cell>
          <cell r="F948" t="str">
            <v>510SNPPS</v>
          </cell>
          <cell r="G948" t="str">
            <v>510</v>
          </cell>
          <cell r="I948">
            <v>12526310.732512757</v>
          </cell>
        </row>
        <row r="949">
          <cell r="A949" t="str">
            <v>510SSGCH</v>
          </cell>
          <cell r="B949" t="str">
            <v>510</v>
          </cell>
          <cell r="D949">
            <v>1998932.3957564344</v>
          </cell>
          <cell r="F949" t="str">
            <v>510SSGCH</v>
          </cell>
          <cell r="G949" t="str">
            <v>510</v>
          </cell>
          <cell r="I949">
            <v>1998932.3957564344</v>
          </cell>
        </row>
        <row r="950">
          <cell r="A950" t="str">
            <v>511SNPPS</v>
          </cell>
          <cell r="B950" t="str">
            <v>511</v>
          </cell>
          <cell r="D950">
            <v>24066334.241130378</v>
          </cell>
          <cell r="F950" t="str">
            <v>511SNPPS</v>
          </cell>
          <cell r="G950" t="str">
            <v>511</v>
          </cell>
          <cell r="I950">
            <v>24066334.241130378</v>
          </cell>
        </row>
        <row r="951">
          <cell r="A951" t="str">
            <v>511SSGCH</v>
          </cell>
          <cell r="B951" t="str">
            <v>511</v>
          </cell>
          <cell r="D951">
            <v>1107624.8292137256</v>
          </cell>
          <cell r="F951" t="str">
            <v>511SSGCH</v>
          </cell>
          <cell r="G951" t="str">
            <v>511</v>
          </cell>
          <cell r="I951">
            <v>1107624.8292137256</v>
          </cell>
        </row>
        <row r="952">
          <cell r="A952" t="str">
            <v>512SNPPS</v>
          </cell>
          <cell r="B952" t="str">
            <v>512</v>
          </cell>
          <cell r="D952">
            <v>82016359.153276816</v>
          </cell>
          <cell r="F952" t="str">
            <v>512SNPPS</v>
          </cell>
          <cell r="G952" t="str">
            <v>512</v>
          </cell>
          <cell r="I952">
            <v>82016359.153276816</v>
          </cell>
        </row>
        <row r="953">
          <cell r="A953" t="str">
            <v>512SSGCH</v>
          </cell>
          <cell r="B953" t="str">
            <v>512</v>
          </cell>
          <cell r="D953">
            <v>6001879.0514579117</v>
          </cell>
          <cell r="F953" t="str">
            <v>512SSGCH</v>
          </cell>
          <cell r="G953" t="str">
            <v>512</v>
          </cell>
          <cell r="I953">
            <v>6001879.0514579117</v>
          </cell>
        </row>
        <row r="954">
          <cell r="A954" t="str">
            <v>513SNPPS</v>
          </cell>
          <cell r="B954" t="str">
            <v>513</v>
          </cell>
          <cell r="D954">
            <v>27843863.615949228</v>
          </cell>
          <cell r="F954" t="str">
            <v>513SNPPS</v>
          </cell>
          <cell r="G954" t="str">
            <v>513</v>
          </cell>
          <cell r="I954">
            <v>27843863.615949228</v>
          </cell>
        </row>
        <row r="955">
          <cell r="A955" t="str">
            <v>513SSGCH</v>
          </cell>
          <cell r="B955" t="str">
            <v>513</v>
          </cell>
          <cell r="D955">
            <v>1600821.058277172</v>
          </cell>
          <cell r="F955" t="str">
            <v>513SSGCH</v>
          </cell>
          <cell r="G955" t="str">
            <v>513</v>
          </cell>
          <cell r="I955">
            <v>1600821.058277172</v>
          </cell>
        </row>
        <row r="956">
          <cell r="A956" t="str">
            <v>514SNPPS</v>
          </cell>
          <cell r="B956" t="str">
            <v>514</v>
          </cell>
          <cell r="D956">
            <v>9335514.527012134</v>
          </cell>
          <cell r="F956" t="str">
            <v>514SNPPS</v>
          </cell>
          <cell r="G956" t="str">
            <v>514</v>
          </cell>
          <cell r="I956">
            <v>9335514.527012134</v>
          </cell>
        </row>
        <row r="957">
          <cell r="A957" t="str">
            <v>514SSGCH</v>
          </cell>
          <cell r="B957" t="str">
            <v>514</v>
          </cell>
          <cell r="D957">
            <v>3501073.8509448166</v>
          </cell>
          <cell r="F957" t="str">
            <v>514SSGCH</v>
          </cell>
          <cell r="G957" t="str">
            <v>514</v>
          </cell>
          <cell r="I957">
            <v>3501073.8509448166</v>
          </cell>
        </row>
        <row r="958">
          <cell r="A958" t="str">
            <v>535SNPPH-P</v>
          </cell>
          <cell r="B958" t="str">
            <v>535</v>
          </cell>
          <cell r="D958">
            <v>8141639.7301772311</v>
          </cell>
          <cell r="F958" t="str">
            <v>535SNPPH-P</v>
          </cell>
          <cell r="G958" t="str">
            <v>535</v>
          </cell>
          <cell r="I958">
            <v>8141639.7301772311</v>
          </cell>
        </row>
        <row r="959">
          <cell r="A959" t="str">
            <v>535SNPPH-U</v>
          </cell>
          <cell r="B959" t="str">
            <v>535</v>
          </cell>
          <cell r="D959">
            <v>1236839.2415375719</v>
          </cell>
          <cell r="F959" t="str">
            <v>535SNPPH-U</v>
          </cell>
          <cell r="G959" t="str">
            <v>535</v>
          </cell>
          <cell r="I959">
            <v>1236839.2415375719</v>
          </cell>
        </row>
        <row r="960">
          <cell r="A960" t="str">
            <v>536SNPPH-P</v>
          </cell>
          <cell r="B960" t="str">
            <v>536</v>
          </cell>
          <cell r="D960">
            <v>295286.38874268992</v>
          </cell>
          <cell r="F960" t="str">
            <v>536SNPPH-P</v>
          </cell>
          <cell r="G960" t="str">
            <v>536</v>
          </cell>
          <cell r="I960">
            <v>295286.38874268992</v>
          </cell>
        </row>
        <row r="961">
          <cell r="A961" t="str">
            <v>536SNPPH-U</v>
          </cell>
          <cell r="B961" t="str">
            <v>536</v>
          </cell>
          <cell r="D961">
            <v>8811.23778265486</v>
          </cell>
          <cell r="F961" t="str">
            <v>536SNPPH-U</v>
          </cell>
          <cell r="G961" t="str">
            <v>536</v>
          </cell>
          <cell r="I961">
            <v>8811.23778265486</v>
          </cell>
        </row>
        <row r="962">
          <cell r="A962" t="str">
            <v>537SNPPH-P</v>
          </cell>
          <cell r="B962" t="str">
            <v>537</v>
          </cell>
          <cell r="D962">
            <v>3685895.5409374158</v>
          </cell>
          <cell r="F962" t="str">
            <v>537SNPPH-P</v>
          </cell>
          <cell r="G962" t="str">
            <v>537</v>
          </cell>
          <cell r="I962">
            <v>3685895.5409374158</v>
          </cell>
        </row>
        <row r="963">
          <cell r="A963" t="str">
            <v>537SNPPH-U</v>
          </cell>
          <cell r="B963" t="str">
            <v>537</v>
          </cell>
          <cell r="D963">
            <v>397407.6037086143</v>
          </cell>
          <cell r="F963" t="str">
            <v>537SNPPH-U</v>
          </cell>
          <cell r="G963" t="str">
            <v>537</v>
          </cell>
          <cell r="I963">
            <v>397407.6037086143</v>
          </cell>
        </row>
        <row r="964">
          <cell r="A964" t="str">
            <v>539SNPPH-P</v>
          </cell>
          <cell r="B964" t="str">
            <v>539</v>
          </cell>
          <cell r="D964">
            <v>12128201.748018505</v>
          </cell>
          <cell r="F964" t="str">
            <v>539SNPPH-P</v>
          </cell>
          <cell r="G964" t="str">
            <v>539</v>
          </cell>
          <cell r="I964">
            <v>12128201.748018505</v>
          </cell>
        </row>
        <row r="965">
          <cell r="A965" t="str">
            <v>539SNPPH-U</v>
          </cell>
          <cell r="B965" t="str">
            <v>539</v>
          </cell>
          <cell r="D965">
            <v>6057602.698169074</v>
          </cell>
          <cell r="F965" t="str">
            <v>539SNPPH-U</v>
          </cell>
          <cell r="G965" t="str">
            <v>539</v>
          </cell>
          <cell r="I965">
            <v>6057602.698169074</v>
          </cell>
        </row>
        <row r="966">
          <cell r="A966" t="str">
            <v>540SNPPH-P</v>
          </cell>
          <cell r="B966" t="str">
            <v>540</v>
          </cell>
          <cell r="D966">
            <v>139326.89627655176</v>
          </cell>
          <cell r="F966" t="str">
            <v>540SNPPH-P</v>
          </cell>
          <cell r="G966" t="str">
            <v>540</v>
          </cell>
          <cell r="I966">
            <v>139326.89627655176</v>
          </cell>
        </row>
        <row r="967">
          <cell r="A967" t="str">
            <v>540SNPPH-U</v>
          </cell>
          <cell r="B967" t="str">
            <v>540</v>
          </cell>
          <cell r="D967">
            <v>-637.29633156342175</v>
          </cell>
          <cell r="F967" t="str">
            <v>540SNPPH-U</v>
          </cell>
          <cell r="G967" t="str">
            <v>540</v>
          </cell>
          <cell r="I967">
            <v>-637.29633156342175</v>
          </cell>
        </row>
        <row r="968">
          <cell r="A968" t="str">
            <v>541SNPPH-P</v>
          </cell>
          <cell r="B968" t="str">
            <v>541</v>
          </cell>
          <cell r="D968">
            <v>2661.2717262079891</v>
          </cell>
          <cell r="F968" t="str">
            <v>541SNPPH-P</v>
          </cell>
          <cell r="G968" t="str">
            <v>541</v>
          </cell>
          <cell r="I968">
            <v>2661.2717262079891</v>
          </cell>
        </row>
        <row r="969">
          <cell r="A969" t="str">
            <v>542SNPPH-P</v>
          </cell>
          <cell r="B969" t="str">
            <v>542</v>
          </cell>
          <cell r="D969">
            <v>1133754.5050174221</v>
          </cell>
          <cell r="F969" t="str">
            <v>542SNPPH-P</v>
          </cell>
          <cell r="G969" t="str">
            <v>542</v>
          </cell>
          <cell r="I969">
            <v>1133754.5050174221</v>
          </cell>
        </row>
        <row r="970">
          <cell r="A970" t="str">
            <v>542SNPPH-U</v>
          </cell>
          <cell r="B970" t="str">
            <v>542</v>
          </cell>
          <cell r="D970">
            <v>90370.904347426243</v>
          </cell>
          <cell r="F970" t="str">
            <v>542SNPPH-U</v>
          </cell>
          <cell r="G970" t="str">
            <v>542</v>
          </cell>
          <cell r="I970">
            <v>90370.904347426243</v>
          </cell>
        </row>
        <row r="971">
          <cell r="A971" t="str">
            <v>543SNPPH-P</v>
          </cell>
          <cell r="B971" t="str">
            <v>543</v>
          </cell>
          <cell r="D971">
            <v>1000833.5497447259</v>
          </cell>
          <cell r="F971" t="str">
            <v>543SNPPH-P</v>
          </cell>
          <cell r="G971" t="str">
            <v>543</v>
          </cell>
          <cell r="I971">
            <v>1000833.5497447259</v>
          </cell>
        </row>
        <row r="972">
          <cell r="A972" t="str">
            <v>543SNPPH-U</v>
          </cell>
          <cell r="B972" t="str">
            <v>543</v>
          </cell>
          <cell r="D972">
            <v>456569.73717557464</v>
          </cell>
          <cell r="F972" t="str">
            <v>543SNPPH-U</v>
          </cell>
          <cell r="G972" t="str">
            <v>543</v>
          </cell>
          <cell r="I972">
            <v>456569.73717557464</v>
          </cell>
        </row>
        <row r="973">
          <cell r="A973" t="str">
            <v>544SNPPH-P</v>
          </cell>
          <cell r="B973" t="str">
            <v>544</v>
          </cell>
          <cell r="D973">
            <v>1096931.8489415774</v>
          </cell>
          <cell r="F973" t="str">
            <v>544SNPPH-P</v>
          </cell>
          <cell r="G973" t="str">
            <v>544</v>
          </cell>
          <cell r="I973">
            <v>1096931.8489415774</v>
          </cell>
        </row>
        <row r="974">
          <cell r="A974" t="str">
            <v>544SNPPH-U</v>
          </cell>
          <cell r="B974" t="str">
            <v>544</v>
          </cell>
          <cell r="D974">
            <v>527700.37269580143</v>
          </cell>
          <cell r="F974" t="str">
            <v>544SNPPH-U</v>
          </cell>
          <cell r="G974" t="str">
            <v>544</v>
          </cell>
          <cell r="I974">
            <v>527700.37269580143</v>
          </cell>
        </row>
        <row r="975">
          <cell r="A975" t="str">
            <v>545SNPPH-P</v>
          </cell>
          <cell r="B975" t="str">
            <v>545</v>
          </cell>
          <cell r="D975">
            <v>1456903.3774571901</v>
          </cell>
          <cell r="F975" t="str">
            <v>545SNPPH-P</v>
          </cell>
          <cell r="G975" t="str">
            <v>545</v>
          </cell>
          <cell r="I975">
            <v>1456903.3774571901</v>
          </cell>
        </row>
        <row r="976">
          <cell r="A976" t="str">
            <v>545SNPPH-U</v>
          </cell>
          <cell r="B976" t="str">
            <v>545</v>
          </cell>
          <cell r="D976">
            <v>702310.00698724913</v>
          </cell>
          <cell r="F976" t="str">
            <v>545SNPPH-U</v>
          </cell>
          <cell r="G976" t="str">
            <v>545</v>
          </cell>
          <cell r="I976">
            <v>702310.00698724913</v>
          </cell>
        </row>
        <row r="977">
          <cell r="A977" t="str">
            <v>546SNPPO</v>
          </cell>
          <cell r="B977" t="str">
            <v>546</v>
          </cell>
          <cell r="D977">
            <v>226707.75480356574</v>
          </cell>
          <cell r="F977" t="str">
            <v>546SNPPO</v>
          </cell>
          <cell r="G977" t="str">
            <v>546</v>
          </cell>
          <cell r="I977">
            <v>226707.75480356574</v>
          </cell>
        </row>
        <row r="978">
          <cell r="A978" t="str">
            <v>547NPCSE</v>
          </cell>
          <cell r="B978" t="str">
            <v>547NPC</v>
          </cell>
          <cell r="D978">
            <v>408468320.20862412</v>
          </cell>
          <cell r="F978" t="str">
            <v>547NPCSE</v>
          </cell>
          <cell r="G978" t="str">
            <v>547NPC</v>
          </cell>
          <cell r="I978">
            <v>408468320.20862412</v>
          </cell>
        </row>
        <row r="979">
          <cell r="A979" t="str">
            <v>547NPCSSECT</v>
          </cell>
          <cell r="B979" t="str">
            <v>547NPC</v>
          </cell>
          <cell r="D979">
            <v>6435713.4186791545</v>
          </cell>
          <cell r="F979" t="str">
            <v>547NPCSSECT</v>
          </cell>
          <cell r="G979" t="str">
            <v>547NPC</v>
          </cell>
          <cell r="I979">
            <v>6435713.4186791545</v>
          </cell>
        </row>
        <row r="980">
          <cell r="A980" t="str">
            <v>548SNPPO</v>
          </cell>
          <cell r="B980" t="str">
            <v>548</v>
          </cell>
          <cell r="D980">
            <v>15231302.420025619</v>
          </cell>
          <cell r="F980" t="str">
            <v>548SNPPO</v>
          </cell>
          <cell r="G980" t="str">
            <v>548</v>
          </cell>
          <cell r="I980">
            <v>15231302.420025619</v>
          </cell>
        </row>
        <row r="981">
          <cell r="A981" t="str">
            <v>548SSGCT</v>
          </cell>
          <cell r="B981" t="str">
            <v>548</v>
          </cell>
          <cell r="D981">
            <v>1664930.0323422034</v>
          </cell>
          <cell r="F981" t="str">
            <v>548SSGCT</v>
          </cell>
          <cell r="G981" t="str">
            <v>548</v>
          </cell>
          <cell r="I981">
            <v>1664930.0323422034</v>
          </cell>
        </row>
        <row r="982">
          <cell r="A982" t="str">
            <v>549SNPPO</v>
          </cell>
          <cell r="B982" t="str">
            <v>549</v>
          </cell>
          <cell r="D982">
            <v>30522462.126656495</v>
          </cell>
          <cell r="F982" t="str">
            <v>549SNPPO</v>
          </cell>
          <cell r="G982" t="str">
            <v>549</v>
          </cell>
          <cell r="I982">
            <v>30522462.126656495</v>
          </cell>
        </row>
        <row r="983">
          <cell r="A983" t="str">
            <v>550SNPPO</v>
          </cell>
          <cell r="B983" t="str">
            <v>550</v>
          </cell>
          <cell r="D983">
            <v>2228519.0907877171</v>
          </cell>
          <cell r="F983" t="str">
            <v>550SNPPO</v>
          </cell>
          <cell r="G983" t="str">
            <v>550</v>
          </cell>
          <cell r="I983">
            <v>2228519.0907877171</v>
          </cell>
        </row>
        <row r="984">
          <cell r="A984" t="str">
            <v>550SSGCT</v>
          </cell>
          <cell r="B984" t="str">
            <v>550</v>
          </cell>
          <cell r="D984">
            <v>0.15500666573643684</v>
          </cell>
          <cell r="F984" t="str">
            <v>550SSGCT</v>
          </cell>
          <cell r="G984" t="str">
            <v>550</v>
          </cell>
          <cell r="I984">
            <v>0.15500666573643684</v>
          </cell>
        </row>
        <row r="985">
          <cell r="A985" t="str">
            <v>552SNPPO</v>
          </cell>
          <cell r="B985" t="str">
            <v>552</v>
          </cell>
          <cell r="D985">
            <v>991562.78463024483</v>
          </cell>
          <cell r="F985" t="str">
            <v>552SNPPO</v>
          </cell>
          <cell r="G985" t="str">
            <v>552</v>
          </cell>
          <cell r="I985">
            <v>991562.78463024483</v>
          </cell>
        </row>
        <row r="986">
          <cell r="A986" t="str">
            <v>552SSGCT</v>
          </cell>
          <cell r="B986" t="str">
            <v>552</v>
          </cell>
          <cell r="D986">
            <v>123595.70007056594</v>
          </cell>
          <cell r="F986" t="str">
            <v>552SSGCT</v>
          </cell>
          <cell r="G986" t="str">
            <v>552</v>
          </cell>
          <cell r="I986">
            <v>123595.70007056594</v>
          </cell>
        </row>
        <row r="987">
          <cell r="A987" t="str">
            <v>553SNPPO</v>
          </cell>
          <cell r="B987" t="str">
            <v>553</v>
          </cell>
          <cell r="D987">
            <v>7482873.4829308996</v>
          </cell>
          <cell r="F987" t="str">
            <v>553SNPPO</v>
          </cell>
          <cell r="G987" t="str">
            <v>553</v>
          </cell>
          <cell r="I987">
            <v>7482873.4829308996</v>
          </cell>
        </row>
        <row r="988">
          <cell r="A988" t="str">
            <v>553SSGCT</v>
          </cell>
          <cell r="B988" t="str">
            <v>553</v>
          </cell>
          <cell r="D988">
            <v>705944.78550831508</v>
          </cell>
          <cell r="F988" t="str">
            <v>553SSGCT</v>
          </cell>
          <cell r="G988" t="str">
            <v>553</v>
          </cell>
          <cell r="I988">
            <v>705944.78550831508</v>
          </cell>
        </row>
        <row r="989">
          <cell r="A989" t="str">
            <v>554SNPPO</v>
          </cell>
          <cell r="B989" t="str">
            <v>554</v>
          </cell>
          <cell r="D989">
            <v>139330.61773492137</v>
          </cell>
          <cell r="F989" t="str">
            <v>554SNPPO</v>
          </cell>
          <cell r="G989" t="str">
            <v>554</v>
          </cell>
          <cell r="I989">
            <v>139330.61773492137</v>
          </cell>
        </row>
        <row r="990">
          <cell r="A990" t="str">
            <v>554SSGCT</v>
          </cell>
          <cell r="B990" t="str">
            <v>554</v>
          </cell>
          <cell r="D990">
            <v>226280.32794240338</v>
          </cell>
          <cell r="F990" t="str">
            <v>554SSGCT</v>
          </cell>
          <cell r="G990" t="str">
            <v>554</v>
          </cell>
          <cell r="I990">
            <v>226280.32794240338</v>
          </cell>
        </row>
        <row r="991">
          <cell r="A991" t="str">
            <v>555ID</v>
          </cell>
          <cell r="B991" t="str">
            <v>555</v>
          </cell>
          <cell r="D991">
            <v>553731</v>
          </cell>
          <cell r="F991" t="str">
            <v>555ID</v>
          </cell>
          <cell r="G991" t="str">
            <v>555</v>
          </cell>
          <cell r="I991">
            <v>553731</v>
          </cell>
        </row>
        <row r="992">
          <cell r="A992" t="str">
            <v>555NPCSE</v>
          </cell>
          <cell r="B992" t="str">
            <v>555NPC</v>
          </cell>
          <cell r="D992">
            <v>51440733.898992971</v>
          </cell>
          <cell r="F992" t="str">
            <v>555NPCSE</v>
          </cell>
          <cell r="G992" t="str">
            <v>555NPC</v>
          </cell>
          <cell r="I992">
            <v>51440733.898992971</v>
          </cell>
        </row>
        <row r="993">
          <cell r="A993" t="str">
            <v>555NPCSG</v>
          </cell>
          <cell r="B993" t="str">
            <v>555NPC</v>
          </cell>
          <cell r="D993">
            <v>474048021.22038698</v>
          </cell>
          <cell r="F993" t="str">
            <v>555NPCSG</v>
          </cell>
          <cell r="G993" t="str">
            <v>555NPC</v>
          </cell>
          <cell r="I993">
            <v>474048021.22038698</v>
          </cell>
        </row>
        <row r="994">
          <cell r="A994" t="str">
            <v>555NPCSSGC</v>
          </cell>
          <cell r="B994" t="str">
            <v>555NPC</v>
          </cell>
          <cell r="D994">
            <v>0</v>
          </cell>
          <cell r="F994" t="str">
            <v>555NPCSSGC</v>
          </cell>
          <cell r="G994" t="str">
            <v>555NPC</v>
          </cell>
          <cell r="I994">
            <v>0</v>
          </cell>
        </row>
        <row r="995">
          <cell r="A995" t="str">
            <v>555OR</v>
          </cell>
          <cell r="B995" t="str">
            <v>555</v>
          </cell>
          <cell r="D995">
            <v>-4162064</v>
          </cell>
          <cell r="F995" t="str">
            <v>555OR</v>
          </cell>
          <cell r="G995" t="str">
            <v>555</v>
          </cell>
          <cell r="I995">
            <v>-4162064</v>
          </cell>
        </row>
        <row r="996">
          <cell r="A996" t="str">
            <v>555WA</v>
          </cell>
          <cell r="B996" t="str">
            <v>555</v>
          </cell>
          <cell r="D996">
            <v>-1269727</v>
          </cell>
          <cell r="F996" t="str">
            <v>555WA</v>
          </cell>
          <cell r="G996" t="str">
            <v>555</v>
          </cell>
          <cell r="I996">
            <v>-1269727</v>
          </cell>
        </row>
        <row r="997">
          <cell r="A997" t="str">
            <v>556SG</v>
          </cell>
          <cell r="B997" t="str">
            <v>556</v>
          </cell>
          <cell r="D997">
            <v>2090156.2873622652</v>
          </cell>
          <cell r="F997" t="str">
            <v>556SG</v>
          </cell>
          <cell r="G997" t="str">
            <v>556</v>
          </cell>
          <cell r="I997">
            <v>2090156.2873622652</v>
          </cell>
        </row>
        <row r="998">
          <cell r="A998" t="str">
            <v>557ID</v>
          </cell>
          <cell r="B998" t="str">
            <v>557</v>
          </cell>
          <cell r="D998">
            <v>6171934.6545260344</v>
          </cell>
          <cell r="F998" t="str">
            <v>557ID</v>
          </cell>
          <cell r="G998" t="str">
            <v>557</v>
          </cell>
          <cell r="I998">
            <v>6171934.6545260344</v>
          </cell>
        </row>
        <row r="999">
          <cell r="A999" t="str">
            <v>557OR</v>
          </cell>
          <cell r="B999" t="str">
            <v>557</v>
          </cell>
          <cell r="D999">
            <v>-55609.20288384513</v>
          </cell>
          <cell r="F999" t="str">
            <v>557OR</v>
          </cell>
          <cell r="G999" t="str">
            <v>557</v>
          </cell>
          <cell r="I999">
            <v>-55609.20288384513</v>
          </cell>
        </row>
        <row r="1000">
          <cell r="A1000" t="str">
            <v>557SG</v>
          </cell>
          <cell r="B1000" t="str">
            <v>557</v>
          </cell>
          <cell r="D1000">
            <v>39602156.728872001</v>
          </cell>
          <cell r="F1000" t="str">
            <v>557SG</v>
          </cell>
          <cell r="G1000" t="str">
            <v>557</v>
          </cell>
          <cell r="I1000">
            <v>39602156.728872001</v>
          </cell>
        </row>
        <row r="1001">
          <cell r="A1001" t="str">
            <v>557SGCT</v>
          </cell>
          <cell r="B1001" t="str">
            <v>557</v>
          </cell>
          <cell r="D1001">
            <v>1159889.1601602137</v>
          </cell>
          <cell r="F1001" t="str">
            <v>557SGCT</v>
          </cell>
          <cell r="G1001" t="str">
            <v>557</v>
          </cell>
          <cell r="I1001">
            <v>1159889.1601602137</v>
          </cell>
        </row>
        <row r="1002">
          <cell r="A1002" t="str">
            <v>557SSGCT</v>
          </cell>
          <cell r="B1002" t="str">
            <v>557</v>
          </cell>
          <cell r="D1002">
            <v>1298.2047624953993</v>
          </cell>
          <cell r="F1002" t="str">
            <v>557SSGCT</v>
          </cell>
          <cell r="G1002" t="str">
            <v>557</v>
          </cell>
          <cell r="I1002">
            <v>1298.2047624953993</v>
          </cell>
        </row>
        <row r="1003">
          <cell r="A1003" t="str">
            <v>557WA</v>
          </cell>
          <cell r="B1003" t="str">
            <v>557</v>
          </cell>
          <cell r="D1003">
            <v>-100244.05714285714</v>
          </cell>
          <cell r="F1003" t="str">
            <v>557WA</v>
          </cell>
          <cell r="G1003" t="str">
            <v>557</v>
          </cell>
          <cell r="I1003">
            <v>-100244.05714285714</v>
          </cell>
        </row>
        <row r="1004">
          <cell r="A1004" t="str">
            <v>560SNPT</v>
          </cell>
          <cell r="B1004" t="str">
            <v>560</v>
          </cell>
          <cell r="D1004">
            <v>8227917.801773021</v>
          </cell>
          <cell r="F1004" t="str">
            <v>560SNPT</v>
          </cell>
          <cell r="G1004" t="str">
            <v>560</v>
          </cell>
          <cell r="I1004">
            <v>8227917.801773021</v>
          </cell>
        </row>
        <row r="1005">
          <cell r="A1005" t="str">
            <v>561SNPT</v>
          </cell>
          <cell r="B1005" t="str">
            <v>561</v>
          </cell>
          <cell r="D1005">
            <v>9055720.8481962811</v>
          </cell>
          <cell r="F1005" t="str">
            <v>561SNPT</v>
          </cell>
          <cell r="G1005" t="str">
            <v>561</v>
          </cell>
          <cell r="I1005">
            <v>9055720.8481962811</v>
          </cell>
        </row>
        <row r="1006">
          <cell r="A1006" t="str">
            <v>562SNPT</v>
          </cell>
          <cell r="B1006" t="str">
            <v>562</v>
          </cell>
          <cell r="D1006">
            <v>1964392.3837962509</v>
          </cell>
          <cell r="F1006" t="str">
            <v>562SNPT</v>
          </cell>
          <cell r="G1006" t="str">
            <v>562</v>
          </cell>
          <cell r="I1006">
            <v>1964392.3837962509</v>
          </cell>
        </row>
        <row r="1007">
          <cell r="A1007" t="str">
            <v>563SNPT</v>
          </cell>
          <cell r="B1007" t="str">
            <v>563</v>
          </cell>
          <cell r="D1007">
            <v>98953.915869121745</v>
          </cell>
          <cell r="F1007" t="str">
            <v>563SNPT</v>
          </cell>
          <cell r="G1007" t="str">
            <v>563</v>
          </cell>
          <cell r="I1007">
            <v>98953.915869121745</v>
          </cell>
        </row>
        <row r="1008">
          <cell r="A1008" t="str">
            <v>565NPCSE</v>
          </cell>
          <cell r="B1008" t="str">
            <v>565NPC</v>
          </cell>
          <cell r="D1008">
            <v>110282.4569629999</v>
          </cell>
          <cell r="F1008" t="str">
            <v>565NPCSE</v>
          </cell>
          <cell r="G1008" t="str">
            <v>565NPC</v>
          </cell>
          <cell r="I1008">
            <v>110282.4569629999</v>
          </cell>
        </row>
        <row r="1009">
          <cell r="A1009" t="str">
            <v>565NPCSG</v>
          </cell>
          <cell r="B1009" t="str">
            <v>565NPC</v>
          </cell>
          <cell r="D1009">
            <v>155720341.66024297</v>
          </cell>
          <cell r="F1009" t="str">
            <v>565NPCSG</v>
          </cell>
          <cell r="G1009" t="str">
            <v>565NPC</v>
          </cell>
          <cell r="I1009">
            <v>155720341.66024297</v>
          </cell>
        </row>
        <row r="1010">
          <cell r="A1010" t="str">
            <v>566SNPT</v>
          </cell>
          <cell r="B1010" t="str">
            <v>566</v>
          </cell>
          <cell r="D1010">
            <v>-65528.768390881829</v>
          </cell>
          <cell r="F1010" t="str">
            <v>566SNPT</v>
          </cell>
          <cell r="G1010" t="str">
            <v>566</v>
          </cell>
          <cell r="I1010">
            <v>-65528.768390881829</v>
          </cell>
        </row>
        <row r="1011">
          <cell r="A1011" t="str">
            <v>567SNPT</v>
          </cell>
          <cell r="B1011" t="str">
            <v>567</v>
          </cell>
          <cell r="D1011">
            <v>855530.95115929225</v>
          </cell>
          <cell r="F1011" t="str">
            <v>567SNPT</v>
          </cell>
          <cell r="G1011" t="str">
            <v>567</v>
          </cell>
          <cell r="I1011">
            <v>855530.95115929225</v>
          </cell>
        </row>
        <row r="1012">
          <cell r="A1012" t="str">
            <v>568SNPT</v>
          </cell>
          <cell r="B1012" t="str">
            <v>568</v>
          </cell>
          <cell r="D1012">
            <v>10865.498683571559</v>
          </cell>
          <cell r="F1012" t="str">
            <v>568SNPT</v>
          </cell>
          <cell r="G1012" t="str">
            <v>568</v>
          </cell>
          <cell r="I1012">
            <v>10865.498683571559</v>
          </cell>
        </row>
        <row r="1013">
          <cell r="A1013" t="str">
            <v>569SNPT</v>
          </cell>
          <cell r="B1013" t="str">
            <v>569</v>
          </cell>
          <cell r="D1013">
            <v>4250028.7499077609</v>
          </cell>
          <cell r="F1013" t="str">
            <v>569SNPT</v>
          </cell>
          <cell r="G1013" t="str">
            <v>569</v>
          </cell>
          <cell r="I1013">
            <v>4250028.7499077609</v>
          </cell>
        </row>
        <row r="1014">
          <cell r="A1014" t="str">
            <v>570SNPT</v>
          </cell>
          <cell r="B1014" t="str">
            <v>570</v>
          </cell>
          <cell r="D1014">
            <v>11449541.907812538</v>
          </cell>
          <cell r="F1014" t="str">
            <v>570SNPT</v>
          </cell>
          <cell r="G1014" t="str">
            <v>570</v>
          </cell>
          <cell r="I1014">
            <v>11449541.907812538</v>
          </cell>
        </row>
        <row r="1015">
          <cell r="A1015" t="str">
            <v>571SNPT</v>
          </cell>
          <cell r="B1015" t="str">
            <v>571</v>
          </cell>
          <cell r="D1015">
            <v>15872796.285430048</v>
          </cell>
          <cell r="F1015" t="str">
            <v>571SNPT</v>
          </cell>
          <cell r="G1015" t="str">
            <v>571</v>
          </cell>
          <cell r="I1015">
            <v>15872796.285430048</v>
          </cell>
        </row>
        <row r="1016">
          <cell r="A1016" t="str">
            <v>573SNPT</v>
          </cell>
          <cell r="B1016" t="str">
            <v>573</v>
          </cell>
          <cell r="D1016">
            <v>468154.38964339643</v>
          </cell>
          <cell r="F1016" t="str">
            <v>573SNPT</v>
          </cell>
          <cell r="G1016" t="str">
            <v>573</v>
          </cell>
          <cell r="I1016">
            <v>468154.38964339643</v>
          </cell>
        </row>
        <row r="1017">
          <cell r="A1017" t="str">
            <v>580CA</v>
          </cell>
          <cell r="B1017" t="str">
            <v>580</v>
          </cell>
          <cell r="D1017">
            <v>22875.19032388664</v>
          </cell>
          <cell r="F1017" t="str">
            <v>580CA</v>
          </cell>
          <cell r="G1017" t="str">
            <v>580</v>
          </cell>
          <cell r="I1017">
            <v>22875.19032388664</v>
          </cell>
        </row>
        <row r="1018">
          <cell r="A1018" t="str">
            <v>580ID</v>
          </cell>
          <cell r="B1018" t="str">
            <v>580</v>
          </cell>
          <cell r="D1018">
            <v>-43546.134008097171</v>
          </cell>
          <cell r="F1018" t="str">
            <v>580ID</v>
          </cell>
          <cell r="G1018" t="str">
            <v>580</v>
          </cell>
          <cell r="I1018">
            <v>-43546.134008097171</v>
          </cell>
        </row>
        <row r="1019">
          <cell r="A1019" t="str">
            <v>580OR</v>
          </cell>
          <cell r="B1019" t="str">
            <v>580</v>
          </cell>
          <cell r="D1019">
            <v>-20.707489878542511</v>
          </cell>
          <cell r="F1019" t="str">
            <v>580OR</v>
          </cell>
          <cell r="G1019" t="str">
            <v>580</v>
          </cell>
          <cell r="I1019">
            <v>-20.707489878542511</v>
          </cell>
        </row>
        <row r="1020">
          <cell r="A1020" t="str">
            <v>580SNPD</v>
          </cell>
          <cell r="B1020" t="str">
            <v>580</v>
          </cell>
          <cell r="D1020">
            <v>21564496.776631817</v>
          </cell>
          <cell r="F1020" t="str">
            <v>580SNPD</v>
          </cell>
          <cell r="G1020" t="str">
            <v>580</v>
          </cell>
          <cell r="I1020">
            <v>21564496.776631817</v>
          </cell>
        </row>
        <row r="1021">
          <cell r="A1021" t="str">
            <v>580UT</v>
          </cell>
          <cell r="B1021" t="str">
            <v>580</v>
          </cell>
          <cell r="D1021">
            <v>109276.62125877902</v>
          </cell>
          <cell r="F1021" t="str">
            <v>580UT</v>
          </cell>
          <cell r="G1021" t="str">
            <v>580</v>
          </cell>
          <cell r="I1021">
            <v>109276.62125877902</v>
          </cell>
        </row>
        <row r="1022">
          <cell r="A1022" t="str">
            <v>580WA</v>
          </cell>
          <cell r="B1022" t="str">
            <v>580</v>
          </cell>
          <cell r="D1022">
            <v>69092.772348178143</v>
          </cell>
          <cell r="F1022" t="str">
            <v>580WA</v>
          </cell>
          <cell r="G1022" t="str">
            <v>580</v>
          </cell>
          <cell r="I1022">
            <v>69092.772348178143</v>
          </cell>
        </row>
        <row r="1023">
          <cell r="A1023" t="str">
            <v>580WYP</v>
          </cell>
          <cell r="B1023" t="str">
            <v>580</v>
          </cell>
          <cell r="D1023">
            <v>20642.489874434523</v>
          </cell>
          <cell r="F1023" t="str">
            <v>580WYP</v>
          </cell>
          <cell r="G1023" t="str">
            <v>580</v>
          </cell>
          <cell r="I1023">
            <v>20642.489874434523</v>
          </cell>
        </row>
        <row r="1024">
          <cell r="A1024" t="str">
            <v>581SNPD</v>
          </cell>
          <cell r="B1024" t="str">
            <v>581</v>
          </cell>
          <cell r="D1024">
            <v>13628149.611165708</v>
          </cell>
          <cell r="F1024" t="str">
            <v>581SNPD</v>
          </cell>
          <cell r="G1024" t="str">
            <v>581</v>
          </cell>
          <cell r="I1024">
            <v>13628149.611165708</v>
          </cell>
        </row>
        <row r="1025">
          <cell r="A1025" t="str">
            <v>582CA</v>
          </cell>
          <cell r="B1025" t="str">
            <v>582</v>
          </cell>
          <cell r="D1025">
            <v>100235.20791994802</v>
          </cell>
          <cell r="F1025" t="str">
            <v>582CA</v>
          </cell>
          <cell r="G1025" t="str">
            <v>582</v>
          </cell>
          <cell r="I1025">
            <v>100235.20791994802</v>
          </cell>
        </row>
        <row r="1026">
          <cell r="A1026" t="str">
            <v>582ID</v>
          </cell>
          <cell r="B1026" t="str">
            <v>582</v>
          </cell>
          <cell r="D1026">
            <v>263452.9391940661</v>
          </cell>
          <cell r="F1026" t="str">
            <v>582ID</v>
          </cell>
          <cell r="G1026" t="str">
            <v>582</v>
          </cell>
          <cell r="I1026">
            <v>263452.9391940661</v>
          </cell>
        </row>
        <row r="1027">
          <cell r="A1027" t="str">
            <v>582OR</v>
          </cell>
          <cell r="B1027" t="str">
            <v>582</v>
          </cell>
          <cell r="D1027">
            <v>1335811.9148957843</v>
          </cell>
          <cell r="F1027" t="str">
            <v>582OR</v>
          </cell>
          <cell r="G1027" t="str">
            <v>582</v>
          </cell>
          <cell r="I1027">
            <v>1335811.9148957843</v>
          </cell>
        </row>
        <row r="1028">
          <cell r="A1028" t="str">
            <v>582SNPD</v>
          </cell>
          <cell r="B1028" t="str">
            <v>582</v>
          </cell>
          <cell r="D1028">
            <v>27382.396937371115</v>
          </cell>
          <cell r="F1028" t="str">
            <v>582SNPD</v>
          </cell>
          <cell r="G1028" t="str">
            <v>582</v>
          </cell>
          <cell r="I1028">
            <v>27382.396937371115</v>
          </cell>
        </row>
        <row r="1029">
          <cell r="A1029" t="str">
            <v>582UT</v>
          </cell>
          <cell r="B1029" t="str">
            <v>582</v>
          </cell>
          <cell r="D1029">
            <v>2030253.7952934541</v>
          </cell>
          <cell r="F1029" t="str">
            <v>582UT</v>
          </cell>
          <cell r="G1029" t="str">
            <v>582</v>
          </cell>
          <cell r="I1029">
            <v>2030253.7952934541</v>
          </cell>
        </row>
        <row r="1030">
          <cell r="A1030" t="str">
            <v>582WA</v>
          </cell>
          <cell r="B1030" t="str">
            <v>582</v>
          </cell>
          <cell r="D1030">
            <v>340902.39797854179</v>
          </cell>
          <cell r="F1030" t="str">
            <v>582WA</v>
          </cell>
          <cell r="G1030" t="str">
            <v>582</v>
          </cell>
          <cell r="I1030">
            <v>340902.39797854179</v>
          </cell>
        </row>
        <row r="1031">
          <cell r="A1031" t="str">
            <v>582WYP</v>
          </cell>
          <cell r="B1031" t="str">
            <v>582</v>
          </cell>
          <cell r="D1031">
            <v>664455.73608594411</v>
          </cell>
          <cell r="F1031" t="str">
            <v>582WYP</v>
          </cell>
          <cell r="G1031" t="str">
            <v>582</v>
          </cell>
          <cell r="I1031">
            <v>664455.73608594411</v>
          </cell>
        </row>
        <row r="1032">
          <cell r="A1032" t="str">
            <v>583CA</v>
          </cell>
          <cell r="B1032" t="str">
            <v>583</v>
          </cell>
          <cell r="D1032">
            <v>359220.38997187145</v>
          </cell>
          <cell r="F1032" t="str">
            <v>583CA</v>
          </cell>
          <cell r="G1032" t="str">
            <v>583</v>
          </cell>
          <cell r="I1032">
            <v>359220.38997187145</v>
          </cell>
        </row>
        <row r="1033">
          <cell r="A1033" t="str">
            <v>583ID</v>
          </cell>
          <cell r="B1033" t="str">
            <v>583</v>
          </cell>
          <cell r="D1033">
            <v>171425.48535395745</v>
          </cell>
          <cell r="F1033" t="str">
            <v>583ID</v>
          </cell>
          <cell r="G1033" t="str">
            <v>583</v>
          </cell>
          <cell r="I1033">
            <v>171425.48535395745</v>
          </cell>
        </row>
        <row r="1034">
          <cell r="A1034" t="str">
            <v>583OR</v>
          </cell>
          <cell r="B1034" t="str">
            <v>583</v>
          </cell>
          <cell r="D1034">
            <v>2701390.2054475741</v>
          </cell>
          <cell r="F1034" t="str">
            <v>583OR</v>
          </cell>
          <cell r="G1034" t="str">
            <v>583</v>
          </cell>
          <cell r="I1034">
            <v>2701390.2054475741</v>
          </cell>
        </row>
        <row r="1035">
          <cell r="A1035" t="str">
            <v>583SNPD</v>
          </cell>
          <cell r="B1035" t="str">
            <v>583</v>
          </cell>
          <cell r="D1035">
            <v>14187.916365836469</v>
          </cell>
          <cell r="F1035" t="str">
            <v>583SNPD</v>
          </cell>
          <cell r="G1035" t="str">
            <v>583</v>
          </cell>
          <cell r="I1035">
            <v>14187.916365836469</v>
          </cell>
        </row>
        <row r="1036">
          <cell r="A1036" t="str">
            <v>583UT</v>
          </cell>
          <cell r="B1036" t="str">
            <v>583</v>
          </cell>
          <cell r="D1036">
            <v>1516372.9734672306</v>
          </cell>
          <cell r="F1036" t="str">
            <v>583UT</v>
          </cell>
          <cell r="G1036" t="str">
            <v>583</v>
          </cell>
          <cell r="I1036">
            <v>1516372.9734672306</v>
          </cell>
        </row>
        <row r="1037">
          <cell r="A1037" t="str">
            <v>583WA</v>
          </cell>
          <cell r="B1037" t="str">
            <v>583</v>
          </cell>
          <cell r="D1037">
            <v>408065.01961720758</v>
          </cell>
          <cell r="F1037" t="str">
            <v>583WA</v>
          </cell>
          <cell r="G1037" t="str">
            <v>583</v>
          </cell>
          <cell r="I1037">
            <v>408065.01961720758</v>
          </cell>
        </row>
        <row r="1038">
          <cell r="A1038" t="str">
            <v>583WYP</v>
          </cell>
          <cell r="B1038" t="str">
            <v>583</v>
          </cell>
          <cell r="D1038">
            <v>365449.13773724972</v>
          </cell>
          <cell r="F1038" t="str">
            <v>583WYP</v>
          </cell>
          <cell r="G1038" t="str">
            <v>583</v>
          </cell>
          <cell r="I1038">
            <v>365449.13773724972</v>
          </cell>
        </row>
        <row r="1039">
          <cell r="A1039" t="str">
            <v>583WYU</v>
          </cell>
          <cell r="B1039" t="str">
            <v>583</v>
          </cell>
          <cell r="D1039">
            <v>166934.27872732226</v>
          </cell>
          <cell r="F1039" t="str">
            <v>583WYU</v>
          </cell>
          <cell r="G1039" t="str">
            <v>583</v>
          </cell>
          <cell r="I1039">
            <v>166934.27872732226</v>
          </cell>
        </row>
        <row r="1040">
          <cell r="A1040" t="str">
            <v>584WYP</v>
          </cell>
          <cell r="B1040" t="str">
            <v>584</v>
          </cell>
          <cell r="D1040">
            <v>407.0789473684211</v>
          </cell>
          <cell r="F1040" t="str">
            <v>584WYP</v>
          </cell>
          <cell r="G1040" t="str">
            <v>584</v>
          </cell>
          <cell r="I1040">
            <v>407.0789473684211</v>
          </cell>
        </row>
        <row r="1041">
          <cell r="A1041" t="str">
            <v>585SNPD</v>
          </cell>
          <cell r="B1041" t="str">
            <v>585</v>
          </cell>
          <cell r="D1041">
            <v>241509.80260862794</v>
          </cell>
          <cell r="F1041" t="str">
            <v>585SNPD</v>
          </cell>
          <cell r="G1041" t="str">
            <v>585</v>
          </cell>
          <cell r="I1041">
            <v>241509.80260862794</v>
          </cell>
        </row>
        <row r="1042">
          <cell r="A1042" t="str">
            <v>586CA</v>
          </cell>
          <cell r="B1042" t="str">
            <v>586</v>
          </cell>
          <cell r="D1042">
            <v>227983.97784674671</v>
          </cell>
          <cell r="F1042" t="str">
            <v>586CA</v>
          </cell>
          <cell r="G1042" t="str">
            <v>586</v>
          </cell>
          <cell r="I1042">
            <v>227983.97784674671</v>
          </cell>
        </row>
        <row r="1043">
          <cell r="A1043" t="str">
            <v>586ID</v>
          </cell>
          <cell r="B1043" t="str">
            <v>586</v>
          </cell>
          <cell r="D1043">
            <v>362027.86080477637</v>
          </cell>
          <cell r="F1043" t="str">
            <v>586ID</v>
          </cell>
          <cell r="G1043" t="str">
            <v>586</v>
          </cell>
          <cell r="I1043">
            <v>362027.86080477637</v>
          </cell>
        </row>
        <row r="1044">
          <cell r="A1044" t="str">
            <v>586OR</v>
          </cell>
          <cell r="B1044" t="str">
            <v>586</v>
          </cell>
          <cell r="D1044">
            <v>2651211.7717294609</v>
          </cell>
          <cell r="F1044" t="str">
            <v>586OR</v>
          </cell>
          <cell r="G1044" t="str">
            <v>586</v>
          </cell>
          <cell r="I1044">
            <v>2651211.7717294609</v>
          </cell>
        </row>
        <row r="1045">
          <cell r="A1045" t="str">
            <v>586SNPD</v>
          </cell>
          <cell r="B1045" t="str">
            <v>586</v>
          </cell>
          <cell r="D1045">
            <v>1237573.0216232995</v>
          </cell>
          <cell r="F1045" t="str">
            <v>586SNPD</v>
          </cell>
          <cell r="G1045" t="str">
            <v>586</v>
          </cell>
          <cell r="I1045">
            <v>1237573.0216232995</v>
          </cell>
        </row>
        <row r="1046">
          <cell r="A1046" t="str">
            <v>586UT</v>
          </cell>
          <cell r="B1046" t="str">
            <v>586</v>
          </cell>
          <cell r="D1046">
            <v>1695491.034437543</v>
          </cell>
          <cell r="F1046" t="str">
            <v>586UT</v>
          </cell>
          <cell r="G1046" t="str">
            <v>586</v>
          </cell>
          <cell r="I1046">
            <v>1695491.034437543</v>
          </cell>
        </row>
        <row r="1047">
          <cell r="A1047" t="str">
            <v>586WA</v>
          </cell>
          <cell r="B1047" t="str">
            <v>586</v>
          </cell>
          <cell r="D1047">
            <v>794497.27791704494</v>
          </cell>
          <cell r="F1047" t="str">
            <v>586WA</v>
          </cell>
          <cell r="G1047" t="str">
            <v>586</v>
          </cell>
          <cell r="I1047">
            <v>794497.27791704494</v>
          </cell>
        </row>
        <row r="1048">
          <cell r="A1048" t="str">
            <v>586WYP</v>
          </cell>
          <cell r="B1048" t="str">
            <v>586</v>
          </cell>
          <cell r="D1048">
            <v>600064.26704465854</v>
          </cell>
          <cell r="F1048" t="str">
            <v>586WYP</v>
          </cell>
          <cell r="G1048" t="str">
            <v>586</v>
          </cell>
          <cell r="I1048">
            <v>600064.26704465854</v>
          </cell>
        </row>
        <row r="1049">
          <cell r="A1049" t="str">
            <v>586WYU</v>
          </cell>
          <cell r="B1049" t="str">
            <v>586</v>
          </cell>
          <cell r="D1049">
            <v>50154.123362078681</v>
          </cell>
          <cell r="F1049" t="str">
            <v>586WYU</v>
          </cell>
          <cell r="G1049" t="str">
            <v>586</v>
          </cell>
          <cell r="I1049">
            <v>50154.123362078681</v>
          </cell>
        </row>
        <row r="1050">
          <cell r="A1050" t="str">
            <v>587CA</v>
          </cell>
          <cell r="B1050" t="str">
            <v>587</v>
          </cell>
          <cell r="D1050">
            <v>653542.99046642415</v>
          </cell>
          <cell r="F1050" t="str">
            <v>587CA</v>
          </cell>
          <cell r="G1050" t="str">
            <v>587</v>
          </cell>
          <cell r="I1050">
            <v>653542.99046642415</v>
          </cell>
        </row>
        <row r="1051">
          <cell r="A1051" t="str">
            <v>587ID</v>
          </cell>
          <cell r="B1051" t="str">
            <v>587</v>
          </cell>
          <cell r="D1051">
            <v>751143.11806088814</v>
          </cell>
          <cell r="F1051" t="str">
            <v>587ID</v>
          </cell>
          <cell r="G1051" t="str">
            <v>587</v>
          </cell>
          <cell r="I1051">
            <v>751143.11806088814</v>
          </cell>
        </row>
        <row r="1052">
          <cell r="A1052" t="str">
            <v>587OR</v>
          </cell>
          <cell r="B1052" t="str">
            <v>587</v>
          </cell>
          <cell r="D1052">
            <v>3779688.3084450224</v>
          </cell>
          <cell r="F1052" t="str">
            <v>587OR</v>
          </cell>
          <cell r="G1052" t="str">
            <v>587</v>
          </cell>
          <cell r="I1052">
            <v>3779688.3084450224</v>
          </cell>
        </row>
        <row r="1053">
          <cell r="A1053" t="str">
            <v>587UT</v>
          </cell>
          <cell r="B1053" t="str">
            <v>587</v>
          </cell>
          <cell r="D1053">
            <v>4902229.7646036344</v>
          </cell>
          <cell r="F1053" t="str">
            <v>587UT</v>
          </cell>
          <cell r="G1053" t="str">
            <v>587</v>
          </cell>
          <cell r="I1053">
            <v>4902229.7646036344</v>
          </cell>
        </row>
        <row r="1054">
          <cell r="A1054" t="str">
            <v>587WA</v>
          </cell>
          <cell r="B1054" t="str">
            <v>587</v>
          </cell>
          <cell r="D1054">
            <v>830091.4415216099</v>
          </cell>
          <cell r="F1054" t="str">
            <v>587WA</v>
          </cell>
          <cell r="G1054" t="str">
            <v>587</v>
          </cell>
          <cell r="I1054">
            <v>830091.4415216099</v>
          </cell>
        </row>
        <row r="1055">
          <cell r="A1055" t="str">
            <v>587WYP</v>
          </cell>
          <cell r="B1055" t="str">
            <v>587</v>
          </cell>
          <cell r="D1055">
            <v>715406.11872784526</v>
          </cell>
          <cell r="F1055" t="str">
            <v>587WYP</v>
          </cell>
          <cell r="G1055" t="str">
            <v>587</v>
          </cell>
          <cell r="I1055">
            <v>715406.11872784526</v>
          </cell>
        </row>
        <row r="1056">
          <cell r="A1056" t="str">
            <v>587WYU</v>
          </cell>
          <cell r="B1056" t="str">
            <v>587</v>
          </cell>
          <cell r="D1056">
            <v>77937.652284125114</v>
          </cell>
          <cell r="F1056" t="str">
            <v>587WYU</v>
          </cell>
          <cell r="G1056" t="str">
            <v>587</v>
          </cell>
          <cell r="I1056">
            <v>77937.652284125114</v>
          </cell>
        </row>
        <row r="1057">
          <cell r="A1057" t="str">
            <v>588CA</v>
          </cell>
          <cell r="B1057" t="str">
            <v>588</v>
          </cell>
          <cell r="D1057">
            <v>78200.771242015631</v>
          </cell>
          <cell r="F1057" t="str">
            <v>588CA</v>
          </cell>
          <cell r="G1057" t="str">
            <v>588</v>
          </cell>
          <cell r="I1057">
            <v>78200.771242015631</v>
          </cell>
        </row>
        <row r="1058">
          <cell r="A1058" t="str">
            <v>588ID</v>
          </cell>
          <cell r="B1058" t="str">
            <v>588</v>
          </cell>
          <cell r="D1058">
            <v>119188.75327406648</v>
          </cell>
          <cell r="F1058" t="str">
            <v>588ID</v>
          </cell>
          <cell r="G1058" t="str">
            <v>588</v>
          </cell>
          <cell r="I1058">
            <v>119188.75327406648</v>
          </cell>
        </row>
        <row r="1059">
          <cell r="A1059" t="str">
            <v>588OR</v>
          </cell>
          <cell r="B1059" t="str">
            <v>588</v>
          </cell>
          <cell r="D1059">
            <v>947804.05822056392</v>
          </cell>
          <cell r="F1059" t="str">
            <v>588OR</v>
          </cell>
          <cell r="G1059" t="str">
            <v>588</v>
          </cell>
          <cell r="I1059">
            <v>947804.05822056392</v>
          </cell>
        </row>
        <row r="1060">
          <cell r="A1060" t="str">
            <v>588SNPD</v>
          </cell>
          <cell r="B1060" t="str">
            <v>588</v>
          </cell>
          <cell r="D1060">
            <v>-280871.10961213894</v>
          </cell>
          <cell r="F1060" t="str">
            <v>588SNPD</v>
          </cell>
          <cell r="G1060" t="str">
            <v>588</v>
          </cell>
          <cell r="I1060">
            <v>-280871.10961213894</v>
          </cell>
        </row>
        <row r="1061">
          <cell r="A1061" t="str">
            <v>588UT</v>
          </cell>
          <cell r="B1061" t="str">
            <v>588</v>
          </cell>
          <cell r="D1061">
            <v>1485614.4357428236</v>
          </cell>
          <cell r="F1061" t="str">
            <v>588UT</v>
          </cell>
          <cell r="G1061" t="str">
            <v>588</v>
          </cell>
          <cell r="I1061">
            <v>1485614.4357428236</v>
          </cell>
        </row>
        <row r="1062">
          <cell r="A1062" t="str">
            <v>588WA</v>
          </cell>
          <cell r="B1062" t="str">
            <v>588</v>
          </cell>
          <cell r="D1062">
            <v>179394.04534623655</v>
          </cell>
          <cell r="F1062" t="str">
            <v>588WA</v>
          </cell>
          <cell r="G1062" t="str">
            <v>588</v>
          </cell>
          <cell r="I1062">
            <v>179394.04534623655</v>
          </cell>
        </row>
        <row r="1063">
          <cell r="A1063" t="str">
            <v>588WYP</v>
          </cell>
          <cell r="B1063" t="str">
            <v>588</v>
          </cell>
          <cell r="D1063">
            <v>199365.5270801</v>
          </cell>
          <cell r="F1063" t="str">
            <v>588WYP</v>
          </cell>
          <cell r="G1063" t="str">
            <v>588</v>
          </cell>
          <cell r="I1063">
            <v>199365.5270801</v>
          </cell>
        </row>
        <row r="1064">
          <cell r="A1064" t="str">
            <v>588WYU</v>
          </cell>
          <cell r="B1064" t="str">
            <v>588</v>
          </cell>
          <cell r="D1064">
            <v>16952.29377513994</v>
          </cell>
          <cell r="F1064" t="str">
            <v>588WYU</v>
          </cell>
          <cell r="G1064" t="str">
            <v>588</v>
          </cell>
          <cell r="I1064">
            <v>16952.29377513994</v>
          </cell>
        </row>
        <row r="1065">
          <cell r="A1065" t="str">
            <v>589CA</v>
          </cell>
          <cell r="B1065" t="str">
            <v>589</v>
          </cell>
          <cell r="D1065">
            <v>34561.820319556355</v>
          </cell>
          <cell r="F1065" t="str">
            <v>589CA</v>
          </cell>
          <cell r="G1065" t="str">
            <v>589</v>
          </cell>
          <cell r="I1065">
            <v>34561.820319556355</v>
          </cell>
        </row>
        <row r="1066">
          <cell r="A1066" t="str">
            <v>589ID</v>
          </cell>
          <cell r="B1066" t="str">
            <v>589</v>
          </cell>
          <cell r="D1066">
            <v>15399.951153795035</v>
          </cell>
          <cell r="F1066" t="str">
            <v>589ID</v>
          </cell>
          <cell r="G1066" t="str">
            <v>589</v>
          </cell>
          <cell r="I1066">
            <v>15399.951153795035</v>
          </cell>
        </row>
        <row r="1067">
          <cell r="A1067" t="str">
            <v>589OR</v>
          </cell>
          <cell r="B1067" t="str">
            <v>589</v>
          </cell>
          <cell r="D1067">
            <v>1778877.8240821504</v>
          </cell>
          <cell r="F1067" t="str">
            <v>589OR</v>
          </cell>
          <cell r="G1067" t="str">
            <v>589</v>
          </cell>
          <cell r="I1067">
            <v>1778877.8240821504</v>
          </cell>
        </row>
        <row r="1068">
          <cell r="A1068" t="str">
            <v>589SNPD</v>
          </cell>
          <cell r="B1068" t="str">
            <v>589</v>
          </cell>
          <cell r="D1068">
            <v>265377.38200404856</v>
          </cell>
          <cell r="F1068" t="str">
            <v>589SNPD</v>
          </cell>
          <cell r="G1068" t="str">
            <v>589</v>
          </cell>
          <cell r="I1068">
            <v>265377.38200404856</v>
          </cell>
        </row>
        <row r="1069">
          <cell r="A1069" t="str">
            <v>589UT</v>
          </cell>
          <cell r="B1069" t="str">
            <v>589</v>
          </cell>
          <cell r="D1069">
            <v>346290.64712876151</v>
          </cell>
          <cell r="F1069" t="str">
            <v>589UT</v>
          </cell>
          <cell r="G1069" t="str">
            <v>589</v>
          </cell>
          <cell r="I1069">
            <v>346290.64712876151</v>
          </cell>
        </row>
        <row r="1070">
          <cell r="A1070" t="str">
            <v>589WA</v>
          </cell>
          <cell r="B1070" t="str">
            <v>589</v>
          </cell>
          <cell r="D1070">
            <v>150818.37674564015</v>
          </cell>
          <cell r="F1070" t="str">
            <v>589WA</v>
          </cell>
          <cell r="G1070" t="str">
            <v>589</v>
          </cell>
          <cell r="I1070">
            <v>150818.37674564015</v>
          </cell>
        </row>
        <row r="1071">
          <cell r="A1071" t="str">
            <v>589WYP</v>
          </cell>
          <cell r="B1071" t="str">
            <v>589</v>
          </cell>
          <cell r="D1071">
            <v>477481.083366315</v>
          </cell>
          <cell r="F1071" t="str">
            <v>589WYP</v>
          </cell>
          <cell r="G1071" t="str">
            <v>589</v>
          </cell>
          <cell r="I1071">
            <v>477481.083366315</v>
          </cell>
        </row>
        <row r="1072">
          <cell r="A1072" t="str">
            <v>589WYU</v>
          </cell>
          <cell r="B1072" t="str">
            <v>589</v>
          </cell>
          <cell r="D1072">
            <v>6970.0736193960765</v>
          </cell>
          <cell r="F1072" t="str">
            <v>589WYU</v>
          </cell>
          <cell r="G1072" t="str">
            <v>589</v>
          </cell>
          <cell r="I1072">
            <v>6970.0736193960765</v>
          </cell>
        </row>
        <row r="1073">
          <cell r="A1073" t="str">
            <v>590CA</v>
          </cell>
          <cell r="B1073" t="str">
            <v>590</v>
          </cell>
          <cell r="D1073">
            <v>39597.687112869164</v>
          </cell>
          <cell r="F1073" t="str">
            <v>590CA</v>
          </cell>
          <cell r="G1073" t="str">
            <v>590</v>
          </cell>
          <cell r="I1073">
            <v>39597.687112869164</v>
          </cell>
        </row>
        <row r="1074">
          <cell r="A1074" t="str">
            <v>590ID</v>
          </cell>
          <cell r="B1074" t="str">
            <v>590</v>
          </cell>
          <cell r="D1074">
            <v>35580.570450499814</v>
          </cell>
          <cell r="F1074" t="str">
            <v>590ID</v>
          </cell>
          <cell r="G1074" t="str">
            <v>590</v>
          </cell>
          <cell r="I1074">
            <v>35580.570450499814</v>
          </cell>
        </row>
        <row r="1075">
          <cell r="A1075" t="str">
            <v>590OR</v>
          </cell>
          <cell r="B1075" t="str">
            <v>590</v>
          </cell>
          <cell r="D1075">
            <v>306658.6077138299</v>
          </cell>
          <cell r="F1075" t="str">
            <v>590OR</v>
          </cell>
          <cell r="G1075" t="str">
            <v>590</v>
          </cell>
          <cell r="I1075">
            <v>306658.6077138299</v>
          </cell>
        </row>
        <row r="1076">
          <cell r="A1076" t="str">
            <v>590SNPD</v>
          </cell>
          <cell r="B1076" t="str">
            <v>590</v>
          </cell>
          <cell r="D1076">
            <v>6349025.7257603202</v>
          </cell>
          <cell r="F1076" t="str">
            <v>590SNPD</v>
          </cell>
          <cell r="G1076" t="str">
            <v>590</v>
          </cell>
          <cell r="I1076">
            <v>6349025.7257603202</v>
          </cell>
        </row>
        <row r="1077">
          <cell r="A1077" t="str">
            <v>590UT</v>
          </cell>
          <cell r="B1077" t="str">
            <v>590</v>
          </cell>
          <cell r="D1077">
            <v>190467.61114408003</v>
          </cell>
          <cell r="F1077" t="str">
            <v>590UT</v>
          </cell>
          <cell r="G1077" t="str">
            <v>590</v>
          </cell>
          <cell r="I1077">
            <v>190467.61114408003</v>
          </cell>
        </row>
        <row r="1078">
          <cell r="A1078" t="str">
            <v>590WA</v>
          </cell>
          <cell r="B1078" t="str">
            <v>590</v>
          </cell>
          <cell r="D1078">
            <v>12972.065035819935</v>
          </cell>
          <cell r="F1078" t="str">
            <v>590WA</v>
          </cell>
          <cell r="G1078" t="str">
            <v>590</v>
          </cell>
          <cell r="I1078">
            <v>12972.065035819935</v>
          </cell>
        </row>
        <row r="1079">
          <cell r="A1079" t="str">
            <v>590WYP</v>
          </cell>
          <cell r="B1079" t="str">
            <v>590</v>
          </cell>
          <cell r="D1079">
            <v>98238.50889699017</v>
          </cell>
          <cell r="F1079" t="str">
            <v>590WYP</v>
          </cell>
          <cell r="G1079" t="str">
            <v>590</v>
          </cell>
          <cell r="I1079">
            <v>98238.50889699017</v>
          </cell>
        </row>
        <row r="1080">
          <cell r="A1080" t="str">
            <v>591CA</v>
          </cell>
          <cell r="B1080" t="str">
            <v>591</v>
          </cell>
          <cell r="D1080">
            <v>22015.17352601156</v>
          </cell>
          <cell r="F1080" t="str">
            <v>591CA</v>
          </cell>
          <cell r="G1080" t="str">
            <v>591</v>
          </cell>
          <cell r="I1080">
            <v>22015.17352601156</v>
          </cell>
        </row>
        <row r="1081">
          <cell r="A1081" t="str">
            <v>591ID</v>
          </cell>
          <cell r="B1081" t="str">
            <v>591</v>
          </cell>
          <cell r="D1081">
            <v>103248.32297687861</v>
          </cell>
          <cell r="F1081" t="str">
            <v>591ID</v>
          </cell>
          <cell r="G1081" t="str">
            <v>591</v>
          </cell>
          <cell r="I1081">
            <v>103248.32297687861</v>
          </cell>
        </row>
        <row r="1082">
          <cell r="A1082" t="str">
            <v>591OR</v>
          </cell>
          <cell r="B1082" t="str">
            <v>591</v>
          </cell>
          <cell r="D1082">
            <v>559919.61913294799</v>
          </cell>
          <cell r="F1082" t="str">
            <v>591OR</v>
          </cell>
          <cell r="G1082" t="str">
            <v>591</v>
          </cell>
          <cell r="I1082">
            <v>559919.61913294799</v>
          </cell>
        </row>
        <row r="1083">
          <cell r="A1083" t="str">
            <v>591SNPD</v>
          </cell>
          <cell r="B1083" t="str">
            <v>591</v>
          </cell>
          <cell r="D1083">
            <v>225532.44638728324</v>
          </cell>
          <cell r="F1083" t="str">
            <v>591SNPD</v>
          </cell>
          <cell r="G1083" t="str">
            <v>591</v>
          </cell>
          <cell r="I1083">
            <v>225532.44638728324</v>
          </cell>
        </row>
        <row r="1084">
          <cell r="A1084" t="str">
            <v>591UT</v>
          </cell>
          <cell r="B1084" t="str">
            <v>591</v>
          </cell>
          <cell r="D1084">
            <v>693368.22904624278</v>
          </cell>
          <cell r="F1084" t="str">
            <v>591UT</v>
          </cell>
          <cell r="G1084" t="str">
            <v>591</v>
          </cell>
          <cell r="I1084">
            <v>693368.22904624278</v>
          </cell>
        </row>
        <row r="1085">
          <cell r="A1085" t="str">
            <v>591WA</v>
          </cell>
          <cell r="B1085" t="str">
            <v>591</v>
          </cell>
          <cell r="D1085">
            <v>123329.11719653179</v>
          </cell>
          <cell r="F1085" t="str">
            <v>591WA</v>
          </cell>
          <cell r="G1085" t="str">
            <v>591</v>
          </cell>
          <cell r="I1085">
            <v>123329.11719653179</v>
          </cell>
        </row>
        <row r="1086">
          <cell r="A1086" t="str">
            <v>591WYP</v>
          </cell>
          <cell r="B1086" t="str">
            <v>591</v>
          </cell>
          <cell r="D1086">
            <v>182283.65156069363</v>
          </cell>
          <cell r="F1086" t="str">
            <v>591WYP</v>
          </cell>
          <cell r="G1086" t="str">
            <v>591</v>
          </cell>
          <cell r="I1086">
            <v>182283.65156069363</v>
          </cell>
        </row>
        <row r="1087">
          <cell r="A1087" t="str">
            <v>591WYU</v>
          </cell>
          <cell r="B1087" t="str">
            <v>591</v>
          </cell>
          <cell r="D1087">
            <v>32451.785289017345</v>
          </cell>
          <cell r="F1087" t="str">
            <v>591WYU</v>
          </cell>
          <cell r="G1087" t="str">
            <v>591</v>
          </cell>
          <cell r="I1087">
            <v>32451.785289017345</v>
          </cell>
        </row>
        <row r="1088">
          <cell r="A1088" t="str">
            <v>592CA</v>
          </cell>
          <cell r="B1088" t="str">
            <v>592</v>
          </cell>
          <cell r="D1088">
            <v>1101128.2363851105</v>
          </cell>
          <cell r="F1088" t="str">
            <v>592CA</v>
          </cell>
          <cell r="G1088" t="str">
            <v>592</v>
          </cell>
          <cell r="I1088">
            <v>1101128.2363851105</v>
          </cell>
        </row>
        <row r="1089">
          <cell r="A1089" t="str">
            <v>592ID</v>
          </cell>
          <cell r="B1089" t="str">
            <v>592</v>
          </cell>
          <cell r="D1089">
            <v>596096.87000894477</v>
          </cell>
          <cell r="F1089" t="str">
            <v>592ID</v>
          </cell>
          <cell r="G1089" t="str">
            <v>592</v>
          </cell>
          <cell r="I1089">
            <v>596096.87000894477</v>
          </cell>
        </row>
        <row r="1090">
          <cell r="A1090" t="str">
            <v>592OR</v>
          </cell>
          <cell r="B1090" t="str">
            <v>592</v>
          </cell>
          <cell r="D1090">
            <v>3059217.3304910338</v>
          </cell>
          <cell r="F1090" t="str">
            <v>592OR</v>
          </cell>
          <cell r="G1090" t="str">
            <v>592</v>
          </cell>
          <cell r="I1090">
            <v>3059217.3304910338</v>
          </cell>
        </row>
        <row r="1091">
          <cell r="A1091" t="str">
            <v>592SNPD</v>
          </cell>
          <cell r="B1091" t="str">
            <v>592</v>
          </cell>
          <cell r="D1091">
            <v>2106788.2008926999</v>
          </cell>
          <cell r="F1091" t="str">
            <v>592SNPD</v>
          </cell>
          <cell r="G1091" t="str">
            <v>592</v>
          </cell>
          <cell r="I1091">
            <v>2106788.2008926999</v>
          </cell>
        </row>
        <row r="1092">
          <cell r="A1092" t="str">
            <v>592UT</v>
          </cell>
          <cell r="B1092" t="str">
            <v>592</v>
          </cell>
          <cell r="D1092">
            <v>3380794.7465046654</v>
          </cell>
          <cell r="F1092" t="str">
            <v>592UT</v>
          </cell>
          <cell r="G1092" t="str">
            <v>592</v>
          </cell>
          <cell r="I1092">
            <v>3380794.7465046654</v>
          </cell>
        </row>
        <row r="1093">
          <cell r="A1093" t="str">
            <v>592WA</v>
          </cell>
          <cell r="B1093" t="str">
            <v>592</v>
          </cell>
          <cell r="D1093">
            <v>633041.17342432798</v>
          </cell>
          <cell r="F1093" t="str">
            <v>592WA</v>
          </cell>
          <cell r="G1093" t="str">
            <v>592</v>
          </cell>
          <cell r="I1093">
            <v>633041.17342432798</v>
          </cell>
        </row>
        <row r="1094">
          <cell r="A1094" t="str">
            <v>592WYP</v>
          </cell>
          <cell r="B1094" t="str">
            <v>592</v>
          </cell>
          <cell r="D1094">
            <v>1106376.0829685605</v>
          </cell>
          <cell r="F1094" t="str">
            <v>592WYP</v>
          </cell>
          <cell r="G1094" t="str">
            <v>592</v>
          </cell>
          <cell r="I1094">
            <v>1106376.0829685605</v>
          </cell>
        </row>
        <row r="1095">
          <cell r="A1095" t="str">
            <v>592WYU</v>
          </cell>
          <cell r="B1095" t="str">
            <v>592</v>
          </cell>
          <cell r="D1095">
            <v>509.43230761031708</v>
          </cell>
          <cell r="F1095" t="str">
            <v>592WYU</v>
          </cell>
          <cell r="G1095" t="str">
            <v>592</v>
          </cell>
          <cell r="I1095">
            <v>509.43230761031708</v>
          </cell>
        </row>
        <row r="1096">
          <cell r="A1096" t="str">
            <v>593CA</v>
          </cell>
          <cell r="B1096" t="str">
            <v>593</v>
          </cell>
          <cell r="D1096">
            <v>5637411.5236110566</v>
          </cell>
          <cell r="F1096" t="str">
            <v>593CA</v>
          </cell>
          <cell r="G1096" t="str">
            <v>593</v>
          </cell>
          <cell r="I1096">
            <v>5637411.5236110566</v>
          </cell>
        </row>
        <row r="1097">
          <cell r="A1097" t="str">
            <v>593ID</v>
          </cell>
          <cell r="B1097" t="str">
            <v>593</v>
          </cell>
          <cell r="D1097">
            <v>4455370.8733061915</v>
          </cell>
          <cell r="F1097" t="str">
            <v>593ID</v>
          </cell>
          <cell r="G1097" t="str">
            <v>593</v>
          </cell>
          <cell r="I1097">
            <v>4455370.8733061915</v>
          </cell>
        </row>
        <row r="1098">
          <cell r="A1098" t="str">
            <v>593OR</v>
          </cell>
          <cell r="B1098" t="str">
            <v>593</v>
          </cell>
          <cell r="D1098">
            <v>30034032.501911093</v>
          </cell>
          <cell r="F1098" t="str">
            <v>593OR</v>
          </cell>
          <cell r="G1098" t="str">
            <v>593</v>
          </cell>
          <cell r="I1098">
            <v>30034032.501911093</v>
          </cell>
        </row>
        <row r="1099">
          <cell r="A1099" t="str">
            <v>593SNPD</v>
          </cell>
          <cell r="B1099" t="str">
            <v>593</v>
          </cell>
          <cell r="D1099">
            <v>1529561.4788166699</v>
          </cell>
          <cell r="F1099" t="str">
            <v>593SNPD</v>
          </cell>
          <cell r="G1099" t="str">
            <v>593</v>
          </cell>
          <cell r="I1099">
            <v>1529561.4788166699</v>
          </cell>
        </row>
        <row r="1100">
          <cell r="A1100" t="str">
            <v>593UT</v>
          </cell>
          <cell r="B1100" t="str">
            <v>593</v>
          </cell>
          <cell r="D1100">
            <v>30442322.160977904</v>
          </cell>
          <cell r="F1100" t="str">
            <v>593UT</v>
          </cell>
          <cell r="G1100" t="str">
            <v>593</v>
          </cell>
          <cell r="I1100">
            <v>30442322.160977904</v>
          </cell>
        </row>
        <row r="1101">
          <cell r="A1101" t="str">
            <v>593WA</v>
          </cell>
          <cell r="B1101" t="str">
            <v>593</v>
          </cell>
          <cell r="D1101">
            <v>5579061.9176760614</v>
          </cell>
          <cell r="F1101" t="str">
            <v>593WA</v>
          </cell>
          <cell r="G1101" t="str">
            <v>593</v>
          </cell>
          <cell r="I1101">
            <v>5579061.9176760614</v>
          </cell>
        </row>
        <row r="1102">
          <cell r="A1102" t="str">
            <v>593WYP</v>
          </cell>
          <cell r="B1102" t="str">
            <v>593</v>
          </cell>
          <cell r="D1102">
            <v>5295520.6060440233</v>
          </cell>
          <cell r="F1102" t="str">
            <v>593WYP</v>
          </cell>
          <cell r="G1102" t="str">
            <v>593</v>
          </cell>
          <cell r="I1102">
            <v>5295520.6060440233</v>
          </cell>
        </row>
        <row r="1103">
          <cell r="A1103" t="str">
            <v>593WYU</v>
          </cell>
          <cell r="B1103" t="str">
            <v>593</v>
          </cell>
          <cell r="D1103">
            <v>814800.9713582031</v>
          </cell>
          <cell r="F1103" t="str">
            <v>593WYU</v>
          </cell>
          <cell r="G1103" t="str">
            <v>593</v>
          </cell>
          <cell r="I1103">
            <v>814800.9713582031</v>
          </cell>
        </row>
        <row r="1104">
          <cell r="A1104" t="str">
            <v>594CA</v>
          </cell>
          <cell r="B1104" t="str">
            <v>594</v>
          </cell>
          <cell r="D1104">
            <v>682349.83031523577</v>
          </cell>
          <cell r="F1104" t="str">
            <v>594CA</v>
          </cell>
          <cell r="G1104" t="str">
            <v>594</v>
          </cell>
          <cell r="I1104">
            <v>682349.83031523577</v>
          </cell>
        </row>
        <row r="1105">
          <cell r="A1105" t="str">
            <v>594ID</v>
          </cell>
          <cell r="B1105" t="str">
            <v>594</v>
          </cell>
          <cell r="D1105">
            <v>660820.0928080118</v>
          </cell>
          <cell r="F1105" t="str">
            <v>594ID</v>
          </cell>
          <cell r="G1105" t="str">
            <v>594</v>
          </cell>
          <cell r="I1105">
            <v>660820.0928080118</v>
          </cell>
        </row>
        <row r="1106">
          <cell r="A1106" t="str">
            <v>594OR</v>
          </cell>
          <cell r="B1106" t="str">
            <v>594</v>
          </cell>
          <cell r="D1106">
            <v>6483538.9606770249</v>
          </cell>
          <cell r="F1106" t="str">
            <v>594OR</v>
          </cell>
          <cell r="G1106" t="str">
            <v>594</v>
          </cell>
          <cell r="I1106">
            <v>6483538.9606770249</v>
          </cell>
        </row>
        <row r="1107">
          <cell r="A1107" t="str">
            <v>594SNPD</v>
          </cell>
          <cell r="B1107" t="str">
            <v>594</v>
          </cell>
          <cell r="D1107">
            <v>18177.270699989396</v>
          </cell>
          <cell r="F1107" t="str">
            <v>594SNPD</v>
          </cell>
          <cell r="G1107" t="str">
            <v>594</v>
          </cell>
          <cell r="I1107">
            <v>18177.270699989396</v>
          </cell>
        </row>
        <row r="1108">
          <cell r="A1108" t="str">
            <v>594UT</v>
          </cell>
          <cell r="B1108" t="str">
            <v>594</v>
          </cell>
          <cell r="D1108">
            <v>13045946.13194022</v>
          </cell>
          <cell r="F1108" t="str">
            <v>594UT</v>
          </cell>
          <cell r="G1108" t="str">
            <v>594</v>
          </cell>
          <cell r="I1108">
            <v>13045946.13194022</v>
          </cell>
        </row>
        <row r="1109">
          <cell r="A1109" t="str">
            <v>594WA</v>
          </cell>
          <cell r="B1109" t="str">
            <v>594</v>
          </cell>
          <cell r="D1109">
            <v>1180660.926594378</v>
          </cell>
          <cell r="F1109" t="str">
            <v>594WA</v>
          </cell>
          <cell r="G1109" t="str">
            <v>594</v>
          </cell>
          <cell r="I1109">
            <v>1180660.926594378</v>
          </cell>
        </row>
        <row r="1110">
          <cell r="A1110" t="str">
            <v>594WYP</v>
          </cell>
          <cell r="B1110" t="str">
            <v>594</v>
          </cell>
          <cell r="D1110">
            <v>1629134.840077824</v>
          </cell>
          <cell r="F1110" t="str">
            <v>594WYP</v>
          </cell>
          <cell r="G1110" t="str">
            <v>594</v>
          </cell>
          <cell r="I1110">
            <v>1629134.840077824</v>
          </cell>
        </row>
        <row r="1111">
          <cell r="A1111" t="str">
            <v>594WYU</v>
          </cell>
          <cell r="B1111" t="str">
            <v>594</v>
          </cell>
          <cell r="D1111">
            <v>338941.98462772707</v>
          </cell>
          <cell r="F1111" t="str">
            <v>594WYU</v>
          </cell>
          <cell r="G1111" t="str">
            <v>594</v>
          </cell>
          <cell r="I1111">
            <v>338941.98462772707</v>
          </cell>
        </row>
        <row r="1112">
          <cell r="A1112" t="str">
            <v>595SNPD</v>
          </cell>
          <cell r="B1112" t="str">
            <v>595</v>
          </cell>
          <cell r="D1112">
            <v>1154740.7168330047</v>
          </cell>
          <cell r="F1112" t="str">
            <v>595SNPD</v>
          </cell>
          <cell r="G1112" t="str">
            <v>595</v>
          </cell>
          <cell r="I1112">
            <v>1154740.7168330047</v>
          </cell>
        </row>
        <row r="1113">
          <cell r="A1113" t="str">
            <v>595UT</v>
          </cell>
          <cell r="B1113" t="str">
            <v>595</v>
          </cell>
          <cell r="D1113">
            <v>-45.868966609570911</v>
          </cell>
          <cell r="F1113" t="str">
            <v>595UT</v>
          </cell>
          <cell r="G1113" t="str">
            <v>595</v>
          </cell>
          <cell r="I1113">
            <v>-45.868966609570911</v>
          </cell>
        </row>
        <row r="1114">
          <cell r="A1114" t="str">
            <v>596CA</v>
          </cell>
          <cell r="B1114" t="str">
            <v>596</v>
          </cell>
          <cell r="D1114">
            <v>124346.55416611953</v>
          </cell>
          <cell r="F1114" t="str">
            <v>596CA</v>
          </cell>
          <cell r="G1114" t="str">
            <v>596</v>
          </cell>
          <cell r="I1114">
            <v>124346.55416611953</v>
          </cell>
        </row>
        <row r="1115">
          <cell r="A1115" t="str">
            <v>596ID</v>
          </cell>
          <cell r="B1115" t="str">
            <v>596</v>
          </cell>
          <cell r="D1115">
            <v>170447.1453232358</v>
          </cell>
          <cell r="F1115" t="str">
            <v>596ID</v>
          </cell>
          <cell r="G1115" t="str">
            <v>596</v>
          </cell>
          <cell r="I1115">
            <v>170447.1453232358</v>
          </cell>
        </row>
        <row r="1116">
          <cell r="A1116" t="str">
            <v>596OR</v>
          </cell>
          <cell r="B1116" t="str">
            <v>596</v>
          </cell>
          <cell r="D1116">
            <v>948126.03911085753</v>
          </cell>
          <cell r="F1116" t="str">
            <v>596OR</v>
          </cell>
          <cell r="G1116" t="str">
            <v>596</v>
          </cell>
          <cell r="I1116">
            <v>948126.03911085753</v>
          </cell>
        </row>
        <row r="1117">
          <cell r="A1117" t="str">
            <v>596UT</v>
          </cell>
          <cell r="B1117" t="str">
            <v>596</v>
          </cell>
          <cell r="D1117">
            <v>2357970.3374954429</v>
          </cell>
          <cell r="F1117" t="str">
            <v>596UT</v>
          </cell>
          <cell r="G1117" t="str">
            <v>596</v>
          </cell>
          <cell r="I1117">
            <v>2357970.3374954429</v>
          </cell>
        </row>
        <row r="1118">
          <cell r="A1118" t="str">
            <v>596WA</v>
          </cell>
          <cell r="B1118" t="str">
            <v>596</v>
          </cell>
          <cell r="D1118">
            <v>213682.42850214994</v>
          </cell>
          <cell r="F1118" t="str">
            <v>596WA</v>
          </cell>
          <cell r="G1118" t="str">
            <v>596</v>
          </cell>
          <cell r="I1118">
            <v>213682.42850214994</v>
          </cell>
        </row>
        <row r="1119">
          <cell r="A1119" t="str">
            <v>596WYP</v>
          </cell>
          <cell r="B1119" t="str">
            <v>596</v>
          </cell>
          <cell r="D1119">
            <v>261828.70829499647</v>
          </cell>
          <cell r="F1119" t="str">
            <v>596WYP</v>
          </cell>
          <cell r="G1119" t="str">
            <v>596</v>
          </cell>
          <cell r="I1119">
            <v>261828.70829499647</v>
          </cell>
        </row>
        <row r="1120">
          <cell r="A1120" t="str">
            <v>596WYU</v>
          </cell>
          <cell r="B1120" t="str">
            <v>596</v>
          </cell>
          <cell r="D1120">
            <v>65625.725343260419</v>
          </cell>
          <cell r="F1120" t="str">
            <v>596WYU</v>
          </cell>
          <cell r="G1120" t="str">
            <v>596</v>
          </cell>
          <cell r="I1120">
            <v>65625.725343260419</v>
          </cell>
        </row>
        <row r="1121">
          <cell r="A1121" t="str">
            <v>597CA</v>
          </cell>
          <cell r="B1121" t="str">
            <v>597</v>
          </cell>
          <cell r="D1121">
            <v>63873.761206691095</v>
          </cell>
          <cell r="F1121" t="str">
            <v>597CA</v>
          </cell>
          <cell r="G1121" t="str">
            <v>597</v>
          </cell>
          <cell r="I1121">
            <v>63873.761206691095</v>
          </cell>
        </row>
        <row r="1122">
          <cell r="A1122" t="str">
            <v>597ID</v>
          </cell>
          <cell r="B1122" t="str">
            <v>597</v>
          </cell>
          <cell r="D1122">
            <v>285816.85539956554</v>
          </cell>
          <cell r="F1122" t="str">
            <v>597ID</v>
          </cell>
          <cell r="G1122" t="str">
            <v>597</v>
          </cell>
          <cell r="I1122">
            <v>285816.85539956554</v>
          </cell>
        </row>
        <row r="1123">
          <cell r="A1123" t="str">
            <v>597OR</v>
          </cell>
          <cell r="B1123" t="str">
            <v>597</v>
          </cell>
          <cell r="D1123">
            <v>1203680.3664290141</v>
          </cell>
          <cell r="F1123" t="str">
            <v>597OR</v>
          </cell>
          <cell r="G1123" t="str">
            <v>597</v>
          </cell>
          <cell r="I1123">
            <v>1203680.3664290141</v>
          </cell>
        </row>
        <row r="1124">
          <cell r="A1124" t="str">
            <v>597SNPD</v>
          </cell>
          <cell r="B1124" t="str">
            <v>597</v>
          </cell>
          <cell r="D1124">
            <v>1001450.6289425867</v>
          </cell>
          <cell r="F1124" t="str">
            <v>597SNPD</v>
          </cell>
          <cell r="G1124" t="str">
            <v>597</v>
          </cell>
          <cell r="I1124">
            <v>1001450.6289425867</v>
          </cell>
        </row>
        <row r="1125">
          <cell r="A1125" t="str">
            <v>597UT</v>
          </cell>
          <cell r="B1125" t="str">
            <v>597</v>
          </cell>
          <cell r="D1125">
            <v>1709449.6815291643</v>
          </cell>
          <cell r="F1125" t="str">
            <v>597UT</v>
          </cell>
          <cell r="G1125" t="str">
            <v>597</v>
          </cell>
          <cell r="I1125">
            <v>1709449.6815291643</v>
          </cell>
        </row>
        <row r="1126">
          <cell r="A1126" t="str">
            <v>597WA</v>
          </cell>
          <cell r="B1126" t="str">
            <v>597</v>
          </cell>
          <cell r="D1126">
            <v>401634.86110224319</v>
          </cell>
          <cell r="F1126" t="str">
            <v>597WA</v>
          </cell>
          <cell r="G1126" t="str">
            <v>597</v>
          </cell>
          <cell r="I1126">
            <v>401634.86110224319</v>
          </cell>
        </row>
        <row r="1127">
          <cell r="A1127" t="str">
            <v>597WYP</v>
          </cell>
          <cell r="B1127" t="str">
            <v>597</v>
          </cell>
          <cell r="D1127">
            <v>669042.8087361661</v>
          </cell>
          <cell r="F1127" t="str">
            <v>597WYP</v>
          </cell>
          <cell r="G1127" t="str">
            <v>597</v>
          </cell>
          <cell r="I1127">
            <v>669042.8087361661</v>
          </cell>
        </row>
        <row r="1128">
          <cell r="A1128" t="str">
            <v>597WYU</v>
          </cell>
          <cell r="B1128" t="str">
            <v>597</v>
          </cell>
          <cell r="D1128">
            <v>100948.35327108344</v>
          </cell>
          <cell r="F1128" t="str">
            <v>597WYU</v>
          </cell>
          <cell r="G1128" t="str">
            <v>597</v>
          </cell>
          <cell r="I1128">
            <v>100948.35327108344</v>
          </cell>
        </row>
        <row r="1129">
          <cell r="A1129" t="str">
            <v>598CA</v>
          </cell>
          <cell r="B1129" t="str">
            <v>598</v>
          </cell>
          <cell r="D1129">
            <v>234884.55519208594</v>
          </cell>
          <cell r="F1129" t="str">
            <v>598CA</v>
          </cell>
          <cell r="G1129" t="str">
            <v>598</v>
          </cell>
          <cell r="I1129">
            <v>234884.55519208594</v>
          </cell>
        </row>
        <row r="1130">
          <cell r="A1130" t="str">
            <v>598ID</v>
          </cell>
          <cell r="B1130" t="str">
            <v>598</v>
          </cell>
          <cell r="D1130">
            <v>104030.90568840725</v>
          </cell>
          <cell r="F1130" t="str">
            <v>598ID</v>
          </cell>
          <cell r="G1130" t="str">
            <v>598</v>
          </cell>
          <cell r="I1130">
            <v>104030.90568840725</v>
          </cell>
        </row>
        <row r="1131">
          <cell r="A1131" t="str">
            <v>598OR</v>
          </cell>
          <cell r="B1131" t="str">
            <v>598</v>
          </cell>
          <cell r="D1131">
            <v>1391675.4238561646</v>
          </cell>
          <cell r="F1131" t="str">
            <v>598OR</v>
          </cell>
          <cell r="G1131" t="str">
            <v>598</v>
          </cell>
          <cell r="I1131">
            <v>1391675.4238561646</v>
          </cell>
        </row>
        <row r="1132">
          <cell r="A1132" t="str">
            <v>598SNPD</v>
          </cell>
          <cell r="B1132" t="str">
            <v>598</v>
          </cell>
          <cell r="D1132">
            <v>-338036.05359243415</v>
          </cell>
          <cell r="F1132" t="str">
            <v>598SNPD</v>
          </cell>
          <cell r="G1132" t="str">
            <v>598</v>
          </cell>
          <cell r="I1132">
            <v>-338036.05359243415</v>
          </cell>
        </row>
        <row r="1133">
          <cell r="A1133" t="str">
            <v>598UT</v>
          </cell>
          <cell r="B1133" t="str">
            <v>598</v>
          </cell>
          <cell r="D1133">
            <v>1440201.1151392895</v>
          </cell>
          <cell r="F1133" t="str">
            <v>598UT</v>
          </cell>
          <cell r="G1133" t="str">
            <v>598</v>
          </cell>
          <cell r="I1133">
            <v>1440201.1151392895</v>
          </cell>
        </row>
        <row r="1134">
          <cell r="A1134" t="str">
            <v>598WA</v>
          </cell>
          <cell r="B1134" t="str">
            <v>598</v>
          </cell>
          <cell r="D1134">
            <v>186282.24640917787</v>
          </cell>
          <cell r="F1134" t="str">
            <v>598WA</v>
          </cell>
          <cell r="G1134" t="str">
            <v>598</v>
          </cell>
          <cell r="I1134">
            <v>186282.24640917787</v>
          </cell>
        </row>
        <row r="1135">
          <cell r="A1135" t="str">
            <v>598WYP</v>
          </cell>
          <cell r="B1135" t="str">
            <v>598</v>
          </cell>
          <cell r="D1135">
            <v>347946.69532480178</v>
          </cell>
          <cell r="F1135" t="str">
            <v>598WYP</v>
          </cell>
          <cell r="G1135" t="str">
            <v>598</v>
          </cell>
          <cell r="I1135">
            <v>347946.69532480178</v>
          </cell>
        </row>
        <row r="1136">
          <cell r="A1136" t="str">
            <v>598WYU</v>
          </cell>
          <cell r="B1136" t="str">
            <v>598</v>
          </cell>
          <cell r="D1136">
            <v>2556.3651080372865</v>
          </cell>
          <cell r="F1136" t="str">
            <v>598WYU</v>
          </cell>
          <cell r="G1136" t="str">
            <v>598</v>
          </cell>
          <cell r="I1136">
            <v>2556.3651080372865</v>
          </cell>
        </row>
        <row r="1137">
          <cell r="A1137" t="str">
            <v>901CA</v>
          </cell>
          <cell r="B1137" t="str">
            <v>901</v>
          </cell>
          <cell r="D1137">
            <v>325.27799427111034</v>
          </cell>
          <cell r="F1137" t="str">
            <v>901CA</v>
          </cell>
          <cell r="G1137" t="str">
            <v>901</v>
          </cell>
          <cell r="I1137">
            <v>325.27799427111034</v>
          </cell>
        </row>
        <row r="1138">
          <cell r="A1138" t="str">
            <v>901CN</v>
          </cell>
          <cell r="B1138" t="str">
            <v>901</v>
          </cell>
          <cell r="D1138">
            <v>2429451.8611869314</v>
          </cell>
          <cell r="F1138" t="str">
            <v>901CN</v>
          </cell>
          <cell r="G1138" t="str">
            <v>901</v>
          </cell>
          <cell r="I1138">
            <v>2429451.8611869314</v>
          </cell>
        </row>
        <row r="1139">
          <cell r="A1139" t="str">
            <v>901ID</v>
          </cell>
          <cell r="B1139" t="str">
            <v>901</v>
          </cell>
          <cell r="D1139">
            <v>2715.5367526902637</v>
          </cell>
          <cell r="F1139" t="str">
            <v>901ID</v>
          </cell>
          <cell r="G1139" t="str">
            <v>901</v>
          </cell>
          <cell r="I1139">
            <v>2715.5367526902637</v>
          </cell>
        </row>
        <row r="1140">
          <cell r="A1140" t="str">
            <v>901OR</v>
          </cell>
          <cell r="B1140" t="str">
            <v>901</v>
          </cell>
          <cell r="D1140">
            <v>47105.957968876181</v>
          </cell>
          <cell r="F1140" t="str">
            <v>901OR</v>
          </cell>
          <cell r="G1140" t="str">
            <v>901</v>
          </cell>
          <cell r="I1140">
            <v>47105.957968876181</v>
          </cell>
        </row>
        <row r="1141">
          <cell r="A1141" t="str">
            <v>901UT</v>
          </cell>
          <cell r="B1141" t="str">
            <v>901</v>
          </cell>
          <cell r="D1141">
            <v>8197.5942496886546</v>
          </cell>
          <cell r="F1141" t="str">
            <v>901UT</v>
          </cell>
          <cell r="G1141" t="str">
            <v>901</v>
          </cell>
          <cell r="I1141">
            <v>8197.5942496886546</v>
          </cell>
        </row>
        <row r="1142">
          <cell r="A1142" t="str">
            <v>901WA</v>
          </cell>
          <cell r="B1142" t="str">
            <v>901</v>
          </cell>
          <cell r="D1142">
            <v>94844.610919363346</v>
          </cell>
          <cell r="F1142" t="str">
            <v>901WA</v>
          </cell>
          <cell r="G1142" t="str">
            <v>901</v>
          </cell>
          <cell r="I1142">
            <v>94844.610919363346</v>
          </cell>
        </row>
        <row r="1143">
          <cell r="A1143" t="str">
            <v>901WYP</v>
          </cell>
          <cell r="B1143" t="str">
            <v>901</v>
          </cell>
          <cell r="D1143">
            <v>19895.295261819694</v>
          </cell>
          <cell r="F1143" t="str">
            <v>901WYP</v>
          </cell>
          <cell r="G1143" t="str">
            <v>901</v>
          </cell>
          <cell r="I1143">
            <v>19895.295261819694</v>
          </cell>
        </row>
        <row r="1144">
          <cell r="A1144" t="str">
            <v>902CA</v>
          </cell>
          <cell r="B1144" t="str">
            <v>902</v>
          </cell>
          <cell r="D1144">
            <v>905255.79903865117</v>
          </cell>
          <cell r="F1144" t="str">
            <v>902CA</v>
          </cell>
          <cell r="G1144" t="str">
            <v>902</v>
          </cell>
          <cell r="I1144">
            <v>905255.79903865117</v>
          </cell>
        </row>
        <row r="1145">
          <cell r="A1145" t="str">
            <v>902CN</v>
          </cell>
          <cell r="B1145" t="str">
            <v>902</v>
          </cell>
          <cell r="D1145">
            <v>1617969.3366716257</v>
          </cell>
          <cell r="F1145" t="str">
            <v>902CN</v>
          </cell>
          <cell r="G1145" t="str">
            <v>902</v>
          </cell>
          <cell r="I1145">
            <v>1617969.3366716257</v>
          </cell>
        </row>
        <row r="1146">
          <cell r="A1146" t="str">
            <v>902ID</v>
          </cell>
          <cell r="B1146" t="str">
            <v>902</v>
          </cell>
          <cell r="D1146">
            <v>1848810.9629021164</v>
          </cell>
          <cell r="F1146" t="str">
            <v>902ID</v>
          </cell>
          <cell r="G1146" t="str">
            <v>902</v>
          </cell>
          <cell r="I1146">
            <v>1848810.9629021164</v>
          </cell>
        </row>
        <row r="1147">
          <cell r="A1147" t="str">
            <v>902OR</v>
          </cell>
          <cell r="B1147" t="str">
            <v>902</v>
          </cell>
          <cell r="D1147">
            <v>9235498.3604255021</v>
          </cell>
          <cell r="F1147" t="str">
            <v>902OR</v>
          </cell>
          <cell r="G1147" t="str">
            <v>902</v>
          </cell>
          <cell r="I1147">
            <v>9235498.3604255021</v>
          </cell>
        </row>
        <row r="1148">
          <cell r="A1148" t="str">
            <v>902UT</v>
          </cell>
          <cell r="B1148" t="str">
            <v>902</v>
          </cell>
          <cell r="D1148">
            <v>7976280.8122748462</v>
          </cell>
          <cell r="F1148" t="str">
            <v>902UT</v>
          </cell>
          <cell r="G1148" t="str">
            <v>902</v>
          </cell>
          <cell r="I1148">
            <v>7976280.8122748462</v>
          </cell>
        </row>
        <row r="1149">
          <cell r="A1149" t="str">
            <v>902WA</v>
          </cell>
          <cell r="B1149" t="str">
            <v>902</v>
          </cell>
          <cell r="D1149">
            <v>2197898.4689046731</v>
          </cell>
          <cell r="F1149" t="str">
            <v>902WA</v>
          </cell>
          <cell r="G1149" t="str">
            <v>902</v>
          </cell>
          <cell r="I1149">
            <v>2197898.4689046731</v>
          </cell>
        </row>
        <row r="1150">
          <cell r="A1150" t="str">
            <v>902WYP</v>
          </cell>
          <cell r="B1150" t="str">
            <v>902</v>
          </cell>
          <cell r="D1150">
            <v>2262748.6005870323</v>
          </cell>
          <cell r="F1150" t="str">
            <v>902WYP</v>
          </cell>
          <cell r="G1150" t="str">
            <v>902</v>
          </cell>
          <cell r="I1150">
            <v>2262748.6005870323</v>
          </cell>
        </row>
        <row r="1151">
          <cell r="A1151" t="str">
            <v>902WYU</v>
          </cell>
          <cell r="B1151" t="str">
            <v>902</v>
          </cell>
          <cell r="D1151">
            <v>357936.74708149536</v>
          </cell>
          <cell r="F1151" t="str">
            <v>902WYU</v>
          </cell>
          <cell r="G1151" t="str">
            <v>902</v>
          </cell>
          <cell r="I1151">
            <v>357936.74708149536</v>
          </cell>
        </row>
        <row r="1152">
          <cell r="A1152" t="str">
            <v>903CA</v>
          </cell>
          <cell r="B1152" t="str">
            <v>903</v>
          </cell>
          <cell r="D1152">
            <v>190167.11822988853</v>
          </cell>
          <cell r="F1152" t="str">
            <v>903CA</v>
          </cell>
          <cell r="G1152" t="str">
            <v>903</v>
          </cell>
          <cell r="I1152">
            <v>190167.11822988853</v>
          </cell>
        </row>
        <row r="1153">
          <cell r="A1153" t="str">
            <v>903CN</v>
          </cell>
          <cell r="B1153" t="str">
            <v>903</v>
          </cell>
          <cell r="D1153">
            <v>52780589.113836206</v>
          </cell>
          <cell r="F1153" t="str">
            <v>903CN</v>
          </cell>
          <cell r="G1153" t="str">
            <v>903</v>
          </cell>
          <cell r="I1153">
            <v>52780589.113836206</v>
          </cell>
        </row>
        <row r="1154">
          <cell r="A1154" t="str">
            <v>903ID</v>
          </cell>
          <cell r="B1154" t="str">
            <v>903</v>
          </cell>
          <cell r="D1154">
            <v>218816.62190781572</v>
          </cell>
          <cell r="F1154" t="str">
            <v>903ID</v>
          </cell>
          <cell r="G1154" t="str">
            <v>903</v>
          </cell>
          <cell r="I1154">
            <v>218816.62190781572</v>
          </cell>
        </row>
        <row r="1155">
          <cell r="A1155" t="str">
            <v>903OR</v>
          </cell>
          <cell r="B1155" t="str">
            <v>903</v>
          </cell>
          <cell r="D1155">
            <v>2118913.7558310591</v>
          </cell>
          <cell r="F1155" t="str">
            <v>903OR</v>
          </cell>
          <cell r="G1155" t="str">
            <v>903</v>
          </cell>
          <cell r="I1155">
            <v>2118913.7558310591</v>
          </cell>
        </row>
        <row r="1156">
          <cell r="A1156" t="str">
            <v>903UT</v>
          </cell>
          <cell r="B1156" t="str">
            <v>903</v>
          </cell>
          <cell r="D1156">
            <v>2902001.9422746059</v>
          </cell>
          <cell r="F1156" t="str">
            <v>903UT</v>
          </cell>
          <cell r="G1156" t="str">
            <v>903</v>
          </cell>
          <cell r="I1156">
            <v>2902001.9422746059</v>
          </cell>
        </row>
        <row r="1157">
          <cell r="A1157" t="str">
            <v>903WA</v>
          </cell>
          <cell r="B1157" t="str">
            <v>903</v>
          </cell>
          <cell r="D1157">
            <v>524729.89113524731</v>
          </cell>
          <cell r="F1157" t="str">
            <v>903WA</v>
          </cell>
          <cell r="G1157" t="str">
            <v>903</v>
          </cell>
          <cell r="I1157">
            <v>524729.89113524731</v>
          </cell>
        </row>
        <row r="1158">
          <cell r="A1158" t="str">
            <v>903WYP</v>
          </cell>
          <cell r="B1158" t="str">
            <v>903</v>
          </cell>
          <cell r="D1158">
            <v>455937.14916169364</v>
          </cell>
          <cell r="F1158" t="str">
            <v>903WYP</v>
          </cell>
          <cell r="G1158" t="str">
            <v>903</v>
          </cell>
          <cell r="I1158">
            <v>455937.14916169364</v>
          </cell>
        </row>
        <row r="1159">
          <cell r="A1159" t="str">
            <v>903WYU</v>
          </cell>
          <cell r="B1159" t="str">
            <v>903</v>
          </cell>
          <cell r="D1159">
            <v>51664.125433956498</v>
          </cell>
          <cell r="F1159" t="str">
            <v>903WYU</v>
          </cell>
          <cell r="G1159" t="str">
            <v>903</v>
          </cell>
          <cell r="I1159">
            <v>51664.125433956498</v>
          </cell>
        </row>
        <row r="1160">
          <cell r="A1160" t="str">
            <v>904CA</v>
          </cell>
          <cell r="B1160" t="str">
            <v>904</v>
          </cell>
          <cell r="D1160">
            <v>85790.026427586214</v>
          </cell>
          <cell r="F1160" t="str">
            <v>904CA</v>
          </cell>
          <cell r="G1160" t="str">
            <v>904</v>
          </cell>
          <cell r="I1160">
            <v>85790.026427586214</v>
          </cell>
        </row>
        <row r="1161">
          <cell r="A1161" t="str">
            <v>904CN</v>
          </cell>
          <cell r="B1161" t="str">
            <v>904</v>
          </cell>
          <cell r="D1161">
            <v>11819.27867586207</v>
          </cell>
          <cell r="F1161" t="str">
            <v>904CN</v>
          </cell>
          <cell r="G1161" t="str">
            <v>904</v>
          </cell>
          <cell r="I1161">
            <v>11819.27867586207</v>
          </cell>
        </row>
        <row r="1162">
          <cell r="A1162" t="str">
            <v>904ID</v>
          </cell>
          <cell r="B1162" t="str">
            <v>904</v>
          </cell>
          <cell r="D1162">
            <v>308846.11878620688</v>
          </cell>
          <cell r="F1162" t="str">
            <v>904ID</v>
          </cell>
          <cell r="G1162" t="str">
            <v>904</v>
          </cell>
          <cell r="I1162">
            <v>308846.11878620688</v>
          </cell>
        </row>
        <row r="1163">
          <cell r="A1163" t="str">
            <v>904OR</v>
          </cell>
          <cell r="B1163" t="str">
            <v>904</v>
          </cell>
          <cell r="D1163">
            <v>6381689.4029793004</v>
          </cell>
          <cell r="F1163" t="str">
            <v>904OR</v>
          </cell>
          <cell r="G1163" t="str">
            <v>904</v>
          </cell>
          <cell r="I1163">
            <v>6381689.4029793004</v>
          </cell>
        </row>
        <row r="1164">
          <cell r="A1164" t="str">
            <v>904UT</v>
          </cell>
          <cell r="B1164" t="str">
            <v>904</v>
          </cell>
          <cell r="D1164">
            <v>5256615.9865655173</v>
          </cell>
          <cell r="F1164" t="str">
            <v>904UT</v>
          </cell>
          <cell r="G1164" t="str">
            <v>904</v>
          </cell>
          <cell r="I1164">
            <v>5256615.9865655173</v>
          </cell>
        </row>
        <row r="1165">
          <cell r="A1165" t="str">
            <v>904WA</v>
          </cell>
          <cell r="B1165" t="str">
            <v>904</v>
          </cell>
          <cell r="D1165">
            <v>1910429.8075862068</v>
          </cell>
          <cell r="F1165" t="str">
            <v>904WA</v>
          </cell>
          <cell r="G1165" t="str">
            <v>904</v>
          </cell>
          <cell r="I1165">
            <v>1910429.8075862068</v>
          </cell>
        </row>
        <row r="1166">
          <cell r="A1166" t="str">
            <v>904WYP</v>
          </cell>
          <cell r="B1166" t="str">
            <v>904</v>
          </cell>
          <cell r="D1166">
            <v>887334.67034482758</v>
          </cell>
          <cell r="F1166" t="str">
            <v>904WYP</v>
          </cell>
          <cell r="G1166" t="str">
            <v>904</v>
          </cell>
          <cell r="I1166">
            <v>887334.67034482758</v>
          </cell>
        </row>
        <row r="1167">
          <cell r="A1167" t="str">
            <v>905CN</v>
          </cell>
          <cell r="B1167" t="str">
            <v>905</v>
          </cell>
          <cell r="D1167">
            <v>-3414855.9335363223</v>
          </cell>
          <cell r="F1167" t="str">
            <v>905CN</v>
          </cell>
          <cell r="G1167" t="str">
            <v>905</v>
          </cell>
          <cell r="I1167">
            <v>-3414855.9335363223</v>
          </cell>
        </row>
        <row r="1168">
          <cell r="A1168" t="str">
            <v>905OR</v>
          </cell>
          <cell r="B1168" t="str">
            <v>905</v>
          </cell>
          <cell r="D1168">
            <v>9126.8918068965522</v>
          </cell>
          <cell r="F1168" t="str">
            <v>905OR</v>
          </cell>
          <cell r="G1168" t="str">
            <v>905</v>
          </cell>
          <cell r="I1168">
            <v>9126.8918068965522</v>
          </cell>
        </row>
        <row r="1169">
          <cell r="A1169" t="str">
            <v>907CN</v>
          </cell>
          <cell r="B1169" t="str">
            <v>907</v>
          </cell>
          <cell r="D1169">
            <v>263916.98103701253</v>
          </cell>
          <cell r="F1169" t="str">
            <v>907CN</v>
          </cell>
          <cell r="G1169" t="str">
            <v>907</v>
          </cell>
          <cell r="I1169">
            <v>263916.98103701253</v>
          </cell>
        </row>
        <row r="1170">
          <cell r="A1170" t="str">
            <v>908CA</v>
          </cell>
          <cell r="B1170" t="str">
            <v>908</v>
          </cell>
          <cell r="D1170">
            <v>112943.14864662921</v>
          </cell>
          <cell r="F1170" t="str">
            <v>908CA</v>
          </cell>
          <cell r="G1170" t="str">
            <v>908</v>
          </cell>
          <cell r="I1170">
            <v>112943.14864662921</v>
          </cell>
        </row>
        <row r="1171">
          <cell r="A1171" t="str">
            <v>908CN</v>
          </cell>
          <cell r="B1171" t="str">
            <v>908</v>
          </cell>
          <cell r="D1171">
            <v>2693789.5532963579</v>
          </cell>
          <cell r="F1171" t="str">
            <v>908CN</v>
          </cell>
          <cell r="G1171" t="str">
            <v>908</v>
          </cell>
          <cell r="I1171">
            <v>2693789.5532963579</v>
          </cell>
        </row>
        <row r="1172">
          <cell r="A1172" t="str">
            <v>908ID</v>
          </cell>
          <cell r="B1172" t="str">
            <v>908</v>
          </cell>
          <cell r="D1172">
            <v>1503378.3251597232</v>
          </cell>
          <cell r="F1172" t="str">
            <v>908ID</v>
          </cell>
          <cell r="G1172" t="str">
            <v>908</v>
          </cell>
          <cell r="I1172">
            <v>1503378.3251597232</v>
          </cell>
        </row>
        <row r="1173">
          <cell r="A1173" t="str">
            <v>908OR</v>
          </cell>
          <cell r="B1173" t="str">
            <v>908</v>
          </cell>
          <cell r="D1173">
            <v>1185950.8914600103</v>
          </cell>
          <cell r="F1173" t="str">
            <v>908OR</v>
          </cell>
          <cell r="G1173" t="str">
            <v>908</v>
          </cell>
          <cell r="I1173">
            <v>1185950.8914600103</v>
          </cell>
        </row>
        <row r="1174">
          <cell r="A1174" t="str">
            <v>908OTHER</v>
          </cell>
          <cell r="B1174" t="str">
            <v>908</v>
          </cell>
          <cell r="D1174">
            <v>36027.43338529233</v>
          </cell>
          <cell r="F1174" t="str">
            <v>908OTHER</v>
          </cell>
          <cell r="G1174" t="str">
            <v>908</v>
          </cell>
          <cell r="I1174">
            <v>36027.43338529233</v>
          </cell>
        </row>
        <row r="1175">
          <cell r="A1175" t="str">
            <v>908UT</v>
          </cell>
          <cell r="B1175" t="str">
            <v>908</v>
          </cell>
          <cell r="D1175">
            <v>3691500.1428186139</v>
          </cell>
          <cell r="F1175" t="str">
            <v>908UT</v>
          </cell>
          <cell r="G1175" t="str">
            <v>908</v>
          </cell>
          <cell r="I1175">
            <v>3691500.1428186139</v>
          </cell>
        </row>
        <row r="1176">
          <cell r="A1176" t="str">
            <v>908WYP</v>
          </cell>
          <cell r="B1176" t="str">
            <v>908</v>
          </cell>
          <cell r="D1176">
            <v>864116.21006812342</v>
          </cell>
          <cell r="F1176" t="str">
            <v>908WYP</v>
          </cell>
          <cell r="G1176" t="str">
            <v>908</v>
          </cell>
          <cell r="I1176">
            <v>864116.21006812342</v>
          </cell>
        </row>
        <row r="1177">
          <cell r="A1177" t="str">
            <v>909CA</v>
          </cell>
          <cell r="B1177" t="str">
            <v>909</v>
          </cell>
          <cell r="D1177">
            <v>1494.753572377158</v>
          </cell>
          <cell r="F1177" t="str">
            <v>909CA</v>
          </cell>
          <cell r="G1177" t="str">
            <v>909</v>
          </cell>
          <cell r="I1177">
            <v>1494.753572377158</v>
          </cell>
        </row>
        <row r="1178">
          <cell r="A1178" t="str">
            <v>909CN</v>
          </cell>
          <cell r="B1178" t="str">
            <v>909</v>
          </cell>
          <cell r="D1178">
            <v>3705881.5073186397</v>
          </cell>
          <cell r="F1178" t="str">
            <v>909CN</v>
          </cell>
          <cell r="G1178" t="str">
            <v>909</v>
          </cell>
          <cell r="I1178">
            <v>3705881.5073186397</v>
          </cell>
        </row>
        <row r="1179">
          <cell r="A1179" t="str">
            <v>909ID</v>
          </cell>
          <cell r="B1179" t="str">
            <v>909</v>
          </cell>
          <cell r="D1179">
            <v>53.360956175298803</v>
          </cell>
          <cell r="F1179" t="str">
            <v>909ID</v>
          </cell>
          <cell r="G1179" t="str">
            <v>909</v>
          </cell>
          <cell r="I1179">
            <v>53.360956175298803</v>
          </cell>
        </row>
        <row r="1180">
          <cell r="A1180" t="str">
            <v>909OR</v>
          </cell>
          <cell r="B1180" t="str">
            <v>909</v>
          </cell>
          <cell r="D1180">
            <v>123318.38247011953</v>
          </cell>
          <cell r="F1180" t="str">
            <v>909OR</v>
          </cell>
          <cell r="G1180" t="str">
            <v>909</v>
          </cell>
          <cell r="I1180">
            <v>123318.38247011953</v>
          </cell>
        </row>
        <row r="1181">
          <cell r="A1181" t="str">
            <v>909UT</v>
          </cell>
          <cell r="B1181" t="str">
            <v>909</v>
          </cell>
          <cell r="D1181">
            <v>-2973.2765205843293</v>
          </cell>
          <cell r="F1181" t="str">
            <v>909UT</v>
          </cell>
          <cell r="G1181" t="str">
            <v>909</v>
          </cell>
          <cell r="I1181">
            <v>-2973.2765205843293</v>
          </cell>
        </row>
        <row r="1182">
          <cell r="A1182" t="str">
            <v>909WA</v>
          </cell>
          <cell r="B1182" t="str">
            <v>909</v>
          </cell>
          <cell r="D1182">
            <v>5604.173784860558</v>
          </cell>
          <cell r="F1182" t="str">
            <v>909WA</v>
          </cell>
          <cell r="G1182" t="str">
            <v>909</v>
          </cell>
          <cell r="I1182">
            <v>5604.173784860558</v>
          </cell>
        </row>
        <row r="1183">
          <cell r="A1183" t="str">
            <v>909WYP</v>
          </cell>
          <cell r="B1183" t="str">
            <v>909</v>
          </cell>
          <cell r="D1183">
            <v>1077.0727091633466</v>
          </cell>
          <cell r="F1183" t="str">
            <v>909WYP</v>
          </cell>
          <cell r="G1183" t="str">
            <v>909</v>
          </cell>
          <cell r="I1183">
            <v>1077.0727091633466</v>
          </cell>
        </row>
        <row r="1184">
          <cell r="A1184" t="str">
            <v>910CN</v>
          </cell>
          <cell r="B1184" t="str">
            <v>910</v>
          </cell>
          <cell r="D1184">
            <v>64582.07854085783</v>
          </cell>
          <cell r="F1184" t="str">
            <v>910CN</v>
          </cell>
          <cell r="G1184" t="str">
            <v>910</v>
          </cell>
          <cell r="I1184">
            <v>64582.07854085783</v>
          </cell>
        </row>
        <row r="1185">
          <cell r="A1185" t="str">
            <v>920ID</v>
          </cell>
          <cell r="B1185" t="str">
            <v>920</v>
          </cell>
          <cell r="D1185">
            <v>651825.96775033162</v>
          </cell>
          <cell r="F1185" t="str">
            <v>920ID</v>
          </cell>
          <cell r="G1185" t="str">
            <v>920</v>
          </cell>
          <cell r="I1185">
            <v>651825.96775033162</v>
          </cell>
        </row>
        <row r="1186">
          <cell r="A1186" t="str">
            <v>920SO</v>
          </cell>
          <cell r="B1186" t="str">
            <v>920</v>
          </cell>
          <cell r="D1186">
            <v>75347757.223410547</v>
          </cell>
          <cell r="F1186" t="str">
            <v>920SO</v>
          </cell>
          <cell r="G1186" t="str">
            <v>920</v>
          </cell>
          <cell r="I1186">
            <v>75347757.223410547</v>
          </cell>
        </row>
        <row r="1187">
          <cell r="A1187" t="str">
            <v>920UT</v>
          </cell>
          <cell r="B1187" t="str">
            <v>920</v>
          </cell>
          <cell r="D1187">
            <v>-2.0000000018626451E-2</v>
          </cell>
          <cell r="F1187" t="str">
            <v>920UT</v>
          </cell>
          <cell r="G1187" t="str">
            <v>920</v>
          </cell>
          <cell r="I1187">
            <v>-2.0000000018626451E-2</v>
          </cell>
        </row>
        <row r="1188">
          <cell r="A1188" t="str">
            <v>920WA</v>
          </cell>
          <cell r="B1188" t="str">
            <v>920</v>
          </cell>
          <cell r="D1188">
            <v>637872.91585898399</v>
          </cell>
          <cell r="F1188" t="str">
            <v>920WA</v>
          </cell>
          <cell r="G1188" t="str">
            <v>920</v>
          </cell>
          <cell r="I1188">
            <v>637872.91585898399</v>
          </cell>
        </row>
        <row r="1189">
          <cell r="A1189" t="str">
            <v>920WYP</v>
          </cell>
          <cell r="B1189" t="str">
            <v>920</v>
          </cell>
          <cell r="D1189">
            <v>-1238.0490105445497</v>
          </cell>
          <cell r="F1189" t="str">
            <v>920WYP</v>
          </cell>
          <cell r="G1189" t="str">
            <v>920</v>
          </cell>
          <cell r="I1189">
            <v>-1238.0490105445497</v>
          </cell>
        </row>
        <row r="1190">
          <cell r="A1190" t="str">
            <v>921ID</v>
          </cell>
          <cell r="B1190" t="str">
            <v>921</v>
          </cell>
          <cell r="D1190">
            <v>156.30605381165918</v>
          </cell>
          <cell r="F1190" t="str">
            <v>921ID</v>
          </cell>
          <cell r="G1190" t="str">
            <v>921</v>
          </cell>
          <cell r="I1190">
            <v>156.30605381165918</v>
          </cell>
        </row>
        <row r="1191">
          <cell r="A1191" t="str">
            <v>921SO</v>
          </cell>
          <cell r="B1191" t="str">
            <v>921</v>
          </cell>
          <cell r="D1191">
            <v>11939678.91047439</v>
          </cell>
          <cell r="F1191" t="str">
            <v>921SO</v>
          </cell>
          <cell r="G1191" t="str">
            <v>921</v>
          </cell>
          <cell r="I1191">
            <v>11939678.91047439</v>
          </cell>
        </row>
        <row r="1192">
          <cell r="A1192" t="str">
            <v>921UT</v>
          </cell>
          <cell r="B1192" t="str">
            <v>921</v>
          </cell>
          <cell r="D1192">
            <v>0.39597533631604165</v>
          </cell>
          <cell r="F1192" t="str">
            <v>921UT</v>
          </cell>
          <cell r="G1192" t="str">
            <v>921</v>
          </cell>
          <cell r="I1192">
            <v>0.39597533631604165</v>
          </cell>
        </row>
        <row r="1193">
          <cell r="A1193" t="str">
            <v>921WA</v>
          </cell>
          <cell r="B1193" t="str">
            <v>921</v>
          </cell>
          <cell r="D1193">
            <v>464.21855941704035</v>
          </cell>
          <cell r="F1193" t="str">
            <v>921WA</v>
          </cell>
          <cell r="G1193" t="str">
            <v>921</v>
          </cell>
          <cell r="I1193">
            <v>464.21855941704035</v>
          </cell>
        </row>
        <row r="1194">
          <cell r="A1194" t="str">
            <v>922SO</v>
          </cell>
          <cell r="B1194" t="str">
            <v>922</v>
          </cell>
          <cell r="D1194">
            <v>-22453503.397861708</v>
          </cell>
          <cell r="F1194" t="str">
            <v>922SO</v>
          </cell>
          <cell r="G1194" t="str">
            <v>922</v>
          </cell>
          <cell r="I1194">
            <v>-22453503.397861708</v>
          </cell>
        </row>
        <row r="1195">
          <cell r="A1195" t="str">
            <v>923SO</v>
          </cell>
          <cell r="B1195" t="str">
            <v>923</v>
          </cell>
          <cell r="D1195">
            <v>12141400.801446559</v>
          </cell>
          <cell r="F1195" t="str">
            <v>923SO</v>
          </cell>
          <cell r="G1195" t="str">
            <v>923</v>
          </cell>
          <cell r="I1195">
            <v>12141400.801446559</v>
          </cell>
        </row>
        <row r="1196">
          <cell r="A1196" t="str">
            <v>923UT</v>
          </cell>
          <cell r="B1196" t="str">
            <v>923</v>
          </cell>
          <cell r="D1196">
            <v>2544.6625560538114</v>
          </cell>
          <cell r="F1196" t="str">
            <v>923UT</v>
          </cell>
          <cell r="G1196" t="str">
            <v>923</v>
          </cell>
          <cell r="I1196">
            <v>2544.6625560538114</v>
          </cell>
        </row>
        <row r="1197">
          <cell r="A1197" t="str">
            <v>924SO</v>
          </cell>
          <cell r="B1197" t="str">
            <v>924</v>
          </cell>
          <cell r="D1197">
            <v>34205467.443811655</v>
          </cell>
          <cell r="F1197" t="str">
            <v>924SO</v>
          </cell>
          <cell r="G1197" t="str">
            <v>924</v>
          </cell>
          <cell r="I1197">
            <v>34205467.443811655</v>
          </cell>
        </row>
        <row r="1198">
          <cell r="A1198" t="str">
            <v>925SO</v>
          </cell>
          <cell r="B1198" t="str">
            <v>925</v>
          </cell>
          <cell r="D1198">
            <v>9668699.9735201802</v>
          </cell>
          <cell r="F1198" t="str">
            <v>925SO</v>
          </cell>
          <cell r="G1198" t="str">
            <v>925</v>
          </cell>
          <cell r="I1198">
            <v>9668699.9735201802</v>
          </cell>
        </row>
        <row r="1199">
          <cell r="A1199" t="str">
            <v>928CA</v>
          </cell>
          <cell r="B1199" t="str">
            <v>928</v>
          </cell>
          <cell r="D1199">
            <v>74311.565964125562</v>
          </cell>
          <cell r="F1199" t="str">
            <v>928CA</v>
          </cell>
          <cell r="G1199" t="str">
            <v>928</v>
          </cell>
          <cell r="I1199">
            <v>74311.565964125562</v>
          </cell>
        </row>
        <row r="1200">
          <cell r="A1200" t="str">
            <v>928ID</v>
          </cell>
          <cell r="B1200" t="str">
            <v>928</v>
          </cell>
          <cell r="D1200">
            <v>451206.92448991031</v>
          </cell>
          <cell r="F1200" t="str">
            <v>928ID</v>
          </cell>
          <cell r="G1200" t="str">
            <v>928</v>
          </cell>
          <cell r="I1200">
            <v>451206.92448991031</v>
          </cell>
        </row>
        <row r="1201">
          <cell r="A1201" t="str">
            <v>928OR</v>
          </cell>
          <cell r="B1201" t="str">
            <v>928</v>
          </cell>
          <cell r="D1201">
            <v>4050270.6783295861</v>
          </cell>
          <cell r="F1201" t="str">
            <v>928OR</v>
          </cell>
          <cell r="G1201" t="str">
            <v>928</v>
          </cell>
          <cell r="I1201">
            <v>4050270.6783295861</v>
          </cell>
        </row>
        <row r="1202">
          <cell r="A1202" t="str">
            <v>928SG</v>
          </cell>
          <cell r="B1202" t="str">
            <v>928</v>
          </cell>
          <cell r="D1202">
            <v>1979812.5127690581</v>
          </cell>
          <cell r="F1202" t="str">
            <v>928SG</v>
          </cell>
          <cell r="G1202" t="str">
            <v>928</v>
          </cell>
          <cell r="I1202">
            <v>1979812.5127690581</v>
          </cell>
        </row>
        <row r="1203">
          <cell r="A1203" t="str">
            <v>928SO</v>
          </cell>
          <cell r="B1203" t="str">
            <v>928</v>
          </cell>
          <cell r="D1203">
            <v>2937.3554652466364</v>
          </cell>
          <cell r="F1203" t="str">
            <v>928SO</v>
          </cell>
          <cell r="G1203" t="str">
            <v>928</v>
          </cell>
          <cell r="I1203">
            <v>2937.3554652466364</v>
          </cell>
        </row>
        <row r="1204">
          <cell r="A1204" t="str">
            <v>928UT</v>
          </cell>
          <cell r="B1204" t="str">
            <v>928</v>
          </cell>
          <cell r="D1204">
            <v>3911530.2780044843</v>
          </cell>
          <cell r="F1204" t="str">
            <v>928UT</v>
          </cell>
          <cell r="G1204" t="str">
            <v>928</v>
          </cell>
          <cell r="I1204">
            <v>3911530.2780044843</v>
          </cell>
        </row>
        <row r="1205">
          <cell r="A1205" t="str">
            <v>928WA</v>
          </cell>
          <cell r="B1205" t="str">
            <v>928</v>
          </cell>
          <cell r="D1205">
            <v>503638.98786995513</v>
          </cell>
          <cell r="F1205" t="str">
            <v>928WA</v>
          </cell>
          <cell r="G1205" t="str">
            <v>928</v>
          </cell>
          <cell r="I1205">
            <v>503638.98786995513</v>
          </cell>
        </row>
        <row r="1206">
          <cell r="A1206" t="str">
            <v>928WYP</v>
          </cell>
          <cell r="B1206" t="str">
            <v>928</v>
          </cell>
          <cell r="D1206">
            <v>1145494.459013453</v>
          </cell>
          <cell r="F1206" t="str">
            <v>928WYP</v>
          </cell>
          <cell r="G1206" t="str">
            <v>928</v>
          </cell>
          <cell r="I1206">
            <v>1145494.459013453</v>
          </cell>
        </row>
        <row r="1207">
          <cell r="A1207" t="str">
            <v>929SO</v>
          </cell>
          <cell r="B1207" t="str">
            <v>929</v>
          </cell>
          <cell r="D1207">
            <v>-4165348.5149099268</v>
          </cell>
          <cell r="F1207" t="str">
            <v>929SO</v>
          </cell>
          <cell r="G1207" t="str">
            <v>929</v>
          </cell>
          <cell r="I1207">
            <v>-4165348.5149099268</v>
          </cell>
        </row>
        <row r="1208">
          <cell r="A1208" t="str">
            <v>930CN</v>
          </cell>
          <cell r="B1208" t="str">
            <v>930</v>
          </cell>
          <cell r="D1208">
            <v>4689.1816143497754</v>
          </cell>
          <cell r="F1208" t="str">
            <v>930CN</v>
          </cell>
          <cell r="G1208" t="str">
            <v>930</v>
          </cell>
          <cell r="I1208">
            <v>4689.1816143497754</v>
          </cell>
        </row>
        <row r="1209">
          <cell r="A1209" t="str">
            <v>930ID</v>
          </cell>
          <cell r="B1209" t="str">
            <v>930</v>
          </cell>
          <cell r="D1209">
            <v>6252.2421524663678</v>
          </cell>
          <cell r="F1209" t="str">
            <v>930ID</v>
          </cell>
          <cell r="G1209" t="str">
            <v>930</v>
          </cell>
          <cell r="I1209">
            <v>6252.2421524663678</v>
          </cell>
        </row>
        <row r="1210">
          <cell r="A1210" t="str">
            <v>930OR</v>
          </cell>
          <cell r="B1210" t="str">
            <v>930</v>
          </cell>
          <cell r="D1210">
            <v>4102719.3414125559</v>
          </cell>
          <cell r="F1210" t="str">
            <v>930OR</v>
          </cell>
          <cell r="G1210" t="str">
            <v>930</v>
          </cell>
          <cell r="I1210">
            <v>4102719.3414125559</v>
          </cell>
        </row>
        <row r="1211">
          <cell r="A1211" t="str">
            <v>930SO</v>
          </cell>
          <cell r="B1211" t="str">
            <v>930</v>
          </cell>
          <cell r="D1211">
            <v>6782975.7095700894</v>
          </cell>
          <cell r="F1211" t="str">
            <v>930SO</v>
          </cell>
          <cell r="G1211" t="str">
            <v>930</v>
          </cell>
          <cell r="I1211">
            <v>6782975.7095700894</v>
          </cell>
        </row>
        <row r="1212">
          <cell r="A1212" t="str">
            <v>930UT</v>
          </cell>
          <cell r="B1212" t="str">
            <v>930</v>
          </cell>
          <cell r="D1212">
            <v>1567094.8286266816</v>
          </cell>
          <cell r="F1212" t="str">
            <v>930UT</v>
          </cell>
          <cell r="G1212" t="str">
            <v>930</v>
          </cell>
          <cell r="I1212">
            <v>1567094.8286266816</v>
          </cell>
        </row>
        <row r="1213">
          <cell r="A1213" t="str">
            <v>930WA</v>
          </cell>
          <cell r="B1213" t="str">
            <v>930</v>
          </cell>
          <cell r="D1213">
            <v>7815.3547926008969</v>
          </cell>
          <cell r="F1213" t="str">
            <v>930WA</v>
          </cell>
          <cell r="G1213" t="str">
            <v>930</v>
          </cell>
          <cell r="I1213">
            <v>7815.3547926008969</v>
          </cell>
        </row>
        <row r="1214">
          <cell r="A1214" t="str">
            <v>930WYP</v>
          </cell>
          <cell r="B1214" t="str">
            <v>930</v>
          </cell>
          <cell r="D1214">
            <v>205409.54439461883</v>
          </cell>
          <cell r="F1214" t="str">
            <v>930WYP</v>
          </cell>
          <cell r="G1214" t="str">
            <v>930</v>
          </cell>
          <cell r="I1214">
            <v>205409.54439461883</v>
          </cell>
        </row>
        <row r="1215">
          <cell r="A1215" t="str">
            <v>931OR</v>
          </cell>
          <cell r="B1215" t="str">
            <v>931</v>
          </cell>
          <cell r="D1215">
            <v>972565.89202354266</v>
          </cell>
          <cell r="F1215" t="str">
            <v>931OR</v>
          </cell>
          <cell r="G1215" t="str">
            <v>931</v>
          </cell>
          <cell r="I1215">
            <v>972565.89202354266</v>
          </cell>
        </row>
        <row r="1216">
          <cell r="A1216" t="str">
            <v>931SO</v>
          </cell>
          <cell r="B1216" t="str">
            <v>931</v>
          </cell>
          <cell r="D1216">
            <v>5591078.3820627695</v>
          </cell>
          <cell r="F1216" t="str">
            <v>931SO</v>
          </cell>
          <cell r="G1216" t="str">
            <v>931</v>
          </cell>
          <cell r="I1216">
            <v>5591078.3820627695</v>
          </cell>
        </row>
        <row r="1217">
          <cell r="A1217" t="str">
            <v>931UT</v>
          </cell>
          <cell r="B1217" t="str">
            <v>931</v>
          </cell>
          <cell r="D1217">
            <v>-287.6031390134529</v>
          </cell>
          <cell r="F1217" t="str">
            <v>931UT</v>
          </cell>
          <cell r="G1217" t="str">
            <v>931</v>
          </cell>
          <cell r="I1217">
            <v>-287.6031390134529</v>
          </cell>
        </row>
        <row r="1218">
          <cell r="A1218" t="str">
            <v>931WA</v>
          </cell>
          <cell r="B1218" t="str">
            <v>931</v>
          </cell>
          <cell r="D1218">
            <v>-521.02017937219728</v>
          </cell>
          <cell r="F1218" t="str">
            <v>931WA</v>
          </cell>
          <cell r="G1218" t="str">
            <v>931</v>
          </cell>
          <cell r="I1218">
            <v>-521.02017937219728</v>
          </cell>
        </row>
        <row r="1219">
          <cell r="A1219" t="str">
            <v>931WYP</v>
          </cell>
          <cell r="B1219" t="str">
            <v>931</v>
          </cell>
          <cell r="D1219">
            <v>1969.8522533632288</v>
          </cell>
          <cell r="F1219" t="str">
            <v>931WYP</v>
          </cell>
          <cell r="G1219" t="str">
            <v>931</v>
          </cell>
          <cell r="I1219">
            <v>1969.8522533632288</v>
          </cell>
        </row>
        <row r="1220">
          <cell r="A1220" t="str">
            <v>935OR</v>
          </cell>
          <cell r="B1220" t="str">
            <v>935</v>
          </cell>
          <cell r="D1220">
            <v>24372.289666854125</v>
          </cell>
          <cell r="F1220" t="str">
            <v>935OR</v>
          </cell>
          <cell r="G1220" t="str">
            <v>935</v>
          </cell>
          <cell r="I1220">
            <v>24372.289666854125</v>
          </cell>
        </row>
        <row r="1221">
          <cell r="A1221" t="str">
            <v>935SO</v>
          </cell>
          <cell r="B1221" t="str">
            <v>935</v>
          </cell>
          <cell r="D1221">
            <v>27422623.51836475</v>
          </cell>
          <cell r="F1221" t="str">
            <v>935SO</v>
          </cell>
          <cell r="G1221" t="str">
            <v>935</v>
          </cell>
          <cell r="I1221">
            <v>27422623.51836475</v>
          </cell>
        </row>
        <row r="1222">
          <cell r="A1222" t="str">
            <v>DPCA</v>
          </cell>
          <cell r="B1222" t="str">
            <v>DP</v>
          </cell>
          <cell r="D1222">
            <v>360377.61</v>
          </cell>
          <cell r="F1222" t="str">
            <v>DPCA</v>
          </cell>
          <cell r="G1222" t="str">
            <v>DP</v>
          </cell>
          <cell r="I1222">
            <v>360377.61</v>
          </cell>
        </row>
        <row r="1223">
          <cell r="A1223" t="str">
            <v>DPID</v>
          </cell>
          <cell r="B1223" t="str">
            <v>DP</v>
          </cell>
          <cell r="D1223">
            <v>838370.67</v>
          </cell>
          <cell r="F1223" t="str">
            <v>DPID</v>
          </cell>
          <cell r="G1223" t="str">
            <v>DP</v>
          </cell>
          <cell r="I1223">
            <v>838370.67</v>
          </cell>
        </row>
        <row r="1224">
          <cell r="A1224" t="str">
            <v>DPOR</v>
          </cell>
          <cell r="B1224" t="str">
            <v>DP</v>
          </cell>
          <cell r="D1224">
            <v>6817549.1900000004</v>
          </cell>
          <cell r="F1224" t="str">
            <v>DPOR</v>
          </cell>
          <cell r="G1224" t="str">
            <v>DP</v>
          </cell>
          <cell r="I1224">
            <v>6817549.1900000004</v>
          </cell>
        </row>
        <row r="1225">
          <cell r="A1225" t="str">
            <v>DPUT</v>
          </cell>
          <cell r="B1225" t="str">
            <v>DP</v>
          </cell>
          <cell r="D1225">
            <v>12608876.720000001</v>
          </cell>
          <cell r="F1225" t="str">
            <v>DPUT</v>
          </cell>
          <cell r="G1225" t="str">
            <v>DP</v>
          </cell>
          <cell r="I1225">
            <v>12608876.720000001</v>
          </cell>
        </row>
        <row r="1226">
          <cell r="A1226" t="str">
            <v>DPWA</v>
          </cell>
          <cell r="B1226" t="str">
            <v>DP</v>
          </cell>
          <cell r="D1226">
            <v>2103300.81</v>
          </cell>
          <cell r="F1226" t="str">
            <v>DPWA</v>
          </cell>
          <cell r="G1226" t="str">
            <v>DP</v>
          </cell>
          <cell r="I1226">
            <v>2103300.81</v>
          </cell>
        </row>
        <row r="1227">
          <cell r="A1227" t="str">
            <v>DPWYU</v>
          </cell>
          <cell r="B1227" t="str">
            <v>DP</v>
          </cell>
          <cell r="D1227">
            <v>2164394.7200000002</v>
          </cell>
          <cell r="F1227" t="str">
            <v>DPWYU</v>
          </cell>
          <cell r="G1227" t="str">
            <v>DP</v>
          </cell>
          <cell r="I1227">
            <v>2164394.7200000002</v>
          </cell>
        </row>
        <row r="1228">
          <cell r="A1228" t="str">
            <v>GPSO</v>
          </cell>
          <cell r="B1228" t="str">
            <v>GP</v>
          </cell>
          <cell r="D1228">
            <v>206987.86</v>
          </cell>
          <cell r="F1228" t="str">
            <v>GPSO</v>
          </cell>
          <cell r="G1228" t="str">
            <v>GP</v>
          </cell>
          <cell r="I1228">
            <v>206987.86</v>
          </cell>
        </row>
        <row r="1229">
          <cell r="A1229" t="str">
            <v>OPSG</v>
          </cell>
          <cell r="B1229" t="str">
            <v>OP</v>
          </cell>
          <cell r="D1229">
            <v>300383502.86000001</v>
          </cell>
          <cell r="F1229" t="str">
            <v>OPSG</v>
          </cell>
          <cell r="G1229" t="str">
            <v>OP</v>
          </cell>
          <cell r="I1229">
            <v>300383502.86000001</v>
          </cell>
        </row>
        <row r="1230">
          <cell r="A1230" t="str">
            <v>SCHMAPSE</v>
          </cell>
          <cell r="B1230" t="str">
            <v>SCHMAP</v>
          </cell>
          <cell r="D1230">
            <v>45000.341581000001</v>
          </cell>
          <cell r="F1230" t="str">
            <v>SCHMAPSE</v>
          </cell>
          <cell r="G1230" t="str">
            <v>SCHMAP</v>
          </cell>
          <cell r="I1230">
            <v>45000.341581000001</v>
          </cell>
        </row>
        <row r="1231">
          <cell r="A1231" t="str">
            <v>SCHMAPSO</v>
          </cell>
          <cell r="B1231" t="str">
            <v>SCHMAP</v>
          </cell>
          <cell r="D1231">
            <v>9738000.2000000011</v>
          </cell>
          <cell r="F1231" t="str">
            <v>SCHMAPSO</v>
          </cell>
          <cell r="G1231" t="str">
            <v>SCHMAP</v>
          </cell>
          <cell r="I1231">
            <v>9738000.2000000011</v>
          </cell>
        </row>
        <row r="1232">
          <cell r="A1232" t="str">
            <v>SCHMATBADDEBT</v>
          </cell>
          <cell r="B1232" t="str">
            <v>SCHMAT</v>
          </cell>
          <cell r="D1232">
            <v>-0.14000000001396984</v>
          </cell>
          <cell r="F1232" t="str">
            <v>SCHMATBADDEBT</v>
          </cell>
          <cell r="G1232" t="str">
            <v>SCHMAT</v>
          </cell>
          <cell r="I1232">
            <v>-0.14000000001396984</v>
          </cell>
        </row>
        <row r="1233">
          <cell r="A1233" t="str">
            <v>SCHMATCA</v>
          </cell>
          <cell r="B1233" t="str">
            <v>SCHMAT</v>
          </cell>
          <cell r="D1233">
            <v>878130.35999999987</v>
          </cell>
          <cell r="F1233" t="str">
            <v>SCHMATCA</v>
          </cell>
          <cell r="G1233" t="str">
            <v>SCHMAT</v>
          </cell>
          <cell r="I1233">
            <v>878130.35999999987</v>
          </cell>
        </row>
        <row r="1234">
          <cell r="A1234" t="str">
            <v>SCHMATCIAC</v>
          </cell>
          <cell r="B1234" t="str">
            <v>SCHMAT</v>
          </cell>
          <cell r="D1234">
            <v>59831265.339999996</v>
          </cell>
          <cell r="F1234" t="str">
            <v>SCHMATCIAC</v>
          </cell>
          <cell r="G1234" t="str">
            <v>SCHMAT</v>
          </cell>
          <cell r="I1234">
            <v>59831265.339999996</v>
          </cell>
        </row>
        <row r="1235">
          <cell r="A1235" t="str">
            <v>SCHMATID</v>
          </cell>
          <cell r="B1235" t="str">
            <v>SCHMAT</v>
          </cell>
          <cell r="D1235">
            <v>634938.9</v>
          </cell>
          <cell r="F1235" t="str">
            <v>SCHMATID</v>
          </cell>
          <cell r="G1235" t="str">
            <v>SCHMAT</v>
          </cell>
          <cell r="I1235">
            <v>634938.9</v>
          </cell>
        </row>
        <row r="1236">
          <cell r="A1236" t="str">
            <v>SCHMATOR</v>
          </cell>
          <cell r="B1236" t="str">
            <v>SCHMAT</v>
          </cell>
          <cell r="D1236">
            <v>12578727.59</v>
          </cell>
          <cell r="F1236" t="str">
            <v>SCHMATOR</v>
          </cell>
          <cell r="G1236" t="str">
            <v>SCHMAT</v>
          </cell>
          <cell r="I1236">
            <v>12578727.59</v>
          </cell>
        </row>
        <row r="1237">
          <cell r="A1237" t="str">
            <v>SCHMATOTHER</v>
          </cell>
          <cell r="B1237" t="str">
            <v>SCHMAT</v>
          </cell>
          <cell r="D1237">
            <v>-1024000.5399999991</v>
          </cell>
          <cell r="F1237" t="str">
            <v>SCHMATOTHER</v>
          </cell>
          <cell r="G1237" t="str">
            <v>SCHMAT</v>
          </cell>
          <cell r="I1237">
            <v>-1024000.5399999991</v>
          </cell>
        </row>
        <row r="1238">
          <cell r="A1238" t="str">
            <v>SCHMATSCHMDEXP</v>
          </cell>
          <cell r="B1238" t="str">
            <v>SCHMAT</v>
          </cell>
          <cell r="D1238">
            <v>562216209.41899395</v>
          </cell>
          <cell r="F1238" t="str">
            <v>SCHMATSCHMDEXP</v>
          </cell>
          <cell r="G1238" t="str">
            <v>SCHMAT</v>
          </cell>
          <cell r="I1238">
            <v>562216209.41899395</v>
          </cell>
        </row>
        <row r="1239">
          <cell r="A1239" t="str">
            <v>SCHMATSE</v>
          </cell>
          <cell r="B1239" t="str">
            <v>SCHMAT</v>
          </cell>
          <cell r="D1239">
            <v>4460615.8398009986</v>
          </cell>
          <cell r="F1239" t="str">
            <v>SCHMATSE</v>
          </cell>
          <cell r="G1239" t="str">
            <v>SCHMAT</v>
          </cell>
          <cell r="I1239">
            <v>4460615.8398009986</v>
          </cell>
        </row>
        <row r="1240">
          <cell r="A1240" t="str">
            <v>SCHMATSG</v>
          </cell>
          <cell r="B1240" t="str">
            <v>SCHMAT</v>
          </cell>
          <cell r="D1240">
            <v>2654641.2359850006</v>
          </cell>
          <cell r="F1240" t="str">
            <v>SCHMATSG</v>
          </cell>
          <cell r="G1240" t="str">
            <v>SCHMAT</v>
          </cell>
          <cell r="I1240">
            <v>2654641.2359850006</v>
          </cell>
        </row>
        <row r="1241">
          <cell r="A1241" t="str">
            <v>SCHMATSGCT</v>
          </cell>
          <cell r="B1241" t="str">
            <v>SCHMAT</v>
          </cell>
          <cell r="D1241">
            <v>938632.46613700001</v>
          </cell>
          <cell r="F1241" t="str">
            <v>SCHMATSGCT</v>
          </cell>
          <cell r="G1241" t="str">
            <v>SCHMAT</v>
          </cell>
          <cell r="I1241">
            <v>938632.46613700001</v>
          </cell>
        </row>
        <row r="1242">
          <cell r="A1242" t="str">
            <v>SCHMATSNP</v>
          </cell>
          <cell r="B1242" t="str">
            <v>SCHMAT</v>
          </cell>
          <cell r="D1242">
            <v>138230745.75999999</v>
          </cell>
          <cell r="F1242" t="str">
            <v>SCHMATSNP</v>
          </cell>
          <cell r="G1242" t="str">
            <v>SCHMAT</v>
          </cell>
          <cell r="I1242">
            <v>138230745.75999999</v>
          </cell>
        </row>
        <row r="1243">
          <cell r="A1243" t="str">
            <v>SCHMATSNPD</v>
          </cell>
          <cell r="B1243" t="str">
            <v>SCHMAT</v>
          </cell>
          <cell r="D1243">
            <v>0</v>
          </cell>
          <cell r="F1243" t="str">
            <v>SCHMATSNPD</v>
          </cell>
          <cell r="G1243" t="str">
            <v>SCHMAT</v>
          </cell>
          <cell r="I1243">
            <v>0</v>
          </cell>
        </row>
        <row r="1244">
          <cell r="A1244" t="str">
            <v>SCHMATSO</v>
          </cell>
          <cell r="B1244" t="str">
            <v>SCHMAT</v>
          </cell>
          <cell r="D1244">
            <v>1660162.290000001</v>
          </cell>
          <cell r="F1244" t="str">
            <v>SCHMATSO</v>
          </cell>
          <cell r="G1244" t="str">
            <v>SCHMAT</v>
          </cell>
          <cell r="I1244">
            <v>1660162.290000001</v>
          </cell>
        </row>
        <row r="1245">
          <cell r="A1245" t="str">
            <v>SCHMATTROJD</v>
          </cell>
          <cell r="B1245" t="str">
            <v>SCHMAT</v>
          </cell>
          <cell r="D1245">
            <v>1670005.61354</v>
          </cell>
          <cell r="F1245" t="str">
            <v>SCHMATTROJD</v>
          </cell>
          <cell r="G1245" t="str">
            <v>SCHMAT</v>
          </cell>
          <cell r="I1245">
            <v>1670005.61354</v>
          </cell>
        </row>
        <row r="1246">
          <cell r="A1246" t="str">
            <v>SCHMATUT</v>
          </cell>
          <cell r="B1246" t="str">
            <v>SCHMAT</v>
          </cell>
          <cell r="D1246">
            <v>398143.36999999732</v>
          </cell>
          <cell r="F1246" t="str">
            <v>SCHMATUT</v>
          </cell>
          <cell r="G1246" t="str">
            <v>SCHMAT</v>
          </cell>
          <cell r="I1246">
            <v>398143.36999999732</v>
          </cell>
        </row>
        <row r="1247">
          <cell r="A1247" t="str">
            <v>SCHMATWA</v>
          </cell>
          <cell r="B1247" t="str">
            <v>SCHMAT</v>
          </cell>
          <cell r="D1247">
            <v>371832.75</v>
          </cell>
          <cell r="F1247" t="str">
            <v>SCHMATWA</v>
          </cell>
          <cell r="G1247" t="str">
            <v>SCHMAT</v>
          </cell>
          <cell r="I1247">
            <v>371832.75</v>
          </cell>
        </row>
        <row r="1248">
          <cell r="A1248" t="str">
            <v>SCHMATWYP</v>
          </cell>
          <cell r="B1248" t="str">
            <v>SCHMAT</v>
          </cell>
          <cell r="D1248">
            <v>141262.80999999866</v>
          </cell>
          <cell r="F1248" t="str">
            <v>SCHMATWYP</v>
          </cell>
          <cell r="G1248" t="str">
            <v>SCHMAT</v>
          </cell>
          <cell r="I1248">
            <v>141262.80999999866</v>
          </cell>
        </row>
        <row r="1249">
          <cell r="A1249" t="str">
            <v>SCHMDPSE</v>
          </cell>
          <cell r="B1249" t="str">
            <v>SCHMDP</v>
          </cell>
          <cell r="D1249">
            <v>274059.99077999964</v>
          </cell>
          <cell r="F1249" t="str">
            <v>SCHMDPSE</v>
          </cell>
          <cell r="G1249" t="str">
            <v>SCHMDP</v>
          </cell>
          <cell r="I1249">
            <v>274059.99077999964</v>
          </cell>
        </row>
        <row r="1250">
          <cell r="A1250" t="str">
            <v>SCHMDPSG</v>
          </cell>
          <cell r="B1250" t="str">
            <v>SCHMDP</v>
          </cell>
          <cell r="D1250">
            <v>-0.24</v>
          </cell>
          <cell r="F1250" t="str">
            <v>SCHMDPSG</v>
          </cell>
          <cell r="G1250" t="str">
            <v>SCHMDP</v>
          </cell>
          <cell r="I1250">
            <v>-0.24</v>
          </cell>
        </row>
        <row r="1251">
          <cell r="A1251" t="str">
            <v>SCHMDPSNP</v>
          </cell>
          <cell r="B1251" t="str">
            <v>SCHMDP</v>
          </cell>
          <cell r="D1251">
            <v>381062.7</v>
          </cell>
          <cell r="F1251" t="str">
            <v>SCHMDPSNP</v>
          </cell>
          <cell r="G1251" t="str">
            <v>SCHMDP</v>
          </cell>
          <cell r="I1251">
            <v>381062.7</v>
          </cell>
        </row>
        <row r="1252">
          <cell r="A1252" t="str">
            <v>SCHMDPSO</v>
          </cell>
          <cell r="B1252" t="str">
            <v>SCHMDP</v>
          </cell>
          <cell r="D1252">
            <v>15400500.260000002</v>
          </cell>
          <cell r="F1252" t="str">
            <v>SCHMDPSO</v>
          </cell>
          <cell r="G1252" t="str">
            <v>SCHMDP</v>
          </cell>
          <cell r="I1252">
            <v>15400500.260000002</v>
          </cell>
        </row>
        <row r="1253">
          <cell r="A1253" t="str">
            <v>SCHMDTCA</v>
          </cell>
          <cell r="B1253" t="str">
            <v>SCHMDT</v>
          </cell>
          <cell r="D1253">
            <v>15051.179999999935</v>
          </cell>
          <cell r="F1253" t="str">
            <v>SCHMDTCA</v>
          </cell>
          <cell r="G1253" t="str">
            <v>SCHMDT</v>
          </cell>
          <cell r="I1253">
            <v>15051.179999999935</v>
          </cell>
        </row>
        <row r="1254">
          <cell r="A1254" t="str">
            <v>SCHMDTCN</v>
          </cell>
          <cell r="B1254" t="str">
            <v>SCHMDT</v>
          </cell>
          <cell r="D1254">
            <v>0.27372400000604102</v>
          </cell>
          <cell r="F1254" t="str">
            <v>SCHMDTCN</v>
          </cell>
          <cell r="G1254" t="str">
            <v>SCHMDT</v>
          </cell>
          <cell r="I1254">
            <v>0.27372400000604102</v>
          </cell>
        </row>
        <row r="1255">
          <cell r="A1255" t="str">
            <v>SCHMDTDGP</v>
          </cell>
          <cell r="B1255" t="str">
            <v>SCHMDT</v>
          </cell>
          <cell r="D1255">
            <v>0</v>
          </cell>
          <cell r="F1255" t="str">
            <v>SCHMDTDGP</v>
          </cell>
          <cell r="G1255" t="str">
            <v>SCHMDT</v>
          </cell>
          <cell r="I1255">
            <v>0</v>
          </cell>
        </row>
        <row r="1256">
          <cell r="A1256" t="str">
            <v>SCHMDTGPS</v>
          </cell>
          <cell r="B1256" t="str">
            <v>SCHMDT</v>
          </cell>
          <cell r="D1256">
            <v>38086908.850000009</v>
          </cell>
          <cell r="F1256" t="str">
            <v>SCHMDTGPS</v>
          </cell>
          <cell r="G1256" t="str">
            <v>SCHMDT</v>
          </cell>
          <cell r="I1256">
            <v>38086908.850000009</v>
          </cell>
        </row>
        <row r="1257">
          <cell r="A1257" t="str">
            <v>SCHMDTID</v>
          </cell>
          <cell r="B1257" t="str">
            <v>SCHMDT</v>
          </cell>
          <cell r="D1257">
            <v>602208.23</v>
          </cell>
          <cell r="F1257" t="str">
            <v>SCHMDTID</v>
          </cell>
          <cell r="G1257" t="str">
            <v>SCHMDT</v>
          </cell>
          <cell r="I1257">
            <v>602208.23</v>
          </cell>
        </row>
        <row r="1258">
          <cell r="A1258" t="str">
            <v>SCHMDTOR</v>
          </cell>
          <cell r="B1258" t="str">
            <v>SCHMDT</v>
          </cell>
          <cell r="D1258">
            <v>7.0000000298023224E-2</v>
          </cell>
          <cell r="F1258" t="str">
            <v>SCHMDTOR</v>
          </cell>
          <cell r="G1258" t="str">
            <v>SCHMDT</v>
          </cell>
          <cell r="I1258">
            <v>7.0000000298023224E-2</v>
          </cell>
        </row>
        <row r="1259">
          <cell r="A1259" t="str">
            <v>SCHMDTOTHER</v>
          </cell>
          <cell r="B1259" t="str">
            <v>SCHMDT</v>
          </cell>
          <cell r="D1259">
            <v>1565755.6</v>
          </cell>
          <cell r="F1259" t="str">
            <v>SCHMDTOTHER</v>
          </cell>
          <cell r="G1259" t="str">
            <v>SCHMDT</v>
          </cell>
          <cell r="I1259">
            <v>1565755.6</v>
          </cell>
        </row>
        <row r="1260">
          <cell r="A1260" t="str">
            <v>SCHMDTSE</v>
          </cell>
          <cell r="B1260" t="str">
            <v>SCHMDT</v>
          </cell>
          <cell r="D1260">
            <v>10701490.857638009</v>
          </cell>
          <cell r="F1260" t="str">
            <v>SCHMDTSE</v>
          </cell>
          <cell r="G1260" t="str">
            <v>SCHMDT</v>
          </cell>
          <cell r="I1260">
            <v>10701490.857638009</v>
          </cell>
        </row>
        <row r="1261">
          <cell r="A1261" t="str">
            <v>SCHMDTSG</v>
          </cell>
          <cell r="B1261" t="str">
            <v>SCHMDT</v>
          </cell>
          <cell r="D1261">
            <v>128819384.168075</v>
          </cell>
          <cell r="F1261" t="str">
            <v>SCHMDTSG</v>
          </cell>
          <cell r="G1261" t="str">
            <v>SCHMDT</v>
          </cell>
          <cell r="I1261">
            <v>128819384.168075</v>
          </cell>
        </row>
        <row r="1262">
          <cell r="A1262" t="str">
            <v>SCHMDTSNP</v>
          </cell>
          <cell r="B1262" t="str">
            <v>SCHMDT</v>
          </cell>
          <cell r="D1262">
            <v>132781765.75</v>
          </cell>
          <cell r="F1262" t="str">
            <v>SCHMDTSNP</v>
          </cell>
          <cell r="G1262" t="str">
            <v>SCHMDT</v>
          </cell>
          <cell r="I1262">
            <v>132781765.75</v>
          </cell>
        </row>
        <row r="1263">
          <cell r="A1263" t="str">
            <v>SCHMDTSNPD</v>
          </cell>
          <cell r="B1263" t="str">
            <v>SCHMDT</v>
          </cell>
          <cell r="D1263">
            <v>0.11999999999534339</v>
          </cell>
          <cell r="F1263" t="str">
            <v>SCHMDTSNPD</v>
          </cell>
          <cell r="G1263" t="str">
            <v>SCHMDT</v>
          </cell>
          <cell r="I1263">
            <v>0.11999999999534339</v>
          </cell>
        </row>
        <row r="1264">
          <cell r="A1264" t="str">
            <v>SCHMDTSO</v>
          </cell>
          <cell r="B1264" t="str">
            <v>SCHMDT</v>
          </cell>
          <cell r="D1264">
            <v>-8.0000005662441254E-2</v>
          </cell>
          <cell r="F1264" t="str">
            <v>SCHMDTSO</v>
          </cell>
          <cell r="G1264" t="str">
            <v>SCHMDT</v>
          </cell>
          <cell r="I1264">
            <v>-8.0000005662441254E-2</v>
          </cell>
        </row>
        <row r="1265">
          <cell r="A1265" t="str">
            <v>SCHMDTTAXDEPR</v>
          </cell>
          <cell r="B1265" t="str">
            <v>SCHMDT</v>
          </cell>
          <cell r="D1265">
            <v>944321437.39999986</v>
          </cell>
          <cell r="F1265" t="str">
            <v>SCHMDTTAXDEPR</v>
          </cell>
          <cell r="G1265" t="str">
            <v>SCHMDT</v>
          </cell>
          <cell r="I1265">
            <v>944321437.39999986</v>
          </cell>
        </row>
        <row r="1266">
          <cell r="A1266" t="str">
            <v>SCHMDTUT</v>
          </cell>
          <cell r="B1266" t="str">
            <v>SCHMDT</v>
          </cell>
          <cell r="D1266">
            <v>679353.63</v>
          </cell>
          <cell r="F1266" t="str">
            <v>SCHMDTUT</v>
          </cell>
          <cell r="G1266" t="str">
            <v>SCHMDT</v>
          </cell>
          <cell r="I1266">
            <v>679353.63</v>
          </cell>
        </row>
        <row r="1267">
          <cell r="A1267" t="str">
            <v>SCHMDTWA</v>
          </cell>
          <cell r="B1267" t="str">
            <v>SCHMDT</v>
          </cell>
          <cell r="D1267">
            <v>0.79999999981373549</v>
          </cell>
          <cell r="F1267" t="str">
            <v>SCHMDTWA</v>
          </cell>
          <cell r="G1267" t="str">
            <v>SCHMDT</v>
          </cell>
          <cell r="I1267">
            <v>0.79999999981373549</v>
          </cell>
        </row>
        <row r="1268">
          <cell r="A1268" t="str">
            <v>SCHMDTWYP</v>
          </cell>
          <cell r="B1268" t="str">
            <v>SCHMDT</v>
          </cell>
          <cell r="D1268">
            <v>85700.059999998659</v>
          </cell>
          <cell r="F1268" t="str">
            <v>SCHMDTWYP</v>
          </cell>
          <cell r="G1268" t="str">
            <v>SCHMDT</v>
          </cell>
          <cell r="I1268">
            <v>85700.059999998659</v>
          </cell>
        </row>
        <row r="1269">
          <cell r="A1269" t="str">
            <v>SPSG</v>
          </cell>
          <cell r="B1269" t="str">
            <v>SP</v>
          </cell>
          <cell r="D1269">
            <v>3112950.43</v>
          </cell>
          <cell r="F1269" t="str">
            <v>SPSG</v>
          </cell>
          <cell r="G1269" t="str">
            <v>SP</v>
          </cell>
          <cell r="I1269">
            <v>3112950.43</v>
          </cell>
        </row>
        <row r="1270">
          <cell r="A1270" t="str">
            <v>TPSG</v>
          </cell>
          <cell r="B1270" t="str">
            <v>TP</v>
          </cell>
          <cell r="D1270">
            <v>33221646.190000001</v>
          </cell>
          <cell r="F1270" t="str">
            <v>TPSG</v>
          </cell>
          <cell r="G1270" t="str">
            <v>TP</v>
          </cell>
          <cell r="I1270">
            <v>33221646.190000001</v>
          </cell>
        </row>
        <row r="1271">
          <cell r="A1271" t="str">
            <v>182MSE</v>
          </cell>
          <cell r="B1271" t="str">
            <v>182M</v>
          </cell>
          <cell r="D1271">
            <v>10764260.085237224</v>
          </cell>
          <cell r="F1271" t="str">
            <v>182MSE</v>
          </cell>
          <cell r="G1271" t="str">
            <v>182M</v>
          </cell>
          <cell r="I1271">
            <v>10764260.085237224</v>
          </cell>
        </row>
        <row r="1272">
          <cell r="A1272" t="str">
            <v>555WYP</v>
          </cell>
          <cell r="B1272">
            <v>555</v>
          </cell>
          <cell r="D1272">
            <v>0</v>
          </cell>
          <cell r="F1272" t="str">
            <v>555WYP</v>
          </cell>
          <cell r="G1272">
            <v>555</v>
          </cell>
          <cell r="I127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3FD1A-01E5-456F-97B0-5F3B49B36235}">
  <dimension ref="B2:D20"/>
  <sheetViews>
    <sheetView zoomScale="110" zoomScaleNormal="110" workbookViewId="0">
      <selection activeCell="C15" sqref="C15"/>
    </sheetView>
  </sheetViews>
  <sheetFormatPr defaultRowHeight="12.75" x14ac:dyDescent="0.2"/>
  <cols>
    <col min="1" max="1" width="9.140625" style="46"/>
    <col min="2" max="2" width="48.7109375" style="46" customWidth="1"/>
    <col min="3" max="3" width="20.7109375" style="46" customWidth="1"/>
    <col min="4" max="4" width="1.85546875" style="46" customWidth="1"/>
    <col min="5" max="16384" width="9.140625" style="46"/>
  </cols>
  <sheetData>
    <row r="2" spans="2:4" ht="15.75" x14ac:dyDescent="0.25">
      <c r="B2" s="48"/>
      <c r="C2" s="49"/>
      <c r="D2" s="50"/>
    </row>
    <row r="3" spans="2:4" ht="15.75" x14ac:dyDescent="0.25">
      <c r="B3" s="51" t="s">
        <v>35</v>
      </c>
      <c r="C3" s="52"/>
      <c r="D3" s="53"/>
    </row>
    <row r="4" spans="2:4" ht="15.75" x14ac:dyDescent="0.25">
      <c r="B4" s="54"/>
      <c r="C4" s="52"/>
      <c r="D4" s="53"/>
    </row>
    <row r="5" spans="2:4" ht="15.75" x14ac:dyDescent="0.25">
      <c r="B5" s="55" t="s">
        <v>37</v>
      </c>
      <c r="C5" s="56">
        <f>-'Exhibit JP-3'!P26/SUM('Exhibit JP-3'!D23:O23)</f>
        <v>3.9674511746452374</v>
      </c>
      <c r="D5" s="53"/>
    </row>
    <row r="6" spans="2:4" ht="15.75" x14ac:dyDescent="0.25">
      <c r="B6" s="55" t="s">
        <v>36</v>
      </c>
      <c r="C6" s="57">
        <f>'Exhibit JP-3'!D22</f>
        <v>4.6852252174525919</v>
      </c>
      <c r="D6" s="53"/>
    </row>
    <row r="7" spans="2:4" ht="15.75" x14ac:dyDescent="0.25">
      <c r="B7" s="55" t="s">
        <v>39</v>
      </c>
      <c r="C7" s="58">
        <f>+C5-C6</f>
        <v>-0.71777404280735446</v>
      </c>
      <c r="D7" s="53"/>
    </row>
    <row r="8" spans="2:4" ht="15.75" x14ac:dyDescent="0.25">
      <c r="B8" s="55"/>
      <c r="C8" s="59"/>
      <c r="D8" s="53"/>
    </row>
    <row r="9" spans="2:4" ht="15.75" x14ac:dyDescent="0.25">
      <c r="B9" s="55" t="s">
        <v>32</v>
      </c>
      <c r="C9" s="60">
        <f>SUM('Exhibit JP-3'!D23:O23)</f>
        <v>4198960.8440000005</v>
      </c>
      <c r="D9" s="53"/>
    </row>
    <row r="10" spans="2:4" ht="15.75" x14ac:dyDescent="0.25">
      <c r="B10" s="61"/>
      <c r="C10" s="62"/>
      <c r="D10" s="53"/>
    </row>
    <row r="11" spans="2:4" ht="15.75" x14ac:dyDescent="0.25">
      <c r="B11" s="61" t="s">
        <v>38</v>
      </c>
      <c r="C11" s="62">
        <f>'Exhibit JP-3'!P28</f>
        <v>3013905.10058766</v>
      </c>
      <c r="D11" s="53"/>
    </row>
    <row r="12" spans="2:4" ht="15.75" x14ac:dyDescent="0.25">
      <c r="B12" s="61"/>
      <c r="C12" s="62"/>
      <c r="D12" s="53"/>
    </row>
    <row r="13" spans="2:4" ht="15.75" x14ac:dyDescent="0.25">
      <c r="B13" s="61" t="s">
        <v>33</v>
      </c>
      <c r="C13" s="63">
        <f>SUM('Exhibit JP-3'!D33:O33)</f>
        <v>61442.59585076465</v>
      </c>
      <c r="D13" s="53"/>
    </row>
    <row r="14" spans="2:4" ht="15.75" x14ac:dyDescent="0.25">
      <c r="B14" s="61"/>
      <c r="C14" s="52"/>
      <c r="D14" s="53"/>
    </row>
    <row r="15" spans="2:4" ht="16.5" thickBot="1" x14ac:dyDescent="0.3">
      <c r="B15" s="64" t="s">
        <v>40</v>
      </c>
      <c r="C15" s="71">
        <f>C11+C13</f>
        <v>3075347.6964384248</v>
      </c>
      <c r="D15" s="53"/>
    </row>
    <row r="16" spans="2:4" ht="16.5" thickTop="1" x14ac:dyDescent="0.25">
      <c r="B16" s="65"/>
      <c r="C16" s="66"/>
      <c r="D16" s="53"/>
    </row>
    <row r="17" spans="2:4" ht="15.75" x14ac:dyDescent="0.25">
      <c r="B17" s="67" t="s">
        <v>34</v>
      </c>
      <c r="C17" s="52"/>
      <c r="D17" s="53"/>
    </row>
    <row r="18" spans="2:4" ht="15.75" x14ac:dyDescent="0.25">
      <c r="B18" s="68"/>
      <c r="C18" s="69"/>
      <c r="D18" s="70"/>
    </row>
    <row r="20" spans="2:4" x14ac:dyDescent="0.2">
      <c r="C20" s="4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59ED4-E32B-4260-9723-3D01B7CB5D23}">
  <dimension ref="A1:P35"/>
  <sheetViews>
    <sheetView tabSelected="1" zoomScaleNormal="100" workbookViewId="0"/>
  </sheetViews>
  <sheetFormatPr defaultColWidth="13.7109375" defaultRowHeight="12.75" x14ac:dyDescent="0.2"/>
  <cols>
    <col min="1" max="1" width="5.5703125" style="3" customWidth="1"/>
    <col min="2" max="2" width="47.140625" style="3" bestFit="1" customWidth="1"/>
    <col min="3" max="3" width="17.42578125" style="34" customWidth="1"/>
    <col min="4" max="4" width="14" style="3" customWidth="1"/>
    <col min="5" max="16" width="13.7109375" style="3" customWidth="1"/>
    <col min="17" max="16384" width="13.7109375" style="3"/>
  </cols>
  <sheetData>
    <row r="1" spans="1:16" ht="12.75" customHeight="1" x14ac:dyDescent="0.2">
      <c r="A1" s="1" t="s">
        <v>6</v>
      </c>
      <c r="B1" s="2"/>
      <c r="C1" s="33"/>
      <c r="F1" s="2"/>
    </row>
    <row r="2" spans="1:16" ht="12.75" customHeight="1" x14ac:dyDescent="0.2">
      <c r="A2" s="1" t="s">
        <v>5</v>
      </c>
      <c r="B2" s="2"/>
      <c r="C2" s="33"/>
      <c r="F2" s="2"/>
    </row>
    <row r="3" spans="1:16" ht="12.75" customHeight="1" x14ac:dyDescent="0.2">
      <c r="D3" s="4"/>
    </row>
    <row r="4" spans="1:16" ht="25.5" customHeight="1" x14ac:dyDescent="0.2">
      <c r="A4" s="5" t="s">
        <v>0</v>
      </c>
      <c r="D4" s="7" t="s">
        <v>8</v>
      </c>
    </row>
    <row r="5" spans="1:16" x14ac:dyDescent="0.2">
      <c r="A5" s="6" t="s">
        <v>21</v>
      </c>
      <c r="C5" s="14"/>
    </row>
    <row r="6" spans="1:16" ht="12.75" customHeight="1" x14ac:dyDescent="0.2">
      <c r="A6" s="8">
        <v>1</v>
      </c>
      <c r="B6" s="9" t="s">
        <v>20</v>
      </c>
      <c r="C6" s="27" t="str">
        <f>"Line "&amp;A8&amp;" / Line "&amp;A7</f>
        <v>Line 3 / Line 2</v>
      </c>
      <c r="D6" s="10">
        <f>D8/D7</f>
        <v>-244821306.3291139</v>
      </c>
      <c r="E6" s="11"/>
    </row>
    <row r="7" spans="1:16" ht="12.75" customHeight="1" x14ac:dyDescent="0.2">
      <c r="A7" s="8">
        <f>+MAX($A$1:A6)+1</f>
        <v>2</v>
      </c>
      <c r="B7" s="9" t="s">
        <v>7</v>
      </c>
      <c r="C7" s="27" t="s">
        <v>16</v>
      </c>
      <c r="D7" s="12">
        <v>7.8111041399714837E-2</v>
      </c>
    </row>
    <row r="8" spans="1:16" ht="12.75" customHeight="1" thickBot="1" x14ac:dyDescent="0.25">
      <c r="A8" s="8">
        <f>+MAX($A$1:A7)+1</f>
        <v>3</v>
      </c>
      <c r="B8" s="9" t="s">
        <v>22</v>
      </c>
      <c r="C8" s="27" t="s">
        <v>16</v>
      </c>
      <c r="D8" s="13">
        <v>-19123247.194205683</v>
      </c>
    </row>
    <row r="9" spans="1:16" ht="12.75" customHeight="1" thickTop="1" x14ac:dyDescent="0.2">
      <c r="A9" s="8">
        <f>+MAX($A$1:A8)+1</f>
        <v>4</v>
      </c>
      <c r="B9" s="9" t="s">
        <v>13</v>
      </c>
      <c r="C9" s="27" t="s">
        <v>16</v>
      </c>
      <c r="D9" s="25">
        <v>4081606.818594561</v>
      </c>
    </row>
    <row r="10" spans="1:16" ht="12.75" customHeight="1" x14ac:dyDescent="0.2">
      <c r="A10" s="8">
        <f>+MAX($A$1:A9)+1</f>
        <v>5</v>
      </c>
      <c r="B10" s="9" t="s">
        <v>14</v>
      </c>
      <c r="C10" s="27" t="str">
        <f>"Line "&amp;A8&amp;" / Line "&amp;A9</f>
        <v>Line 3 / Line 4</v>
      </c>
      <c r="D10" s="26">
        <f>-D8/D9</f>
        <v>4.6852252174525919</v>
      </c>
    </row>
    <row r="11" spans="1:16" ht="12.75" customHeight="1" x14ac:dyDescent="0.2">
      <c r="A11" s="8"/>
      <c r="B11" s="9"/>
      <c r="C11" s="27"/>
      <c r="D11" s="26"/>
    </row>
    <row r="12" spans="1:16" ht="12.75" customHeight="1" x14ac:dyDescent="0.2">
      <c r="A12" s="6" t="s">
        <v>15</v>
      </c>
      <c r="C12" s="14"/>
      <c r="D12" s="26"/>
    </row>
    <row r="13" spans="1:16" ht="12.75" customHeight="1" x14ac:dyDescent="0.2">
      <c r="A13" s="8">
        <f>+MAX($A$1:A12)+1</f>
        <v>6</v>
      </c>
      <c r="B13" s="28" t="s">
        <v>31</v>
      </c>
      <c r="C13" s="29">
        <v>0.21</v>
      </c>
    </row>
    <row r="14" spans="1:16" ht="12.75" customHeight="1" x14ac:dyDescent="0.2">
      <c r="A14" s="8">
        <f>+MAX($A$1:A13)+1</f>
        <v>7</v>
      </c>
      <c r="B14" s="28" t="s">
        <v>4</v>
      </c>
      <c r="C14" s="30">
        <f>1/(1-C13)</f>
        <v>1.2658227848101264</v>
      </c>
    </row>
    <row r="15" spans="1:16" ht="12.75" customHeight="1" x14ac:dyDescent="0.2">
      <c r="A15" s="8">
        <f>+MAX($A$1:A14)+1</f>
        <v>8</v>
      </c>
      <c r="B15" s="31" t="s">
        <v>10</v>
      </c>
      <c r="C15" s="32">
        <v>8.0167500527458593E-2</v>
      </c>
    </row>
    <row r="16" spans="1:16" s="9" customFormat="1" x14ac:dyDescent="0.2">
      <c r="C16" s="27"/>
      <c r="D16" s="15">
        <v>44197</v>
      </c>
      <c r="E16" s="15">
        <f>EDATE(D16,1)</f>
        <v>44228</v>
      </c>
      <c r="F16" s="15">
        <f t="shared" ref="F16:N16" si="0">EDATE(E16,1)</f>
        <v>44256</v>
      </c>
      <c r="G16" s="15">
        <f t="shared" si="0"/>
        <v>44287</v>
      </c>
      <c r="H16" s="15">
        <f t="shared" si="0"/>
        <v>44317</v>
      </c>
      <c r="I16" s="15">
        <f t="shared" si="0"/>
        <v>44348</v>
      </c>
      <c r="J16" s="15">
        <f t="shared" si="0"/>
        <v>44378</v>
      </c>
      <c r="K16" s="15">
        <f t="shared" si="0"/>
        <v>44409</v>
      </c>
      <c r="L16" s="15">
        <f t="shared" si="0"/>
        <v>44440</v>
      </c>
      <c r="M16" s="15">
        <f t="shared" si="0"/>
        <v>44470</v>
      </c>
      <c r="N16" s="15">
        <f t="shared" si="0"/>
        <v>44501</v>
      </c>
      <c r="O16" s="15">
        <f>EDATE(N16,1)</f>
        <v>44531</v>
      </c>
      <c r="P16" s="14" t="s">
        <v>1</v>
      </c>
    </row>
    <row r="17" spans="1:16" s="9" customFormat="1" x14ac:dyDescent="0.2">
      <c r="A17" s="8">
        <f>+MAX($A$1:A16)+1</f>
        <v>9</v>
      </c>
      <c r="B17" s="9" t="s">
        <v>2</v>
      </c>
      <c r="C17" s="27"/>
      <c r="D17" s="10">
        <v>-13543046</v>
      </c>
      <c r="E17" s="10">
        <v>-15404730</v>
      </c>
      <c r="F17" s="10">
        <v>-13182205</v>
      </c>
      <c r="G17" s="10">
        <v>-13447987</v>
      </c>
      <c r="H17" s="10">
        <v>-12076423</v>
      </c>
      <c r="I17" s="10">
        <v>-9304640</v>
      </c>
      <c r="J17" s="10">
        <v>-8318498</v>
      </c>
      <c r="K17" s="10">
        <v>-11397558</v>
      </c>
      <c r="L17" s="10">
        <v>-10941118</v>
      </c>
      <c r="M17" s="10">
        <v>-13019442</v>
      </c>
      <c r="N17" s="10">
        <v>-19927815</v>
      </c>
      <c r="O17" s="10">
        <v>-23602140</v>
      </c>
      <c r="P17" s="16">
        <f>SUM(D17:O17)</f>
        <v>-164165602</v>
      </c>
    </row>
    <row r="18" spans="1:16" s="9" customFormat="1" x14ac:dyDescent="0.2">
      <c r="A18" s="8">
        <f>+MAX($A$1:A17)+1</f>
        <v>10</v>
      </c>
      <c r="B18" s="9" t="s">
        <v>3</v>
      </c>
      <c r="C18" s="27" t="str">
        <f>"Line "&amp;A17&amp;" * Line "&amp;A14</f>
        <v>Line 9 * Line 7</v>
      </c>
      <c r="D18" s="18">
        <f t="shared" ref="D18:O18" si="1">D17*$C$14</f>
        <v>-17143096.202531643</v>
      </c>
      <c r="E18" s="18">
        <f t="shared" si="1"/>
        <v>-19499658.227848098</v>
      </c>
      <c r="F18" s="18">
        <f t="shared" si="1"/>
        <v>-16686335.443037974</v>
      </c>
      <c r="G18" s="18">
        <f t="shared" si="1"/>
        <v>-17022768.354430377</v>
      </c>
      <c r="H18" s="18">
        <f t="shared" si="1"/>
        <v>-15286611.392405061</v>
      </c>
      <c r="I18" s="18">
        <f t="shared" si="1"/>
        <v>-11778025.316455696</v>
      </c>
      <c r="J18" s="18">
        <f t="shared" si="1"/>
        <v>-10529744.303797467</v>
      </c>
      <c r="K18" s="18">
        <f t="shared" si="1"/>
        <v>-14427288.607594935</v>
      </c>
      <c r="L18" s="18">
        <f t="shared" si="1"/>
        <v>-13849516.455696201</v>
      </c>
      <c r="M18" s="18">
        <f t="shared" si="1"/>
        <v>-16480306.329113923</v>
      </c>
      <c r="N18" s="18">
        <f t="shared" si="1"/>
        <v>-25225082.27848101</v>
      </c>
      <c r="O18" s="18">
        <f t="shared" si="1"/>
        <v>-29876126.582278479</v>
      </c>
      <c r="P18" s="17">
        <f>SUM(D18:O18)</f>
        <v>-207804559.49367088</v>
      </c>
    </row>
    <row r="19" spans="1:16" s="9" customFormat="1" ht="13.5" thickBot="1" x14ac:dyDescent="0.25">
      <c r="A19" s="8">
        <f>+MAX($A$1:A18)+1</f>
        <v>11</v>
      </c>
      <c r="B19" s="9" t="s">
        <v>9</v>
      </c>
      <c r="C19" s="27" t="str">
        <f>"Line "&amp;A18&amp;" * Line "&amp;A15</f>
        <v>Line 10 * Line 8</v>
      </c>
      <c r="D19" s="19">
        <f t="shared" ref="D19:O19" si="2">+D18*$C$15</f>
        <v>-1374319.173858729</v>
      </c>
      <c r="E19" s="19">
        <f t="shared" si="2"/>
        <v>-1563238.8612662747</v>
      </c>
      <c r="F19" s="19">
        <f t="shared" si="2"/>
        <v>-1337701.8054310977</v>
      </c>
      <c r="G19" s="19">
        <f t="shared" si="2"/>
        <v>-1364672.7910326028</v>
      </c>
      <c r="H19" s="19">
        <f t="shared" si="2"/>
        <v>-1225489.4268636873</v>
      </c>
      <c r="I19" s="19">
        <f t="shared" si="2"/>
        <v>-944214.85076938267</v>
      </c>
      <c r="J19" s="19">
        <f t="shared" si="2"/>
        <v>-844143.28202868754</v>
      </c>
      <c r="K19" s="19">
        <f t="shared" si="2"/>
        <v>-1156599.6670591643</v>
      </c>
      <c r="L19" s="19">
        <f t="shared" si="2"/>
        <v>-1110281.1177670716</v>
      </c>
      <c r="M19" s="19">
        <f t="shared" si="2"/>
        <v>-1321184.9663319197</v>
      </c>
      <c r="N19" s="19">
        <f t="shared" si="2"/>
        <v>-2022231.7968653128</v>
      </c>
      <c r="O19" s="19">
        <f t="shared" si="2"/>
        <v>-2395094.3935432294</v>
      </c>
      <c r="P19" s="19">
        <f>SUM(D19:O19)</f>
        <v>-16659172.13281716</v>
      </c>
    </row>
    <row r="20" spans="1:16" s="9" customFormat="1" ht="13.5" thickTop="1" x14ac:dyDescent="0.2">
      <c r="A20" s="8"/>
      <c r="C20" s="27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s="9" customFormat="1" x14ac:dyDescent="0.2">
      <c r="A21" s="6" t="s">
        <v>12</v>
      </c>
      <c r="C21" s="14"/>
    </row>
    <row r="22" spans="1:16" s="9" customFormat="1" x14ac:dyDescent="0.2">
      <c r="A22" s="8">
        <f>+MAX($A$1:A21)+1</f>
        <v>12</v>
      </c>
      <c r="B22" s="9" t="s">
        <v>23</v>
      </c>
      <c r="C22" s="27" t="str">
        <f>"Line "&amp;A10</f>
        <v>Line 5</v>
      </c>
      <c r="D22" s="22">
        <f>$D$10</f>
        <v>4.6852252174525919</v>
      </c>
      <c r="E22" s="22">
        <f t="shared" ref="E22:O22" si="3">$D$10</f>
        <v>4.6852252174525919</v>
      </c>
      <c r="F22" s="22">
        <f t="shared" si="3"/>
        <v>4.6852252174525919</v>
      </c>
      <c r="G22" s="22">
        <f t="shared" si="3"/>
        <v>4.6852252174525919</v>
      </c>
      <c r="H22" s="22">
        <f t="shared" si="3"/>
        <v>4.6852252174525919</v>
      </c>
      <c r="I22" s="22">
        <f t="shared" si="3"/>
        <v>4.6852252174525919</v>
      </c>
      <c r="J22" s="22">
        <f t="shared" si="3"/>
        <v>4.6852252174525919</v>
      </c>
      <c r="K22" s="22">
        <f t="shared" si="3"/>
        <v>4.6852252174525919</v>
      </c>
      <c r="L22" s="22">
        <f t="shared" si="3"/>
        <v>4.6852252174525919</v>
      </c>
      <c r="M22" s="22">
        <f t="shared" si="3"/>
        <v>4.6852252174525919</v>
      </c>
      <c r="N22" s="22">
        <f t="shared" si="3"/>
        <v>4.6852252174525919</v>
      </c>
      <c r="O22" s="22">
        <f t="shared" si="3"/>
        <v>4.6852252174525919</v>
      </c>
      <c r="P22" s="21"/>
    </row>
    <row r="23" spans="1:16" s="9" customFormat="1" x14ac:dyDescent="0.2">
      <c r="A23" s="8">
        <f>+MAX($A$1:A22)+1</f>
        <v>13</v>
      </c>
      <c r="B23" s="35" t="s">
        <v>17</v>
      </c>
      <c r="C23" s="27" t="s">
        <v>19</v>
      </c>
      <c r="D23" s="37">
        <v>377892.86900000001</v>
      </c>
      <c r="E23" s="37">
        <v>343805.58</v>
      </c>
      <c r="F23" s="37">
        <v>318098.147</v>
      </c>
      <c r="G23" s="37">
        <v>290946.88399999996</v>
      </c>
      <c r="H23" s="37">
        <v>297324.342</v>
      </c>
      <c r="I23" s="37">
        <v>357382.95900000003</v>
      </c>
      <c r="J23" s="37">
        <v>411778.467</v>
      </c>
      <c r="K23" s="37">
        <v>385071.59400000004</v>
      </c>
      <c r="L23" s="37">
        <v>314003.65500000003</v>
      </c>
      <c r="M23" s="37">
        <v>333559.89999999997</v>
      </c>
      <c r="N23" s="37">
        <v>358277.91499999992</v>
      </c>
      <c r="O23" s="37">
        <v>410818.53200000001</v>
      </c>
      <c r="P23" s="37"/>
    </row>
    <row r="24" spans="1:16" s="9" customFormat="1" x14ac:dyDescent="0.2">
      <c r="A24" s="8">
        <f>+MAX($A$1:A23)+1</f>
        <v>14</v>
      </c>
      <c r="B24" s="36" t="s">
        <v>18</v>
      </c>
      <c r="C24" s="27" t="str">
        <f>"Line "&amp;A22&amp;" * Line "&amp;A23</f>
        <v>Line 12 * Line 13</v>
      </c>
      <c r="D24" s="38">
        <f>-D22*D23</f>
        <v>-1770513.199334309</v>
      </c>
      <c r="E24" s="38">
        <f t="shared" ref="E24:O24" si="4">-E22*E23</f>
        <v>-1610806.5733169145</v>
      </c>
      <c r="F24" s="38">
        <f t="shared" si="4"/>
        <v>-1490361.4599493416</v>
      </c>
      <c r="G24" s="38">
        <f t="shared" si="4"/>
        <v>-1363151.6778560539</v>
      </c>
      <c r="H24" s="38">
        <f t="shared" si="4"/>
        <v>-1393031.5049008988</v>
      </c>
      <c r="I24" s="38">
        <f t="shared" si="4"/>
        <v>-1674419.6517946259</v>
      </c>
      <c r="J24" s="38">
        <f t="shared" si="4"/>
        <v>-1929274.8575923699</v>
      </c>
      <c r="K24" s="38">
        <f t="shared" si="4"/>
        <v>-1804147.1427334663</v>
      </c>
      <c r="L24" s="38">
        <f t="shared" si="4"/>
        <v>-1471177.8427782839</v>
      </c>
      <c r="M24" s="38">
        <f t="shared" si="4"/>
        <v>-1562803.2550109646</v>
      </c>
      <c r="N24" s="38">
        <f t="shared" si="4"/>
        <v>-1678612.7222143358</v>
      </c>
      <c r="O24" s="38">
        <f t="shared" si="4"/>
        <v>-1924777.3459232547</v>
      </c>
      <c r="P24" s="24">
        <f>SUM(D24:O24)</f>
        <v>-19673077.233404823</v>
      </c>
    </row>
    <row r="25" spans="1:16" s="9" customFormat="1" x14ac:dyDescent="0.2">
      <c r="A25" s="8"/>
      <c r="B25" s="36"/>
      <c r="C25" s="27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7"/>
    </row>
    <row r="26" spans="1:16" s="9" customFormat="1" x14ac:dyDescent="0.2">
      <c r="A26" s="8">
        <f>+MAX($A$1:A25)+1</f>
        <v>15</v>
      </c>
      <c r="B26" s="9" t="s">
        <v>24</v>
      </c>
      <c r="C26" s="27" t="str">
        <f>"Line "&amp;A19</f>
        <v>Line 11</v>
      </c>
      <c r="D26" s="24">
        <f>D19</f>
        <v>-1374319.173858729</v>
      </c>
      <c r="E26" s="24">
        <f t="shared" ref="E26:O26" si="5">E19</f>
        <v>-1563238.8612662747</v>
      </c>
      <c r="F26" s="24">
        <f t="shared" si="5"/>
        <v>-1337701.8054310977</v>
      </c>
      <c r="G26" s="24">
        <f t="shared" si="5"/>
        <v>-1364672.7910326028</v>
      </c>
      <c r="H26" s="24">
        <f t="shared" si="5"/>
        <v>-1225489.4268636873</v>
      </c>
      <c r="I26" s="24">
        <f t="shared" si="5"/>
        <v>-944214.85076938267</v>
      </c>
      <c r="J26" s="24">
        <f t="shared" si="5"/>
        <v>-844143.28202868754</v>
      </c>
      <c r="K26" s="24">
        <f t="shared" si="5"/>
        <v>-1156599.6670591643</v>
      </c>
      <c r="L26" s="24">
        <f t="shared" si="5"/>
        <v>-1110281.1177670716</v>
      </c>
      <c r="M26" s="24">
        <f t="shared" si="5"/>
        <v>-1321184.9663319197</v>
      </c>
      <c r="N26" s="24">
        <f t="shared" si="5"/>
        <v>-2022231.7968653128</v>
      </c>
      <c r="O26" s="24">
        <f t="shared" si="5"/>
        <v>-2395094.3935432294</v>
      </c>
      <c r="P26" s="24">
        <f>SUM(D26:O26)</f>
        <v>-16659172.13281716</v>
      </c>
    </row>
    <row r="27" spans="1:16" s="9" customFormat="1" x14ac:dyDescent="0.2">
      <c r="C27" s="27"/>
    </row>
    <row r="28" spans="1:16" s="9" customFormat="1" x14ac:dyDescent="0.2">
      <c r="A28" s="8">
        <f>+MAX($A$1:A27)+1</f>
        <v>16</v>
      </c>
      <c r="B28" s="9" t="s">
        <v>25</v>
      </c>
      <c r="C28" s="27" t="str">
        <f>"Line "&amp;A26&amp;" - Line "&amp;A24</f>
        <v>Line 15 - Line 14</v>
      </c>
      <c r="D28" s="44">
        <f>D26-D24</f>
        <v>396194.02547558001</v>
      </c>
      <c r="E28" s="44">
        <f t="shared" ref="E28:O28" si="6">E26-E24</f>
        <v>47567.712050639791</v>
      </c>
      <c r="F28" s="44">
        <f t="shared" si="6"/>
        <v>152659.65451824386</v>
      </c>
      <c r="G28" s="44">
        <f t="shared" si="6"/>
        <v>-1521.1131765488535</v>
      </c>
      <c r="H28" s="44">
        <f t="shared" si="6"/>
        <v>167542.07803721144</v>
      </c>
      <c r="I28" s="44">
        <f t="shared" si="6"/>
        <v>730204.80102524324</v>
      </c>
      <c r="J28" s="44">
        <f t="shared" si="6"/>
        <v>1085131.5755636822</v>
      </c>
      <c r="K28" s="44">
        <f t="shared" si="6"/>
        <v>647547.47567430208</v>
      </c>
      <c r="L28" s="44">
        <f t="shared" si="6"/>
        <v>360896.72501121229</v>
      </c>
      <c r="M28" s="44">
        <f t="shared" si="6"/>
        <v>241618.28867904493</v>
      </c>
      <c r="N28" s="44">
        <f t="shared" si="6"/>
        <v>-343619.07465097704</v>
      </c>
      <c r="O28" s="44">
        <f t="shared" si="6"/>
        <v>-470317.04761997471</v>
      </c>
      <c r="P28" s="44">
        <f>SUM(D28:O28)</f>
        <v>3013905.10058766</v>
      </c>
    </row>
    <row r="30" spans="1:16" x14ac:dyDescent="0.2">
      <c r="A30" s="8">
        <f>+MAX($A$1:A29)+1</f>
        <v>17</v>
      </c>
      <c r="B30" s="20" t="s">
        <v>11</v>
      </c>
      <c r="C30" s="34" t="s">
        <v>26</v>
      </c>
      <c r="D30" s="40">
        <v>3.2500000000000001E-2</v>
      </c>
      <c r="E30" s="40">
        <v>3.2500000000000001E-2</v>
      </c>
      <c r="F30" s="40">
        <v>3.2500000000000001E-2</v>
      </c>
      <c r="G30" s="40">
        <v>3.2500000000000001E-2</v>
      </c>
      <c r="H30" s="40">
        <v>3.2500000000000001E-2</v>
      </c>
      <c r="I30" s="40">
        <v>3.2500000000000001E-2</v>
      </c>
      <c r="J30" s="40">
        <v>3.2500000000000001E-2</v>
      </c>
      <c r="K30" s="40">
        <v>3.2500000000000001E-2</v>
      </c>
      <c r="L30" s="40">
        <v>3.2500000000000001E-2</v>
      </c>
      <c r="M30" s="40">
        <v>3.2500000000000001E-2</v>
      </c>
      <c r="N30" s="40">
        <v>3.2500000000000001E-2</v>
      </c>
      <c r="O30" s="40">
        <v>3.2500000000000001E-2</v>
      </c>
    </row>
    <row r="31" spans="1:16" x14ac:dyDescent="0.2">
      <c r="A31" s="8">
        <f>+MAX($A$1:A30)+1</f>
        <v>18</v>
      </c>
      <c r="B31" s="20" t="s">
        <v>28</v>
      </c>
      <c r="D31" s="41">
        <v>0</v>
      </c>
      <c r="E31" s="43">
        <f>D34</f>
        <v>396730.5382184115</v>
      </c>
      <c r="F31" s="43">
        <f t="shared" ref="F31:O31" si="7">E34</f>
        <v>445437.14342012809</v>
      </c>
      <c r="G31" s="43">
        <f t="shared" si="7"/>
        <v>599509.91681729502</v>
      </c>
      <c r="H31" s="43">
        <f t="shared" si="7"/>
        <v>599610.41649136646</v>
      </c>
      <c r="I31" s="43">
        <f t="shared" si="7"/>
        <v>769003.31930391735</v>
      </c>
      <c r="J31" s="43">
        <f t="shared" si="7"/>
        <v>1502279.6566536638</v>
      </c>
      <c r="K31" s="43">
        <f t="shared" si="7"/>
        <v>2592949.355296026</v>
      </c>
      <c r="L31" s="43">
        <f t="shared" si="7"/>
        <v>3248396.2893475639</v>
      </c>
      <c r="M31" s="43">
        <f t="shared" si="7"/>
        <v>3618579.4686242118</v>
      </c>
      <c r="N31" s="43">
        <f t="shared" si="7"/>
        <v>3870325.2681300333</v>
      </c>
      <c r="O31" s="43">
        <f t="shared" si="7"/>
        <v>3536723.006916652</v>
      </c>
    </row>
    <row r="32" spans="1:16" x14ac:dyDescent="0.2">
      <c r="A32" s="8">
        <f>+MAX($A$1:A31)+1</f>
        <v>19</v>
      </c>
      <c r="B32" s="20" t="s">
        <v>29</v>
      </c>
      <c r="C32" s="27" t="str">
        <f>"Line "&amp;A26</f>
        <v>Line 15</v>
      </c>
      <c r="D32" s="42">
        <f>D28</f>
        <v>396194.02547558001</v>
      </c>
      <c r="E32" s="42">
        <f t="shared" ref="E32:O32" si="8">E28</f>
        <v>47567.712050639791</v>
      </c>
      <c r="F32" s="42">
        <f t="shared" si="8"/>
        <v>152659.65451824386</v>
      </c>
      <c r="G32" s="42">
        <f t="shared" si="8"/>
        <v>-1521.1131765488535</v>
      </c>
      <c r="H32" s="42">
        <f t="shared" si="8"/>
        <v>167542.07803721144</v>
      </c>
      <c r="I32" s="42">
        <f t="shared" si="8"/>
        <v>730204.80102524324</v>
      </c>
      <c r="J32" s="42">
        <f t="shared" si="8"/>
        <v>1085131.5755636822</v>
      </c>
      <c r="K32" s="42">
        <f t="shared" si="8"/>
        <v>647547.47567430208</v>
      </c>
      <c r="L32" s="42">
        <f t="shared" si="8"/>
        <v>360896.72501121229</v>
      </c>
      <c r="M32" s="42">
        <f t="shared" si="8"/>
        <v>241618.28867904493</v>
      </c>
      <c r="N32" s="42">
        <f t="shared" si="8"/>
        <v>-343619.07465097704</v>
      </c>
      <c r="O32" s="42">
        <f t="shared" si="8"/>
        <v>-470317.04761997471</v>
      </c>
    </row>
    <row r="33" spans="1:16" x14ac:dyDescent="0.2">
      <c r="A33" s="8">
        <f>+MAX($A$1:A32)+1</f>
        <v>20</v>
      </c>
      <c r="B33" s="3" t="s">
        <v>27</v>
      </c>
      <c r="D33" s="4">
        <f>+((D32*0.5)+D31)*D30/12</f>
        <v>536.51274283151463</v>
      </c>
      <c r="E33" s="4">
        <f t="shared" ref="E33:O33" si="9">+((E32*0.5)+E31)*E30/12</f>
        <v>1138.8931510767727</v>
      </c>
      <c r="F33" s="4">
        <f t="shared" si="9"/>
        <v>1413.1188789229689</v>
      </c>
      <c r="G33" s="4">
        <f t="shared" si="9"/>
        <v>1621.6128506202642</v>
      </c>
      <c r="H33" s="4">
        <f t="shared" si="9"/>
        <v>1850.8247753395081</v>
      </c>
      <c r="I33" s="4">
        <f t="shared" si="9"/>
        <v>3071.5363245031263</v>
      </c>
      <c r="J33" s="4">
        <f t="shared" si="9"/>
        <v>5538.1230786794922</v>
      </c>
      <c r="K33" s="4">
        <f t="shared" si="9"/>
        <v>7899.4583772356882</v>
      </c>
      <c r="L33" s="4">
        <f t="shared" si="9"/>
        <v>9286.4542654356701</v>
      </c>
      <c r="M33" s="4">
        <f t="shared" si="9"/>
        <v>10127.510826776781</v>
      </c>
      <c r="N33" s="4">
        <f t="shared" si="9"/>
        <v>10016.813437595642</v>
      </c>
      <c r="O33" s="4">
        <f t="shared" si="9"/>
        <v>8941.7371417472168</v>
      </c>
    </row>
    <row r="34" spans="1:16" ht="13.5" thickBot="1" x14ac:dyDescent="0.25">
      <c r="A34" s="8">
        <f>+MAX($A$1:A33)+1</f>
        <v>21</v>
      </c>
      <c r="B34" s="3" t="s">
        <v>30</v>
      </c>
      <c r="D34" s="45">
        <f>SUM(D31:D33)</f>
        <v>396730.5382184115</v>
      </c>
      <c r="E34" s="45">
        <f t="shared" ref="E34:O34" si="10">SUM(E31:E33)</f>
        <v>445437.14342012809</v>
      </c>
      <c r="F34" s="45">
        <f t="shared" si="10"/>
        <v>599509.91681729502</v>
      </c>
      <c r="G34" s="45">
        <f t="shared" si="10"/>
        <v>599610.41649136646</v>
      </c>
      <c r="H34" s="45">
        <f t="shared" si="10"/>
        <v>769003.31930391735</v>
      </c>
      <c r="I34" s="45">
        <f t="shared" si="10"/>
        <v>1502279.6566536638</v>
      </c>
      <c r="J34" s="45">
        <f t="shared" si="10"/>
        <v>2592949.355296026</v>
      </c>
      <c r="K34" s="45">
        <f t="shared" si="10"/>
        <v>3248396.2893475639</v>
      </c>
      <c r="L34" s="45">
        <f t="shared" si="10"/>
        <v>3618579.4686242118</v>
      </c>
      <c r="M34" s="45">
        <f t="shared" si="10"/>
        <v>3870325.2681300333</v>
      </c>
      <c r="N34" s="45">
        <f t="shared" si="10"/>
        <v>3536723.006916652</v>
      </c>
      <c r="O34" s="45">
        <f t="shared" si="10"/>
        <v>3075347.6964384243</v>
      </c>
      <c r="P34" s="45">
        <f>O34</f>
        <v>3075347.6964384243</v>
      </c>
    </row>
    <row r="35" spans="1:16" ht="13.5" thickTop="1" x14ac:dyDescent="0.2"/>
  </sheetData>
  <pageMargins left="0.7" right="0.7" top="0.75" bottom="0.75" header="0.3" footer="0.3"/>
  <pageSetup scale="5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A30A5079C749B4E9A8348B3095EF55B" ma:contentTypeVersion="20" ma:contentTypeDescription="" ma:contentTypeScope="" ma:versionID="6e0b337f0bcd296867945c6d8c5fb09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2022-06-15T07:00:00+00:00</OpenedDate>
    <SignificantOrder xmlns="dc463f71-b30c-4ab2-9473-d307f9d35888">false</SignificantOrder>
    <Date1 xmlns="dc463f71-b30c-4ab2-9473-d307f9d35888">2022-06-15T07:00:00+00:00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220441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6A73527-6F22-4DE6-95F9-B105C3339CAE}"/>
</file>

<file path=customXml/itemProps2.xml><?xml version="1.0" encoding="utf-8"?>
<ds:datastoreItem xmlns:ds="http://schemas.openxmlformats.org/officeDocument/2006/customXml" ds:itemID="{6ED089DD-003D-48B7-B1DE-2CCF9EF7BE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980E37-2DD2-4D41-B66F-48B64AED4799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80C4A2D-395B-4993-B8C8-B091F8D36D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Exhibit JP-3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Jack</dc:creator>
  <cp:lastModifiedBy>Angell, Jennifer (PacifiCorp)</cp:lastModifiedBy>
  <cp:lastPrinted>2022-06-15T18:32:47Z</cp:lastPrinted>
  <dcterms:created xsi:type="dcterms:W3CDTF">2022-06-06T17:41:24Z</dcterms:created>
  <dcterms:modified xsi:type="dcterms:W3CDTF">2022-06-15T18:32:56Z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0x0101006E56B4D1795A2E4DB2F0B01679ED314A002A30A5079C749B4E9A8348B3095EF55B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