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734" activeTab="0"/>
  </bookViews>
  <sheets>
    <sheet name="Item 55,60, page 16" sheetId="1" r:id="rId1"/>
    <sheet name="Item 100, pg 21" sheetId="2" r:id="rId2"/>
    <sheet name="Item 100, page 22" sheetId="3" r:id="rId3"/>
    <sheet name="Itme 120,130,150, page 28" sheetId="4" r:id="rId4"/>
    <sheet name="Item 207, page 32" sheetId="5" r:id="rId5"/>
    <sheet name="Item 240, page 35" sheetId="6" r:id="rId6"/>
    <sheet name="Item 245, page 36" sheetId="7" r:id="rId7"/>
  </sheets>
  <definedNames>
    <definedName name="_xlnm.Print_Area" localSheetId="1">'Item 100, pg 21'!$A$1:$R$61</definedName>
    <definedName name="_xlnm.Print_Area" localSheetId="4">'Item 207, page 32'!$A$1:$K$56</definedName>
    <definedName name="_xlnm.Print_Area" localSheetId="5">'Item 240, page 35'!$A$1:$N$60</definedName>
    <definedName name="_xlnm.Print_Area" localSheetId="6">'Item 245, page 36'!$A$1:$O$55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<sst xmlns="http://schemas.openxmlformats.org/spreadsheetml/2006/main" count="516" uniqueCount="250">
  <si>
    <t>For customers on automated service routes:  The company will assess roll-out charges where,</t>
  </si>
  <si>
    <t>due to circumstances outside the control of the driver, the driver is required to move an automated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</si>
  <si>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</si>
  <si>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</si>
  <si>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</si>
  <si>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</si>
  <si>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</si>
  <si>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</si>
  <si>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</si>
  <si>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Bag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</si>
  <si>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</si>
  <si>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</si>
  <si>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</si>
  <si>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 xml:space="preserve">adjustment will be adjusted annually using the deferred accounting method. </t>
  </si>
  <si>
    <t>Initial Delivery</t>
  </si>
  <si>
    <t>Charge</t>
  </si>
  <si>
    <t>Special Pickup</t>
  </si>
  <si>
    <t>Note 2:</t>
  </si>
  <si>
    <t>Note 3: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</si>
  <si>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</si>
  <si>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</si>
  <si>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</si>
  <si>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</si>
  <si>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</si>
  <si>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</si>
  <si>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</si>
  <si>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</si>
  <si>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</si>
  <si>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</si>
  <si>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</si>
  <si>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</si>
  <si>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</si>
  <si>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</si>
  <si>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</si>
  <si>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</si>
  <si>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</si>
  <si>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Mason County</t>
  </si>
  <si>
    <t>Mason County Garbage Co., Inc  G-88</t>
  </si>
  <si>
    <t xml:space="preserve">Mason County Garbage, Inc 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</si>
  <si>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</si>
  <si>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</si>
  <si>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</si>
  <si>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</si>
  <si>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</si>
  <si>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</si>
  <si>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</si>
  <si>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</si>
  <si>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materials are placed on or near the containers.</t>
  </si>
  <si>
    <t>Thanksgiving Day</t>
  </si>
  <si>
    <t>Memorial Day</t>
  </si>
  <si>
    <t>Labor Day</t>
  </si>
  <si>
    <t xml:space="preserve">Note 1: There is no overweight charge.  However, additional charges apply to overfilled containers (i.e. filled beyond    </t>
  </si>
  <si>
    <t>No additional charge will be assessed to customers for overtime or holiday work performed solely for the</t>
  </si>
  <si>
    <t>When a holiday listed above falls on a Sunday, the following Monday will be observed.  When a holiday listed above</t>
  </si>
  <si>
    <t>falls on a Saturday, the preceding Friday shall be the legal holiday.</t>
  </si>
  <si>
    <t>WG</t>
  </si>
  <si>
    <t>EOWG</t>
  </si>
  <si>
    <t>MG</t>
  </si>
  <si>
    <r>
      <t xml:space="preserve">cart or 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feet in order to reach the truck.  The charge for this roll-out</t>
    </r>
  </si>
  <si>
    <r>
      <t>service is: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cart or toter, per pickup.</t>
    </r>
  </si>
  <si>
    <t>45 gal.</t>
  </si>
  <si>
    <t>60 gal.</t>
  </si>
  <si>
    <t>min. per mo.</t>
  </si>
  <si>
    <t>N/A</t>
  </si>
  <si>
    <t>1 Yard</t>
  </si>
  <si>
    <t>1.5 Yard</t>
  </si>
  <si>
    <t>2 Yard</t>
  </si>
  <si>
    <t>3 Yard</t>
  </si>
  <si>
    <t>4 Yard</t>
  </si>
  <si>
    <t>Permanent Service:  If rent is shown, the rate for the first pickup and each additional pickup must</t>
  </si>
  <si>
    <t>For permanent, regularly scheduled pickups, a flat monthly charge may be assessed if computed as follows:</t>
  </si>
  <si>
    <t>For each container provided:</t>
  </si>
  <si>
    <t>a. If monthly rent is shown: monthly rent plus (4.33 times the pickup rate times the number of pickups per week)</t>
  </si>
  <si>
    <t>rate times additional weekly pickup).</t>
  </si>
  <si>
    <t>All Containers</t>
  </si>
  <si>
    <t>All Drop Boxes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</si>
  <si>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</si>
  <si>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</si>
  <si>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</si>
  <si>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</si>
  <si>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</si>
  <si>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</si>
  <si>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</si>
  <si>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</si>
  <si>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</si>
  <si>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</si>
  <si>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</si>
  <si>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</si>
  <si>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t xml:space="preserve">Automated Carts: </t>
  </si>
  <si>
    <t>1-35 Gallon</t>
  </si>
  <si>
    <t>1-48 Gallon</t>
  </si>
  <si>
    <t>1-64 Gallon</t>
  </si>
  <si>
    <t>1-96 Gallon</t>
  </si>
  <si>
    <t>Revised Page No.</t>
  </si>
  <si>
    <t>35-gal cart</t>
  </si>
  <si>
    <t>48-gal cart</t>
  </si>
  <si>
    <t>64-gal cart</t>
  </si>
  <si>
    <t>96-gal cart</t>
  </si>
  <si>
    <t>Automated carts:</t>
  </si>
  <si>
    <t xml:space="preserve">customer resides.  Note:  If customer requires service to be provided on other than </t>
  </si>
  <si>
    <t>normal scheduled pickup day, rates for special pickups will apply.</t>
  </si>
  <si>
    <t>Service will be rendered on the normal scheduled pickup day for the area in which the</t>
  </si>
  <si>
    <t xml:space="preserve">           Effective Date:</t>
  </si>
  <si>
    <t>35 gal Cart</t>
  </si>
  <si>
    <t>48 gal Cart</t>
  </si>
  <si>
    <t>64 gal Cart</t>
  </si>
  <si>
    <t>96 gal Cart</t>
  </si>
  <si>
    <t xml:space="preserve">Automated Carts:  </t>
  </si>
  <si>
    <t>35 gal cart</t>
  </si>
  <si>
    <t>48 gal cart</t>
  </si>
  <si>
    <t>64 gal cart</t>
  </si>
  <si>
    <t>96 gal cart</t>
  </si>
  <si>
    <t>Minimum monthly charge is:</t>
  </si>
  <si>
    <t xml:space="preserve">Note 5: 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</si>
  <si>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</si>
  <si>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</si>
  <si>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</si>
  <si>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 xml:space="preserve">        Effective Date:</t>
  </si>
  <si>
    <t>1-45 Gallon</t>
  </si>
  <si>
    <t>Mini can</t>
  </si>
  <si>
    <t>Recycling</t>
  </si>
  <si>
    <t>EOWR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</si>
  <si>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</si>
  <si>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</si>
  <si>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</si>
  <si>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</si>
  <si>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</si>
  <si>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</si>
  <si>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</si>
  <si>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</si>
  <si>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</si>
  <si>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</si>
  <si>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</si>
  <si>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</si>
  <si>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</si>
  <si>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</si>
  <si>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</si>
  <si>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</si>
  <si>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</si>
  <si>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</si>
  <si>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</si>
  <si>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(A)</t>
  </si>
  <si>
    <t>(A) per unit.</t>
  </si>
  <si>
    <t xml:space="preserve">New Year's Day </t>
  </si>
  <si>
    <t xml:space="preserve">Independence Day </t>
  </si>
  <si>
    <t xml:space="preserve">Christmas Day </t>
  </si>
  <si>
    <t xml:space="preserve">Rates below apply in the following service area:  </t>
  </si>
  <si>
    <t>Note 3:  Notes for this item are continued on next page.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</si>
  <si>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</si>
  <si>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</si>
  <si>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</si>
  <si>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</si>
  <si>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</si>
  <si>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</si>
  <si>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</si>
  <si>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***</t>
  </si>
  <si>
    <t>Irmgard R Wilcox</t>
  </si>
  <si>
    <t>Frequency of Service Codes: WG=Weekly Garbage; EOWG-Every Other Week Garbage; MG=Monthly Garbage; WR=Weekly Recycling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</si>
  <si>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</si>
  <si>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</si>
  <si>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(4) Would negatively impact or otherwise damage road surface integrity.</t>
  </si>
  <si>
    <t>(3) Would cause the company to violate load limitations or result in unsafe vehicle operation; and/or</t>
  </si>
  <si>
    <t>(1) To solid waste collection, curbside recycling (where noted) and yard waste services (where noted) for</t>
  </si>
  <si>
    <t xml:space="preserve">recycling, and yard waste service must be provided for single-family dwellings, duplexes, mobile homes, </t>
  </si>
  <si>
    <t>the marked fill line, or the top is unable to be closed).</t>
  </si>
  <si>
    <t xml:space="preserve">b. If monthly rent is not shown: 1st pickup rate plus (3.33 times additional pickup rate) plus( 4.33 times additional pickup </t>
  </si>
  <si>
    <t>On Call basis accounts in addition to the charge in note 7 and/or note 8 a recycling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</si>
  <si>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</si>
  <si>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</si>
  <si>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</si>
  <si>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</si>
  <si>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</si>
  <si>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</si>
  <si>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</si>
  <si>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</si>
  <si>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</si>
  <si>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</si>
  <si>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Garbage +</t>
  </si>
  <si>
    <t xml:space="preserve">Note 1:  Description/rules related to recycling program are shown on page 23 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</si>
  <si>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</si>
  <si>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</si>
  <si>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</si>
  <si>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</si>
  <si>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</si>
  <si>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</si>
  <si>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</si>
  <si>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</si>
  <si>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</si>
  <si>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</si>
  <si>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</si>
  <si>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</si>
  <si>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</si>
  <si>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</si>
  <si>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</si>
  <si>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</si>
  <si>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</si>
  <si>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</si>
  <si>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</si>
  <si>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</si>
  <si>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</si>
  <si>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</si>
  <si>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</si>
  <si>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</si>
  <si>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</si>
  <si>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</si>
  <si>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</si>
  <si>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</si>
  <si>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</si>
  <si>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</si>
  <si>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</si>
  <si>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</si>
  <si>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</si>
  <si>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</si>
  <si>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</si>
  <si>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</si>
  <si>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</si>
  <si>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</si>
  <si>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</si>
  <si>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Lost container charge will apply if hauler is unable to retrieve a container from a stopped customer.</t>
  </si>
  <si>
    <t>Note 5: (C)</t>
  </si>
  <si>
    <t>Note 6: (C)</t>
  </si>
  <si>
    <t>Note 7: (C)</t>
  </si>
  <si>
    <t>Veterans Day</t>
  </si>
  <si>
    <t>Presidents Day</t>
  </si>
  <si>
    <t>Note 8:</t>
  </si>
  <si>
    <t>Note 9:</t>
  </si>
  <si>
    <t>Note 10:</t>
  </si>
  <si>
    <t>Charge will be reversed if container is subsequently retrieved within 45-days after charge is applied.</t>
  </si>
  <si>
    <t>Lost Container:</t>
  </si>
  <si>
    <t>Customers receiving service will receive a commodity price adjustment of $2.20 credit per month.  The commodity price</t>
  </si>
  <si>
    <t>Recycling service rates on this page expire on: October 31, 2013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</si>
  <si>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</si>
  <si>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r>
      <t xml:space="preserve">Note 2:  Description/rules related to yard 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</si>
  <si>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t>**Suspended and allowed to become effective on a temporary basis, subject to refund, pursuant to Order 01 issued in Docket TG-121513.(C)</t>
  </si>
  <si>
    <t>Note: The Commission authorized the company to file this page pursuant to Order 02 issued in Docket TG-121513.(C)</t>
  </si>
  <si>
    <t>$4.79(A) per can/unit.  Service will be rendered on the normal scheduled pickup day for the</t>
  </si>
  <si>
    <t>35-gal cart $6.19(A) per unit</t>
  </si>
  <si>
    <t>48-gal cart $7.75(A) per unit</t>
  </si>
  <si>
    <t>64-gal cart $9.19(A) per unit</t>
  </si>
  <si>
    <t>96-gal cart $11.27(A) per unit</t>
  </si>
  <si>
    <t>fee of $8.82 will be assessed.</t>
  </si>
  <si>
    <t>$4.63 (A)</t>
  </si>
  <si>
    <t>$20.05 (A)</t>
  </si>
  <si>
    <t>$15.10(A)   per yard</t>
  </si>
  <si>
    <t xml:space="preserve">In addition to all applicable charges, a charge of $15.10(A) per yard (assessed on a pro rata  basis) will be assessed if </t>
  </si>
  <si>
    <t>Unlocking, Unlatching $2.50 per occurrence.</t>
  </si>
  <si>
    <t>Each additional can is $4.53 (A).</t>
  </si>
  <si>
    <t>Minimum monthly charge is $18.05(A).</t>
  </si>
  <si>
    <t xml:space="preserve">If there are more than 5 receptacles the pick up charge is $3.85(A).  If the units are not together, the pick up charge </t>
  </si>
  <si>
    <t>is $4.17 (A).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</si>
</sst>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_-[$$-C09]* #,##0.00_-;\-[$$-C09]* #,##0.00_-;_-[$$-C09]* &quot;-&quot;??_-;_-@_-"/>
    <numFmt numFmtId="170" formatCode="[$-409]dddd\,\ mmmm\ dd\,\ yyyy"/>
    <numFmt numFmtId="171" formatCode="[$-409]mmmm\ d\,\ yyyy;@"/>
    <numFmt numFmtId="172" formatCode="&quot;$&quot;#,##0.00000_);[Red]\(&quot;$&quot;#,##0.00000\)"/>
    <numFmt numFmtId="173" formatCode="_(&quot;$&quot;* #,##0.00000_);_(&quot;$&quot;* \(#,##0.00000\);_(&quot;$&quot;* &quot;-&quot;?????_);_(@_)"/>
  </numFmts>
  <fonts count="27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Font="1" applyBorder="1" applyAlignment="1">
      <alignment horizontal="left" indent="2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17" xfId="0" applyBorder="1" applyAlignment="1">
      <alignment horizontal="left"/>
    </xf>
    <xf numFmtId="167" fontId="0" fillId="0" borderId="16" xfId="0" applyNumberFormat="1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4" fontId="0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44" fontId="0" fillId="0" borderId="0" xfId="0" applyNumberFormat="1" applyBorder="1" applyAlignment="1">
      <alignment/>
    </xf>
    <xf numFmtId="0" fontId="9" fillId="0" borderId="0" xfId="0" applyFont="1" applyFill="1" applyBorder="1" applyAlignment="1">
      <alignment/>
    </xf>
    <xf numFmtId="44" fontId="0" fillId="0" borderId="21" xfId="44" applyNumberFormat="1" applyFont="1" applyBorder="1" applyAlignment="1">
      <alignment/>
    </xf>
    <xf numFmtId="44" fontId="0" fillId="0" borderId="21" xfId="0" applyNumberFormat="1" applyBorder="1" applyAlignment="1">
      <alignment/>
    </xf>
    <xf numFmtId="44" fontId="0" fillId="0" borderId="20" xfId="44" applyNumberFormat="1" applyFont="1" applyBorder="1" applyAlignment="1">
      <alignment/>
    </xf>
    <xf numFmtId="44" fontId="0" fillId="0" borderId="20" xfId="0" applyNumberFormat="1" applyBorder="1" applyAlignment="1">
      <alignment/>
    </xf>
    <xf numFmtId="44" fontId="0" fillId="20" borderId="0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44" fontId="0" fillId="0" borderId="20" xfId="44" applyNumberFormat="1" applyFont="1" applyBorder="1" applyAlignment="1">
      <alignment/>
    </xf>
    <xf numFmtId="4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8" fontId="0" fillId="0" borderId="0" xfId="0" applyNumberFormat="1" applyFont="1" applyBorder="1" applyAlignment="1">
      <alignment/>
    </xf>
    <xf numFmtId="8" fontId="0" fillId="0" borderId="19" xfId="44" applyNumberFormat="1" applyFont="1" applyBorder="1" applyAlignment="1">
      <alignment/>
    </xf>
    <xf numFmtId="8" fontId="0" fillId="0" borderId="21" xfId="44" applyNumberFormat="1" applyFont="1" applyBorder="1" applyAlignment="1">
      <alignment/>
    </xf>
    <xf numFmtId="0" fontId="5" fillId="0" borderId="14" xfId="0" applyFont="1" applyBorder="1" applyAlignment="1">
      <alignment/>
    </xf>
    <xf numFmtId="8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7" fontId="0" fillId="0" borderId="21" xfId="44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44" fontId="0" fillId="0" borderId="20" xfId="44" applyNumberFormat="1" applyFont="1" applyBorder="1" applyAlignment="1">
      <alignment horizontal="center"/>
    </xf>
    <xf numFmtId="2" fontId="0" fillId="20" borderId="0" xfId="44" applyNumberFormat="1" applyFont="1" applyFill="1" applyBorder="1" applyAlignment="1">
      <alignment horizontal="right"/>
    </xf>
    <xf numFmtId="2" fontId="0" fillId="20" borderId="0" xfId="0" applyNumberFormat="1" applyFill="1" applyBorder="1" applyAlignment="1">
      <alignment horizontal="right"/>
    </xf>
    <xf numFmtId="0" fontId="0" fillId="20" borderId="0" xfId="0" applyFill="1" applyBorder="1" applyAlignment="1">
      <alignment horizontal="right"/>
    </xf>
    <xf numFmtId="8" fontId="0" fillId="0" borderId="0" xfId="0" applyNumberFormat="1" applyBorder="1" applyAlignment="1">
      <alignment horizontal="right"/>
    </xf>
    <xf numFmtId="44" fontId="0" fillId="0" borderId="20" xfId="44" applyNumberFormat="1" applyFont="1" applyBorder="1" applyAlignment="1">
      <alignment horizontal="right"/>
    </xf>
    <xf numFmtId="44" fontId="0" fillId="2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44" fontId="0" fillId="0" borderId="21" xfId="44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20" xfId="44" applyNumberFormat="1" applyFont="1" applyBorder="1" applyAlignment="1">
      <alignment horizontal="right"/>
    </xf>
    <xf numFmtId="2" fontId="0" fillId="0" borderId="20" xfId="44" applyNumberFormat="1" applyFont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43" fontId="0" fillId="0" borderId="20" xfId="0" applyNumberFormat="1" applyBorder="1" applyAlignment="1">
      <alignment/>
    </xf>
    <xf numFmtId="43" fontId="0" fillId="20" borderId="0" xfId="0" applyNumberFormat="1" applyFill="1" applyBorder="1" applyAlignment="1">
      <alignment/>
    </xf>
    <xf numFmtId="44" fontId="0" fillId="0" borderId="21" xfId="44" applyNumberFormat="1" applyFont="1" applyBorder="1" applyAlignment="1">
      <alignment horizontal="right"/>
    </xf>
    <xf numFmtId="44" fontId="0" fillId="20" borderId="0" xfId="44" applyNumberFormat="1" applyFont="1" applyFill="1" applyBorder="1" applyAlignment="1">
      <alignment horizontal="right"/>
    </xf>
    <xf numFmtId="44" fontId="0" fillId="0" borderId="20" xfId="0" applyNumberFormat="1" applyFont="1" applyBorder="1" applyAlignment="1">
      <alignment horizontal="right"/>
    </xf>
    <xf numFmtId="44" fontId="0" fillId="0" borderId="20" xfId="44" applyNumberFormat="1" applyFont="1" applyBorder="1" applyAlignment="1">
      <alignment horizontal="right"/>
    </xf>
    <xf numFmtId="7" fontId="0" fillId="0" borderId="20" xfId="44" applyNumberFormat="1" applyFont="1" applyBorder="1" applyAlignment="1">
      <alignment horizontal="center"/>
    </xf>
    <xf numFmtId="43" fontId="0" fillId="0" borderId="20" xfId="44" applyNumberFormat="1" applyFon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43" fontId="0" fillId="20" borderId="0" xfId="0" applyNumberFormat="1" applyFill="1" applyBorder="1" applyAlignment="1">
      <alignment horizontal="center"/>
    </xf>
    <xf numFmtId="44" fontId="0" fillId="0" borderId="15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44" fontId="0" fillId="0" borderId="19" xfId="44" applyNumberFormat="1" applyFont="1" applyBorder="1" applyAlignment="1">
      <alignment horizontal="left"/>
    </xf>
    <xf numFmtId="44" fontId="0" fillId="0" borderId="18" xfId="44" applyNumberFormat="1" applyFont="1" applyBorder="1" applyAlignment="1">
      <alignment horizontal="right"/>
    </xf>
    <xf numFmtId="44" fontId="0" fillId="0" borderId="19" xfId="44" applyNumberFormat="1" applyFont="1" applyBorder="1" applyAlignment="1">
      <alignment/>
    </xf>
    <xf numFmtId="44" fontId="0" fillId="0" borderId="16" xfId="44" applyNumberFormat="1" applyFont="1" applyBorder="1" applyAlignment="1">
      <alignment horizontal="right"/>
    </xf>
    <xf numFmtId="44" fontId="0" fillId="0" borderId="21" xfId="44" applyNumberFormat="1" applyFont="1" applyBorder="1" applyAlignment="1">
      <alignment horizontal="right"/>
    </xf>
    <xf numFmtId="44" fontId="0" fillId="0" borderId="20" xfId="0" applyNumberFormat="1" applyFont="1" applyBorder="1" applyAlignment="1">
      <alignment horizontal="left"/>
    </xf>
    <xf numFmtId="44" fontId="0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 quotePrefix="1">
      <alignment horizontal="left" indent="2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4" xfId="44" applyNumberFormat="1" applyFont="1" applyBorder="1" applyAlignment="1">
      <alignment/>
    </xf>
    <xf numFmtId="44" fontId="0" fillId="0" borderId="20" xfId="0" applyNumberFormat="1" applyBorder="1" applyAlignment="1">
      <alignment horizontal="left"/>
    </xf>
    <xf numFmtId="44" fontId="0" fillId="0" borderId="24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167" fontId="0" fillId="0" borderId="16" xfId="0" applyNumberFormat="1" applyFont="1" applyBorder="1" applyAlignment="1">
      <alignment horizontal="left"/>
    </xf>
    <xf numFmtId="8" fontId="0" fillId="0" borderId="20" xfId="0" applyNumberFormat="1" applyFont="1" applyBorder="1" applyAlignment="1">
      <alignment horizontal="right"/>
    </xf>
    <xf numFmtId="167" fontId="0" fillId="0" borderId="16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10.421875" style="0" customWidth="1"/>
    <col min="2" max="2" width="17.00390625" style="0" customWidth="1"/>
    <col min="3" max="3" width="3.8515625" style="0" customWidth="1"/>
    <col min="4" max="4" width="11.8515625" style="0" customWidth="1"/>
    <col min="5" max="5" width="7.28125" style="0" customWidth="1"/>
    <col min="6" max="6" width="13.421875" style="0" customWidth="1"/>
    <col min="7" max="7" width="3.8515625" style="0" customWidth="1"/>
    <col min="10" max="10" width="22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170</v>
      </c>
      <c r="B2" s="38">
        <v>13</v>
      </c>
      <c r="C2" s="72"/>
      <c r="D2" s="5"/>
      <c r="E2" s="5"/>
      <c r="F2" s="5"/>
      <c r="G2" s="38">
        <v>6</v>
      </c>
      <c r="H2" s="177" t="s">
        <v>171</v>
      </c>
      <c r="I2" s="177"/>
      <c r="J2" s="25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172</v>
      </c>
      <c r="B4" s="5"/>
      <c r="C4" s="72" t="s">
        <v>37</v>
      </c>
      <c r="D4" s="72"/>
      <c r="E4" s="72"/>
      <c r="F4" s="72"/>
      <c r="G4" s="5"/>
      <c r="H4" s="5"/>
      <c r="I4" s="5"/>
      <c r="J4" s="6"/>
    </row>
    <row r="5" spans="1:10" ht="12.75">
      <c r="A5" s="7" t="s">
        <v>173</v>
      </c>
      <c r="B5" s="8"/>
      <c r="C5" s="73" t="s">
        <v>38</v>
      </c>
      <c r="D5" s="8"/>
      <c r="E5" s="8"/>
      <c r="F5" s="8"/>
      <c r="G5" s="8"/>
      <c r="H5" s="73"/>
      <c r="I5" s="71"/>
      <c r="J5" s="74"/>
    </row>
    <row r="6" spans="1:10" ht="12.75">
      <c r="A6" s="4"/>
      <c r="B6" s="5"/>
      <c r="C6" s="75"/>
      <c r="D6" s="5"/>
      <c r="E6" s="5"/>
      <c r="F6" s="5"/>
      <c r="G6" s="5"/>
      <c r="H6" s="75"/>
      <c r="I6" s="72"/>
      <c r="J6" s="106"/>
    </row>
    <row r="7" spans="1:10" ht="12.75">
      <c r="A7" s="4"/>
      <c r="B7" s="5" t="s">
        <v>146</v>
      </c>
      <c r="C7" s="75"/>
      <c r="D7" s="5"/>
      <c r="E7" s="5"/>
      <c r="F7" s="5" t="s">
        <v>36</v>
      </c>
      <c r="G7" s="5"/>
      <c r="H7" s="75"/>
      <c r="I7" s="72"/>
      <c r="J7" s="10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78" t="s">
        <v>179</v>
      </c>
      <c r="B9" s="179"/>
      <c r="C9" s="179"/>
      <c r="D9" s="179"/>
      <c r="E9" s="179"/>
      <c r="F9" s="179"/>
      <c r="G9" s="179"/>
      <c r="H9" s="179"/>
      <c r="I9" s="179"/>
      <c r="J9" s="18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0" t="s">
        <v>181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180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182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4" t="s">
        <v>184</v>
      </c>
      <c r="C15" s="11"/>
      <c r="D15" s="5"/>
      <c r="E15" s="18"/>
      <c r="F15" s="11"/>
      <c r="G15" s="5"/>
      <c r="H15" s="18"/>
      <c r="I15" s="11"/>
      <c r="J15" s="6"/>
    </row>
    <row r="16" spans="1:10" ht="12.75">
      <c r="A16" s="4"/>
      <c r="B16" s="22" t="s">
        <v>183</v>
      </c>
      <c r="C16" s="11"/>
      <c r="D16" s="5"/>
      <c r="E16" s="18"/>
      <c r="F16" s="11"/>
      <c r="G16" s="5"/>
      <c r="H16" s="18"/>
      <c r="I16" s="11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5"/>
      <c r="D18" s="103">
        <v>4.27</v>
      </c>
      <c r="E18" s="75" t="s">
        <v>142</v>
      </c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3" t="s">
        <v>185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181" t="s">
        <v>186</v>
      </c>
      <c r="B22" s="182"/>
      <c r="C22" s="182"/>
      <c r="D22" s="182"/>
      <c r="E22" s="182"/>
      <c r="F22" s="182"/>
      <c r="G22" s="182"/>
      <c r="H22" s="182"/>
      <c r="I22" s="182"/>
      <c r="J22" s="183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27" t="s">
        <v>187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27" t="s">
        <v>188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143</v>
      </c>
      <c r="B27" s="5"/>
      <c r="C27" s="5"/>
      <c r="D27" s="5"/>
      <c r="E27" s="5" t="s">
        <v>50</v>
      </c>
      <c r="F27" s="5"/>
      <c r="G27" s="5"/>
      <c r="H27" s="5"/>
      <c r="I27" s="5"/>
      <c r="J27" s="6"/>
    </row>
    <row r="28" spans="1:10" ht="12.75">
      <c r="A28" s="4" t="s">
        <v>223</v>
      </c>
      <c r="B28" s="5"/>
      <c r="C28" s="5"/>
      <c r="D28" s="5"/>
      <c r="E28" s="5" t="s">
        <v>222</v>
      </c>
      <c r="F28" s="5"/>
      <c r="G28" s="5"/>
      <c r="H28" s="5"/>
      <c r="I28" s="5"/>
      <c r="J28" s="6"/>
    </row>
    <row r="29" spans="1:10" ht="12.75">
      <c r="A29" s="4" t="s">
        <v>49</v>
      </c>
      <c r="B29" s="5"/>
      <c r="C29" s="5"/>
      <c r="D29" s="5"/>
      <c r="E29" s="5" t="s">
        <v>48</v>
      </c>
      <c r="F29" s="5"/>
      <c r="G29" s="5"/>
      <c r="H29" s="5"/>
      <c r="I29" s="5"/>
      <c r="J29" s="6"/>
    </row>
    <row r="30" spans="1:10" ht="12.75">
      <c r="A30" s="4" t="s">
        <v>144</v>
      </c>
      <c r="B30" s="5"/>
      <c r="C30" s="5"/>
      <c r="D30" s="5"/>
      <c r="E30" s="5" t="s">
        <v>145</v>
      </c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53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54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37" t="s">
        <v>189</v>
      </c>
      <c r="B35" s="19"/>
      <c r="C35" s="19"/>
      <c r="D35" s="19"/>
      <c r="E35" s="19"/>
      <c r="F35" s="19"/>
      <c r="G35" s="19"/>
      <c r="H35" s="19"/>
      <c r="I35" s="19"/>
      <c r="J35" s="26"/>
    </row>
    <row r="36" spans="1:10" ht="12.75">
      <c r="A36" s="27" t="s">
        <v>190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6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27" t="s">
        <v>52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27" t="s">
        <v>191</v>
      </c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192</v>
      </c>
      <c r="D41" s="5"/>
      <c r="E41" s="103">
        <v>70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194</v>
      </c>
      <c r="D42" s="5"/>
      <c r="E42" s="103">
        <v>70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130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176</v>
      </c>
      <c r="B46" s="5" t="s">
        <v>156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175</v>
      </c>
      <c r="B48" s="69">
        <v>41226</v>
      </c>
      <c r="C48" s="8"/>
      <c r="D48" s="8"/>
      <c r="E48" s="8"/>
      <c r="F48" s="8"/>
      <c r="G48" s="8"/>
      <c r="H48" s="8" t="s">
        <v>117</v>
      </c>
      <c r="I48" s="8"/>
      <c r="J48" s="70">
        <v>41275</v>
      </c>
    </row>
    <row r="49" spans="1:10" ht="12.75">
      <c r="A49" s="184" t="s">
        <v>167</v>
      </c>
      <c r="B49" s="185"/>
      <c r="C49" s="185"/>
      <c r="D49" s="185"/>
      <c r="E49" s="185"/>
      <c r="F49" s="185"/>
      <c r="G49" s="185"/>
      <c r="H49" s="185"/>
      <c r="I49" s="185"/>
      <c r="J49" s="18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174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sheetProtection/>
  <mergeCells count="4">
    <mergeCell ref="H2:I2"/>
    <mergeCell ref="A9:J9"/>
    <mergeCell ref="A22:J22"/>
    <mergeCell ref="A49:J49"/>
  </mergeCells>
  <printOptions/>
  <pageMargins left="0" right="0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53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0.57421875" style="0" customWidth="1"/>
    <col min="2" max="2" width="17.140625" style="0" customWidth="1"/>
    <col min="3" max="3" width="8.28125" style="0" customWidth="1"/>
    <col min="4" max="4" width="3.7109375" style="0" customWidth="1"/>
    <col min="5" max="5" width="8.140625" style="0" customWidth="1"/>
    <col min="6" max="6" width="3.421875" style="0" customWidth="1"/>
    <col min="7" max="7" width="8.00390625" style="0" customWidth="1"/>
    <col min="8" max="8" width="4.7109375" style="0" customWidth="1"/>
    <col min="9" max="9" width="4.00390625" style="0" customWidth="1"/>
    <col min="10" max="10" width="13.8515625" style="0" customWidth="1"/>
    <col min="12" max="12" width="8.421875" style="0" customWidth="1"/>
    <col min="13" max="13" width="4.00390625" style="0" customWidth="1"/>
    <col min="14" max="14" width="7.8515625" style="0" customWidth="1"/>
    <col min="15" max="15" width="4.57421875" style="0" bestFit="1" customWidth="1"/>
    <col min="16" max="16" width="8.28125" style="5" customWidth="1"/>
    <col min="17" max="17" width="9.7109375" style="0" customWidth="1"/>
    <col min="18" max="18" width="4.28125" style="0" customWidth="1"/>
  </cols>
  <sheetData>
    <row r="1" spans="1:17" ht="12.7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3"/>
    </row>
    <row r="2" spans="1:17" ht="12.75">
      <c r="A2" s="76" t="s">
        <v>170</v>
      </c>
      <c r="B2" s="77">
        <v>13</v>
      </c>
      <c r="C2" s="75"/>
      <c r="D2" s="75"/>
      <c r="E2" s="75"/>
      <c r="F2" s="75"/>
      <c r="G2" s="75"/>
      <c r="H2" s="75"/>
      <c r="I2" s="75"/>
      <c r="J2" s="75"/>
      <c r="K2" s="75"/>
      <c r="L2" s="77">
        <v>12</v>
      </c>
      <c r="M2" s="32"/>
      <c r="N2" s="42" t="s">
        <v>93</v>
      </c>
      <c r="O2" s="42"/>
      <c r="P2" s="32"/>
      <c r="Q2" s="155">
        <v>21</v>
      </c>
    </row>
    <row r="3" spans="1:17" ht="12.75">
      <c r="A3" s="7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6"/>
    </row>
    <row r="4" spans="1:17" ht="12.75">
      <c r="A4" s="76" t="s">
        <v>172</v>
      </c>
      <c r="B4" s="75"/>
      <c r="C4" s="72" t="s">
        <v>37</v>
      </c>
      <c r="D4" s="72"/>
      <c r="E4" s="72"/>
      <c r="F4" s="72"/>
      <c r="G4" s="72"/>
      <c r="H4" s="72"/>
      <c r="I4" s="72"/>
      <c r="J4" s="72"/>
      <c r="K4" s="75"/>
      <c r="L4" s="75"/>
      <c r="M4" s="75"/>
      <c r="N4" s="75"/>
      <c r="O4" s="75"/>
      <c r="P4" s="75"/>
      <c r="Q4" s="6"/>
    </row>
    <row r="5" spans="1:17" ht="12.75">
      <c r="A5" s="78" t="s">
        <v>173</v>
      </c>
      <c r="B5" s="73"/>
      <c r="C5" s="73" t="s">
        <v>38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9"/>
    </row>
    <row r="6" spans="1:17" ht="12.75">
      <c r="A6" s="181" t="s">
        <v>200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6"/>
    </row>
    <row r="7" spans="1:17" ht="12.75">
      <c r="A7" s="37" t="s">
        <v>201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6"/>
    </row>
    <row r="8" spans="1:17" ht="12.75">
      <c r="A8" s="76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6"/>
    </row>
    <row r="9" spans="1:17" ht="12.75">
      <c r="A9" s="37" t="s">
        <v>162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6"/>
    </row>
    <row r="10" spans="1:17" ht="12.75">
      <c r="A10" s="48" t="s">
        <v>202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6"/>
    </row>
    <row r="11" spans="1:17" ht="12.75">
      <c r="A11" s="48" t="s">
        <v>203</v>
      </c>
      <c r="B11" s="79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6"/>
    </row>
    <row r="12" spans="1:17" ht="12.75">
      <c r="A12" s="63" t="s">
        <v>204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6"/>
    </row>
    <row r="13" spans="1:17" ht="12.75">
      <c r="A13" s="48" t="s">
        <v>163</v>
      </c>
      <c r="B13" s="156"/>
      <c r="C13" s="32"/>
      <c r="D13" s="32"/>
      <c r="E13" s="75"/>
      <c r="F13" s="75"/>
      <c r="G13" s="156"/>
      <c r="H13" s="156"/>
      <c r="I13" s="156"/>
      <c r="J13" s="32"/>
      <c r="K13" s="75"/>
      <c r="L13" s="156"/>
      <c r="M13" s="156"/>
      <c r="N13" s="32"/>
      <c r="O13" s="32"/>
      <c r="P13" s="75"/>
      <c r="Q13" s="6"/>
    </row>
    <row r="14" spans="1:17" ht="12.75">
      <c r="A14" s="157" t="s">
        <v>231</v>
      </c>
      <c r="B14" s="156"/>
      <c r="C14" s="32"/>
      <c r="D14" s="32"/>
      <c r="E14" s="75"/>
      <c r="F14" s="75"/>
      <c r="G14" s="156"/>
      <c r="H14" s="156"/>
      <c r="I14" s="156"/>
      <c r="J14" s="32"/>
      <c r="K14" s="75"/>
      <c r="L14" s="156"/>
      <c r="M14" s="156"/>
      <c r="N14" s="32"/>
      <c r="O14" s="32"/>
      <c r="P14" s="75"/>
      <c r="Q14" s="6"/>
    </row>
    <row r="15" spans="1:17" ht="12.75">
      <c r="A15" s="157" t="s">
        <v>212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6"/>
    </row>
    <row r="16" spans="1:17" ht="12.75">
      <c r="A16" s="37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6"/>
    </row>
    <row r="17" spans="1:17" ht="12.75">
      <c r="A17" s="76" t="s">
        <v>205</v>
      </c>
      <c r="B17" s="75"/>
      <c r="C17" s="75"/>
      <c r="D17" s="75"/>
      <c r="E17" s="75"/>
      <c r="F17" s="75"/>
      <c r="G17" s="72" t="s">
        <v>36</v>
      </c>
      <c r="H17" s="72"/>
      <c r="I17" s="72"/>
      <c r="J17" s="72"/>
      <c r="K17" s="75"/>
      <c r="L17" s="75"/>
      <c r="M17" s="75"/>
      <c r="N17" s="75"/>
      <c r="O17" s="75"/>
      <c r="P17" s="75"/>
      <c r="Q17" s="6"/>
    </row>
    <row r="18" spans="1:17" ht="12.75">
      <c r="A18" s="20"/>
      <c r="B18" s="19"/>
      <c r="C18" s="19"/>
      <c r="D18" s="19"/>
      <c r="E18" s="19"/>
      <c r="F18" s="19"/>
      <c r="G18" s="34"/>
      <c r="H18" s="19"/>
      <c r="I18" s="19"/>
      <c r="J18" s="19"/>
      <c r="K18" s="19"/>
      <c r="L18" s="19"/>
      <c r="M18" s="19"/>
      <c r="N18" s="19"/>
      <c r="O18" s="19"/>
      <c r="P18" s="34"/>
      <c r="Q18" s="6"/>
    </row>
    <row r="19" spans="1:17" ht="12.75">
      <c r="A19" s="80" t="s">
        <v>206</v>
      </c>
      <c r="B19" s="80" t="s">
        <v>209</v>
      </c>
      <c r="C19" s="80" t="s">
        <v>210</v>
      </c>
      <c r="D19" s="80"/>
      <c r="E19" s="80" t="s">
        <v>211</v>
      </c>
      <c r="F19" s="80"/>
      <c r="G19" s="40" t="s">
        <v>177</v>
      </c>
      <c r="H19" s="158"/>
      <c r="I19" s="32"/>
      <c r="J19" s="80" t="s">
        <v>206</v>
      </c>
      <c r="K19" s="80" t="s">
        <v>209</v>
      </c>
      <c r="L19" s="80" t="s">
        <v>210</v>
      </c>
      <c r="M19" s="80"/>
      <c r="N19" s="80" t="s">
        <v>211</v>
      </c>
      <c r="O19" s="80"/>
      <c r="P19" s="40" t="s">
        <v>177</v>
      </c>
      <c r="Q19" s="108" t="s">
        <v>155</v>
      </c>
    </row>
    <row r="20" spans="1:17" ht="12.75">
      <c r="A20" s="81" t="s">
        <v>207</v>
      </c>
      <c r="B20" s="81" t="s">
        <v>168</v>
      </c>
      <c r="C20" s="81" t="s">
        <v>199</v>
      </c>
      <c r="D20" s="81"/>
      <c r="E20" s="81" t="s">
        <v>199</v>
      </c>
      <c r="F20" s="81"/>
      <c r="G20" s="40" t="s">
        <v>211</v>
      </c>
      <c r="H20" s="159"/>
      <c r="I20" s="32"/>
      <c r="J20" s="81" t="s">
        <v>207</v>
      </c>
      <c r="K20" s="81" t="s">
        <v>168</v>
      </c>
      <c r="L20" s="81" t="s">
        <v>199</v>
      </c>
      <c r="M20" s="81"/>
      <c r="N20" s="81" t="s">
        <v>199</v>
      </c>
      <c r="O20" s="81"/>
      <c r="P20" s="40" t="s">
        <v>211</v>
      </c>
      <c r="Q20" s="109"/>
    </row>
    <row r="21" spans="1:17" ht="12.75">
      <c r="A21" s="82" t="s">
        <v>208</v>
      </c>
      <c r="B21" s="82" t="s">
        <v>199</v>
      </c>
      <c r="C21" s="82" t="s">
        <v>198</v>
      </c>
      <c r="D21" s="82"/>
      <c r="E21" s="82" t="s">
        <v>198</v>
      </c>
      <c r="F21" s="82"/>
      <c r="G21" s="41" t="s">
        <v>198</v>
      </c>
      <c r="H21" s="160"/>
      <c r="I21" s="32"/>
      <c r="J21" s="82" t="s">
        <v>208</v>
      </c>
      <c r="K21" s="82" t="s">
        <v>199</v>
      </c>
      <c r="L21" s="82" t="s">
        <v>198</v>
      </c>
      <c r="M21" s="82"/>
      <c r="N21" s="82" t="s">
        <v>198</v>
      </c>
      <c r="O21" s="82"/>
      <c r="P21" s="41" t="s">
        <v>198</v>
      </c>
      <c r="Q21" s="110"/>
    </row>
    <row r="22" spans="1:17" ht="12.75">
      <c r="A22" s="161">
        <v>1</v>
      </c>
      <c r="B22" s="161" t="s">
        <v>55</v>
      </c>
      <c r="C22" s="93">
        <v>14.93</v>
      </c>
      <c r="D22" s="162" t="s">
        <v>141</v>
      </c>
      <c r="E22" s="94">
        <v>8.82</v>
      </c>
      <c r="F22" s="94"/>
      <c r="G22" s="83">
        <f aca="true" t="shared" si="0" ref="G22:G32">C22+E22</f>
        <v>23.75</v>
      </c>
      <c r="H22" s="151" t="s">
        <v>141</v>
      </c>
      <c r="I22" s="163"/>
      <c r="J22" s="83" t="s">
        <v>88</v>
      </c>
      <c r="K22" s="83"/>
      <c r="L22" s="83"/>
      <c r="M22" s="152"/>
      <c r="N22" s="152"/>
      <c r="O22" s="152"/>
      <c r="P22" s="83"/>
      <c r="Q22" s="96"/>
    </row>
    <row r="23" spans="1:17" ht="12.75">
      <c r="A23" s="161">
        <v>2</v>
      </c>
      <c r="B23" s="161" t="s">
        <v>55</v>
      </c>
      <c r="C23" s="93">
        <v>22.49</v>
      </c>
      <c r="D23" s="162" t="s">
        <v>141</v>
      </c>
      <c r="E23" s="94">
        <v>8.82</v>
      </c>
      <c r="F23" s="94"/>
      <c r="G23" s="83">
        <f t="shared" si="0"/>
        <v>31.31</v>
      </c>
      <c r="H23" s="151" t="s">
        <v>141</v>
      </c>
      <c r="I23" s="163"/>
      <c r="J23" s="151" t="s">
        <v>89</v>
      </c>
      <c r="K23" s="83" t="s">
        <v>55</v>
      </c>
      <c r="L23" s="93">
        <v>17.17</v>
      </c>
      <c r="M23" s="93" t="s">
        <v>141</v>
      </c>
      <c r="N23" s="94">
        <v>8.82</v>
      </c>
      <c r="O23" s="93"/>
      <c r="P23" s="83">
        <f aca="true" t="shared" si="1" ref="P23:P34">L23+N23</f>
        <v>25.990000000000002</v>
      </c>
      <c r="Q23" s="96" t="s">
        <v>141</v>
      </c>
    </row>
    <row r="24" spans="1:17" ht="12.75">
      <c r="A24" s="161">
        <v>3</v>
      </c>
      <c r="B24" s="161" t="s">
        <v>55</v>
      </c>
      <c r="C24" s="93">
        <v>30.24</v>
      </c>
      <c r="D24" s="162" t="s">
        <v>141</v>
      </c>
      <c r="E24" s="94">
        <v>8.82</v>
      </c>
      <c r="F24" s="94"/>
      <c r="G24" s="83">
        <f t="shared" si="0"/>
        <v>39.06</v>
      </c>
      <c r="H24" s="151" t="s">
        <v>141</v>
      </c>
      <c r="I24" s="163"/>
      <c r="J24" s="151" t="s">
        <v>90</v>
      </c>
      <c r="K24" s="83" t="s">
        <v>55</v>
      </c>
      <c r="L24" s="93">
        <v>21.93</v>
      </c>
      <c r="M24" s="93" t="s">
        <v>141</v>
      </c>
      <c r="N24" s="94">
        <v>8.82</v>
      </c>
      <c r="O24" s="93"/>
      <c r="P24" s="83">
        <f t="shared" si="1"/>
        <v>30.75</v>
      </c>
      <c r="Q24" s="96" t="s">
        <v>141</v>
      </c>
    </row>
    <row r="25" spans="1:17" ht="12.75">
      <c r="A25" s="161">
        <v>4</v>
      </c>
      <c r="B25" s="161" t="s">
        <v>55</v>
      </c>
      <c r="C25" s="93">
        <v>38.83</v>
      </c>
      <c r="D25" s="162" t="s">
        <v>141</v>
      </c>
      <c r="E25" s="94">
        <v>8.82</v>
      </c>
      <c r="F25" s="94"/>
      <c r="G25" s="83">
        <f t="shared" si="0"/>
        <v>47.65</v>
      </c>
      <c r="H25" s="151" t="s">
        <v>141</v>
      </c>
      <c r="I25" s="163"/>
      <c r="J25" s="151" t="s">
        <v>91</v>
      </c>
      <c r="K25" s="83" t="s">
        <v>55</v>
      </c>
      <c r="L25" s="83">
        <v>26.47</v>
      </c>
      <c r="M25" s="93" t="s">
        <v>141</v>
      </c>
      <c r="N25" s="94">
        <v>8.82</v>
      </c>
      <c r="O25" s="93"/>
      <c r="P25" s="83">
        <f t="shared" si="1"/>
        <v>35.29</v>
      </c>
      <c r="Q25" s="96" t="s">
        <v>141</v>
      </c>
    </row>
    <row r="26" spans="1:17" ht="12.75">
      <c r="A26" s="161">
        <v>5</v>
      </c>
      <c r="B26" s="161" t="s">
        <v>55</v>
      </c>
      <c r="C26" s="93">
        <v>46.44</v>
      </c>
      <c r="D26" s="162" t="s">
        <v>141</v>
      </c>
      <c r="E26" s="94">
        <v>8.82</v>
      </c>
      <c r="F26" s="94"/>
      <c r="G26" s="83">
        <f t="shared" si="0"/>
        <v>55.26</v>
      </c>
      <c r="H26" s="151" t="s">
        <v>141</v>
      </c>
      <c r="I26" s="163"/>
      <c r="J26" s="151" t="s">
        <v>92</v>
      </c>
      <c r="K26" s="83" t="s">
        <v>55</v>
      </c>
      <c r="L26" s="83">
        <v>33.43</v>
      </c>
      <c r="M26" s="93" t="s">
        <v>141</v>
      </c>
      <c r="N26" s="94">
        <v>8.82</v>
      </c>
      <c r="O26" s="93"/>
      <c r="P26" s="83">
        <f t="shared" si="1"/>
        <v>42.25</v>
      </c>
      <c r="Q26" s="96" t="s">
        <v>141</v>
      </c>
    </row>
    <row r="27" spans="1:17" ht="12.75">
      <c r="A27" s="161">
        <v>6</v>
      </c>
      <c r="B27" s="161" t="s">
        <v>55</v>
      </c>
      <c r="C27" s="93">
        <v>53.77</v>
      </c>
      <c r="D27" s="162" t="s">
        <v>141</v>
      </c>
      <c r="E27" s="94">
        <v>8.82</v>
      </c>
      <c r="F27" s="94"/>
      <c r="G27" s="83">
        <f t="shared" si="0"/>
        <v>62.59</v>
      </c>
      <c r="H27" s="151" t="s">
        <v>141</v>
      </c>
      <c r="I27" s="163"/>
      <c r="J27" s="151" t="s">
        <v>89</v>
      </c>
      <c r="K27" s="83" t="s">
        <v>56</v>
      </c>
      <c r="L27" s="83">
        <v>10.31</v>
      </c>
      <c r="M27" s="93" t="s">
        <v>141</v>
      </c>
      <c r="N27" s="94">
        <v>8.82</v>
      </c>
      <c r="O27" s="93"/>
      <c r="P27" s="83">
        <f t="shared" si="1"/>
        <v>19.130000000000003</v>
      </c>
      <c r="Q27" s="96" t="s">
        <v>141</v>
      </c>
    </row>
    <row r="28" spans="1:17" ht="12.75">
      <c r="A28" s="66" t="s">
        <v>118</v>
      </c>
      <c r="B28" s="161" t="s">
        <v>55</v>
      </c>
      <c r="C28" s="93">
        <v>20.11</v>
      </c>
      <c r="D28" s="162" t="s">
        <v>141</v>
      </c>
      <c r="E28" s="94">
        <v>8.82</v>
      </c>
      <c r="F28" s="94"/>
      <c r="G28" s="83">
        <f t="shared" si="0"/>
        <v>28.93</v>
      </c>
      <c r="H28" s="151" t="s">
        <v>141</v>
      </c>
      <c r="I28" s="163"/>
      <c r="J28" s="151" t="s">
        <v>90</v>
      </c>
      <c r="K28" s="83" t="s">
        <v>56</v>
      </c>
      <c r="L28" s="83">
        <v>13.68</v>
      </c>
      <c r="M28" s="93" t="s">
        <v>141</v>
      </c>
      <c r="N28" s="94">
        <v>8.82</v>
      </c>
      <c r="O28" s="93"/>
      <c r="P28" s="83">
        <f t="shared" si="1"/>
        <v>22.5</v>
      </c>
      <c r="Q28" s="96" t="s">
        <v>141</v>
      </c>
    </row>
    <row r="29" spans="1:17" ht="12.75">
      <c r="A29" s="161">
        <v>1</v>
      </c>
      <c r="B29" s="161" t="s">
        <v>56</v>
      </c>
      <c r="C29" s="93">
        <v>8.62</v>
      </c>
      <c r="D29" s="162" t="s">
        <v>141</v>
      </c>
      <c r="E29" s="94">
        <v>8.82</v>
      </c>
      <c r="F29" s="94"/>
      <c r="G29" s="83">
        <f t="shared" si="0"/>
        <v>17.439999999999998</v>
      </c>
      <c r="H29" s="151" t="s">
        <v>141</v>
      </c>
      <c r="I29" s="163"/>
      <c r="J29" s="151" t="s">
        <v>91</v>
      </c>
      <c r="K29" s="83" t="s">
        <v>56</v>
      </c>
      <c r="L29" s="83">
        <v>16.42</v>
      </c>
      <c r="M29" s="93" t="s">
        <v>141</v>
      </c>
      <c r="N29" s="94">
        <v>8.82</v>
      </c>
      <c r="O29" s="93"/>
      <c r="P29" s="83">
        <f t="shared" si="1"/>
        <v>25.240000000000002</v>
      </c>
      <c r="Q29" s="96" t="s">
        <v>141</v>
      </c>
    </row>
    <row r="30" spans="1:17" ht="12.75">
      <c r="A30" s="161">
        <v>2</v>
      </c>
      <c r="B30" s="161" t="s">
        <v>56</v>
      </c>
      <c r="C30" s="93">
        <v>13.9</v>
      </c>
      <c r="D30" s="162" t="s">
        <v>141</v>
      </c>
      <c r="E30" s="94">
        <v>8.82</v>
      </c>
      <c r="F30" s="94"/>
      <c r="G30" s="83">
        <f t="shared" si="0"/>
        <v>22.72</v>
      </c>
      <c r="H30" s="151" t="s">
        <v>141</v>
      </c>
      <c r="I30" s="163"/>
      <c r="J30" s="151" t="s">
        <v>92</v>
      </c>
      <c r="K30" s="83" t="s">
        <v>56</v>
      </c>
      <c r="L30" s="83">
        <v>20.45</v>
      </c>
      <c r="M30" s="93" t="s">
        <v>141</v>
      </c>
      <c r="N30" s="94">
        <v>8.82</v>
      </c>
      <c r="O30" s="93"/>
      <c r="P30" s="83">
        <f t="shared" si="1"/>
        <v>29.27</v>
      </c>
      <c r="Q30" s="96" t="s">
        <v>141</v>
      </c>
    </row>
    <row r="31" spans="1:17" ht="12.75">
      <c r="A31" s="161">
        <v>1</v>
      </c>
      <c r="B31" s="161" t="s">
        <v>57</v>
      </c>
      <c r="C31" s="93">
        <v>4.79</v>
      </c>
      <c r="D31" s="162" t="s">
        <v>141</v>
      </c>
      <c r="E31" s="94">
        <v>8.82</v>
      </c>
      <c r="F31" s="94"/>
      <c r="G31" s="83">
        <f t="shared" si="0"/>
        <v>13.61</v>
      </c>
      <c r="H31" s="151" t="s">
        <v>141</v>
      </c>
      <c r="I31" s="163"/>
      <c r="J31" s="151" t="s">
        <v>89</v>
      </c>
      <c r="K31" s="83" t="s">
        <v>57</v>
      </c>
      <c r="L31" s="94">
        <v>6.19</v>
      </c>
      <c r="M31" s="93" t="s">
        <v>141</v>
      </c>
      <c r="N31" s="94">
        <v>8.82</v>
      </c>
      <c r="O31" s="93"/>
      <c r="P31" s="83">
        <f t="shared" si="1"/>
        <v>15.010000000000002</v>
      </c>
      <c r="Q31" s="96" t="s">
        <v>141</v>
      </c>
    </row>
    <row r="32" spans="1:17" ht="12.75">
      <c r="A32" s="66" t="s">
        <v>119</v>
      </c>
      <c r="B32" s="67" t="s">
        <v>55</v>
      </c>
      <c r="C32" s="139">
        <v>12.78</v>
      </c>
      <c r="D32" s="162" t="s">
        <v>141</v>
      </c>
      <c r="E32" s="94">
        <v>8.82</v>
      </c>
      <c r="F32" s="94"/>
      <c r="G32" s="83">
        <f t="shared" si="0"/>
        <v>21.6</v>
      </c>
      <c r="H32" s="151" t="s">
        <v>141</v>
      </c>
      <c r="I32" s="163"/>
      <c r="J32" s="151" t="s">
        <v>90</v>
      </c>
      <c r="K32" s="83" t="s">
        <v>57</v>
      </c>
      <c r="L32" s="83">
        <v>7.75</v>
      </c>
      <c r="M32" s="93" t="s">
        <v>141</v>
      </c>
      <c r="N32" s="94">
        <v>8.82</v>
      </c>
      <c r="O32" s="93"/>
      <c r="P32" s="83">
        <f t="shared" si="1"/>
        <v>16.57</v>
      </c>
      <c r="Q32" s="96" t="s">
        <v>141</v>
      </c>
    </row>
    <row r="33" spans="1:17" ht="12.75">
      <c r="A33" s="66" t="s">
        <v>120</v>
      </c>
      <c r="B33" s="161" t="s">
        <v>121</v>
      </c>
      <c r="C33" s="83"/>
      <c r="D33" s="161"/>
      <c r="E33" s="90">
        <f>E32+1</f>
        <v>9.82</v>
      </c>
      <c r="F33" s="94"/>
      <c r="G33" s="83"/>
      <c r="H33" s="164"/>
      <c r="I33" s="165"/>
      <c r="J33" s="151" t="s">
        <v>91</v>
      </c>
      <c r="K33" s="83" t="s">
        <v>57</v>
      </c>
      <c r="L33" s="83">
        <v>9.19</v>
      </c>
      <c r="M33" s="93" t="s">
        <v>141</v>
      </c>
      <c r="N33" s="94">
        <v>8.82</v>
      </c>
      <c r="O33" s="93"/>
      <c r="P33" s="83">
        <f t="shared" si="1"/>
        <v>18.009999999999998</v>
      </c>
      <c r="Q33" s="96" t="s">
        <v>141</v>
      </c>
    </row>
    <row r="34" spans="1:17" ht="12.75">
      <c r="A34" s="161"/>
      <c r="B34" s="161"/>
      <c r="C34" s="161"/>
      <c r="D34" s="161"/>
      <c r="E34" s="83"/>
      <c r="F34" s="83"/>
      <c r="G34" s="83"/>
      <c r="H34" s="151"/>
      <c r="I34" s="166"/>
      <c r="J34" s="151" t="s">
        <v>92</v>
      </c>
      <c r="K34" s="83" t="s">
        <v>57</v>
      </c>
      <c r="L34" s="83">
        <v>11.27</v>
      </c>
      <c r="M34" s="93" t="s">
        <v>141</v>
      </c>
      <c r="N34" s="94">
        <v>8.82</v>
      </c>
      <c r="O34" s="93"/>
      <c r="P34" s="83">
        <f t="shared" si="1"/>
        <v>20.09</v>
      </c>
      <c r="Q34" s="96" t="s">
        <v>141</v>
      </c>
    </row>
    <row r="35" spans="1:17" ht="12.75">
      <c r="A35" s="76" t="s">
        <v>157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6"/>
    </row>
    <row r="36" spans="1:17" ht="12.75">
      <c r="A36" s="76"/>
      <c r="B36" s="75"/>
      <c r="C36" s="75" t="s">
        <v>213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6"/>
    </row>
    <row r="37" spans="1:17" ht="12.75">
      <c r="A37" s="76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6"/>
    </row>
    <row r="38" spans="1:17" ht="12.75">
      <c r="A38" s="76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6"/>
    </row>
    <row r="39" spans="1:17" ht="12.75">
      <c r="A39" s="76" t="s">
        <v>178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6"/>
    </row>
    <row r="40" spans="1:17" ht="12.75">
      <c r="A40" s="37" t="s">
        <v>232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6"/>
    </row>
    <row r="41" spans="1:17" ht="12.75">
      <c r="A41" s="76" t="s">
        <v>147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6"/>
    </row>
    <row r="42" spans="1:17" ht="12.75">
      <c r="A42" s="76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6"/>
    </row>
    <row r="43" spans="1:17" s="101" customFormat="1" ht="12.75">
      <c r="A43" s="130" t="s">
        <v>229</v>
      </c>
      <c r="B43" s="79"/>
      <c r="C43" s="79"/>
      <c r="D43" s="79"/>
      <c r="E43" s="124"/>
      <c r="F43" s="124"/>
      <c r="G43" s="124"/>
      <c r="H43" s="124"/>
      <c r="I43" s="124"/>
      <c r="J43" s="124"/>
      <c r="K43" s="124"/>
      <c r="L43" s="79"/>
      <c r="M43" s="79"/>
      <c r="N43" s="79"/>
      <c r="O43" s="79"/>
      <c r="P43" s="79"/>
      <c r="Q43" s="100"/>
    </row>
    <row r="44" spans="1:17" ht="12.75">
      <c r="A44" s="130" t="s">
        <v>13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6"/>
    </row>
    <row r="45" spans="1:17" ht="12.75">
      <c r="A45" s="130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6"/>
    </row>
    <row r="46" spans="1:17" ht="12.75">
      <c r="A46" s="130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"/>
    </row>
    <row r="47" spans="1:17" ht="12.75">
      <c r="A47" s="130" t="s">
        <v>233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6"/>
    </row>
    <row r="48" spans="1:17" ht="12.75">
      <c r="A48" s="130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6"/>
    </row>
    <row r="49" spans="1:17" ht="12.75">
      <c r="A49" s="130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6"/>
    </row>
    <row r="50" spans="1:17" ht="12.75">
      <c r="A50" s="130"/>
      <c r="B50" s="79"/>
      <c r="C50" s="79"/>
      <c r="D50" s="79"/>
      <c r="E50" s="79"/>
      <c r="F50" s="79"/>
      <c r="G50" s="86"/>
      <c r="H50" s="86"/>
      <c r="I50" s="86"/>
      <c r="J50" s="131" t="s">
        <v>230</v>
      </c>
      <c r="K50" s="86"/>
      <c r="L50" s="86"/>
      <c r="M50" s="86"/>
      <c r="N50" s="86"/>
      <c r="O50" s="86"/>
      <c r="P50" s="132"/>
      <c r="Q50" s="6"/>
    </row>
    <row r="51" spans="1:17" ht="12.75">
      <c r="A51" s="130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6"/>
    </row>
    <row r="52" spans="1:17" ht="12.75">
      <c r="A52" s="133" t="s">
        <v>234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9"/>
    </row>
    <row r="53" spans="1:17" ht="12.75">
      <c r="A53" s="76" t="s">
        <v>176</v>
      </c>
      <c r="B53" s="75" t="str">
        <f>'Item 55,60, page 16'!B46</f>
        <v>Irmgard R Wilcox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6"/>
    </row>
    <row r="54" spans="1:17" ht="12.75">
      <c r="A54" s="76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6"/>
    </row>
    <row r="55" spans="1:17" ht="12.75">
      <c r="A55" s="78" t="s">
        <v>175</v>
      </c>
      <c r="B55" s="167">
        <f>'Item 55,60, page 16'!B48</f>
        <v>41226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112" t="s">
        <v>169</v>
      </c>
      <c r="P55" s="169">
        <f>'Item 55,60, page 16'!J48</f>
        <v>41275</v>
      </c>
      <c r="Q55" s="170"/>
    </row>
    <row r="56" spans="1:17" ht="12.75">
      <c r="A56" s="184" t="s">
        <v>167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3"/>
    </row>
    <row r="57" spans="1:17" ht="12.75">
      <c r="A57" s="76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6"/>
    </row>
    <row r="58" spans="1:17" ht="12.75">
      <c r="A58" s="76" t="s">
        <v>174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6"/>
    </row>
    <row r="59" spans="1:17" ht="12.75">
      <c r="A59" s="78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9"/>
    </row>
    <row r="65536" ht="12.75">
      <c r="F65536" s="168"/>
    </row>
  </sheetData>
  <sheetProtection/>
  <mergeCells count="3">
    <mergeCell ref="A6:P6"/>
    <mergeCell ref="A56:P56"/>
    <mergeCell ref="P55:Q5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4">
      <selection activeCell="B51" sqref="B51"/>
    </sheetView>
  </sheetViews>
  <sheetFormatPr defaultColWidth="9.140625" defaultRowHeight="12.75"/>
  <cols>
    <col min="1" max="1" width="10.7109375" style="0" customWidth="1"/>
    <col min="2" max="2" width="19.57421875" style="0" customWidth="1"/>
    <col min="3" max="3" width="10.28125" style="0" customWidth="1"/>
    <col min="4" max="4" width="12.7109375" style="0" customWidth="1"/>
    <col min="6" max="6" width="10.00390625" style="0" customWidth="1"/>
    <col min="7" max="7" width="4.57421875" style="0" customWidth="1"/>
    <col min="9" max="9" width="8.140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170</v>
      </c>
      <c r="B2" s="38">
        <v>13</v>
      </c>
      <c r="C2" s="5"/>
      <c r="D2" s="5"/>
      <c r="E2" s="5"/>
      <c r="F2" s="5"/>
      <c r="G2" s="77">
        <v>8</v>
      </c>
      <c r="H2" s="177" t="s">
        <v>171</v>
      </c>
      <c r="I2" s="177"/>
      <c r="J2" s="25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172</v>
      </c>
      <c r="B4" s="5"/>
      <c r="C4" s="72" t="str">
        <f>'Item 100, pg 21'!C4</f>
        <v>Mason County Garbage Co., Inc  G-88</v>
      </c>
      <c r="D4" s="72"/>
      <c r="E4" s="72"/>
      <c r="F4" s="72"/>
      <c r="G4" s="5"/>
      <c r="H4" s="5"/>
      <c r="I4" s="5"/>
      <c r="J4" s="6"/>
    </row>
    <row r="5" spans="1:10" ht="12.75">
      <c r="A5" s="7" t="s">
        <v>173</v>
      </c>
      <c r="B5" s="8"/>
      <c r="C5" s="8" t="str">
        <f>'Item 100, pg 21'!C5</f>
        <v>Mason County Garbage, Inc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1" t="s">
        <v>214</v>
      </c>
      <c r="B7" s="182"/>
      <c r="C7" s="182"/>
      <c r="D7" s="182"/>
      <c r="E7" s="182"/>
      <c r="F7" s="182"/>
      <c r="G7" s="182"/>
      <c r="H7" s="182"/>
      <c r="I7" s="182"/>
      <c r="J7" s="18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219</v>
      </c>
      <c r="B9" s="23" t="s">
        <v>158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3" t="s">
        <v>159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216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220</v>
      </c>
      <c r="B13" s="22" t="s">
        <v>0</v>
      </c>
      <c r="C13" s="11"/>
      <c r="D13" s="5"/>
      <c r="E13" s="18"/>
      <c r="F13" s="11"/>
      <c r="G13" s="5"/>
      <c r="H13" s="18"/>
      <c r="I13" s="11"/>
      <c r="J13" s="6"/>
    </row>
    <row r="14" spans="1:10" ht="12.75">
      <c r="A14" s="4"/>
      <c r="B14" s="22" t="s">
        <v>1</v>
      </c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/>
      <c r="B15" s="21" t="s">
        <v>58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1" t="s">
        <v>59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1"/>
      <c r="C17" s="5"/>
      <c r="D17" s="5"/>
      <c r="E17" s="5"/>
      <c r="F17" s="5"/>
      <c r="G17" s="5"/>
      <c r="H17" s="5"/>
      <c r="I17" s="5"/>
      <c r="J17" s="6"/>
    </row>
    <row r="18" spans="1:10" ht="12.75">
      <c r="A18" s="4" t="s">
        <v>221</v>
      </c>
      <c r="B18" s="42" t="s">
        <v>2</v>
      </c>
      <c r="C18" s="19"/>
      <c r="D18" s="19"/>
      <c r="E18" s="19"/>
      <c r="F18" s="19"/>
      <c r="G18" s="19"/>
      <c r="H18" s="19"/>
      <c r="I18" s="19"/>
      <c r="J18" s="26"/>
    </row>
    <row r="19" spans="1:10" ht="12.75">
      <c r="A19" s="4"/>
      <c r="B19" s="21" t="s">
        <v>3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1"/>
      <c r="C20" s="5"/>
      <c r="D20" s="5"/>
      <c r="E20" s="5"/>
      <c r="F20" s="5"/>
      <c r="G20" s="5"/>
      <c r="H20" s="121"/>
      <c r="I20" s="5"/>
      <c r="J20" s="6"/>
    </row>
    <row r="21" spans="1:10" ht="12.75">
      <c r="A21" s="4"/>
      <c r="B21" s="5" t="s">
        <v>205</v>
      </c>
      <c r="C21" s="5"/>
      <c r="D21" s="5"/>
      <c r="E21" s="5"/>
      <c r="F21" s="72" t="s">
        <v>36</v>
      </c>
      <c r="G21" s="72"/>
      <c r="H21" s="5"/>
      <c r="I21" s="5"/>
      <c r="J21" s="6"/>
    </row>
    <row r="22" spans="1:10" ht="12.75">
      <c r="A22" s="4"/>
      <c r="B22" s="21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21"/>
      <c r="C23" s="1"/>
      <c r="D23" s="3"/>
      <c r="E23" s="171" t="s">
        <v>4</v>
      </c>
      <c r="F23" s="172"/>
      <c r="G23" s="5"/>
      <c r="H23" s="5"/>
      <c r="I23" s="5"/>
      <c r="J23" s="6"/>
    </row>
    <row r="24" spans="1:10" ht="12.75">
      <c r="A24" s="4"/>
      <c r="B24" s="21"/>
      <c r="C24" s="173" t="s">
        <v>195</v>
      </c>
      <c r="D24" s="174"/>
      <c r="E24" s="173" t="s">
        <v>5</v>
      </c>
      <c r="F24" s="174"/>
      <c r="G24" s="5"/>
      <c r="H24" s="5"/>
      <c r="I24" s="5"/>
      <c r="J24" s="6"/>
    </row>
    <row r="25" spans="1:10" ht="12.75">
      <c r="A25" s="4"/>
      <c r="B25" s="21"/>
      <c r="C25" s="28" t="s">
        <v>6</v>
      </c>
      <c r="D25" s="16"/>
      <c r="E25" s="150">
        <v>4.27</v>
      </c>
      <c r="F25" s="16" t="s">
        <v>141</v>
      </c>
      <c r="G25" s="5"/>
      <c r="H25" s="5"/>
      <c r="I25" s="5"/>
      <c r="J25" s="6"/>
    </row>
    <row r="26" spans="1:10" ht="12.75">
      <c r="A26" s="4"/>
      <c r="B26" s="5"/>
      <c r="C26" s="28" t="s">
        <v>7</v>
      </c>
      <c r="D26" s="16"/>
      <c r="E26" s="87">
        <f>E25</f>
        <v>4.27</v>
      </c>
      <c r="F26" s="16" t="s">
        <v>141</v>
      </c>
      <c r="G26" s="5"/>
      <c r="H26" s="5"/>
      <c r="I26" s="5"/>
      <c r="J26" s="6"/>
    </row>
    <row r="27" spans="1:10" ht="12.75">
      <c r="A27" s="4"/>
      <c r="B27" s="5"/>
      <c r="C27" s="28" t="s">
        <v>8</v>
      </c>
      <c r="D27" s="16"/>
      <c r="E27" s="88"/>
      <c r="F27" s="16"/>
      <c r="G27" s="5"/>
      <c r="H27" s="5"/>
      <c r="I27" s="5"/>
      <c r="J27" s="6"/>
    </row>
    <row r="28" spans="1:10" ht="12.75">
      <c r="A28" s="4"/>
      <c r="B28" s="5"/>
      <c r="C28" s="43" t="s">
        <v>94</v>
      </c>
      <c r="D28" s="16"/>
      <c r="E28" s="87">
        <f>E25</f>
        <v>4.27</v>
      </c>
      <c r="F28" s="16" t="s">
        <v>141</v>
      </c>
      <c r="G28" s="5"/>
      <c r="H28" s="5"/>
      <c r="I28" s="5"/>
      <c r="J28" s="6"/>
    </row>
    <row r="29" spans="1:10" ht="12.75">
      <c r="A29" s="4"/>
      <c r="B29" s="5"/>
      <c r="C29" s="43" t="s">
        <v>95</v>
      </c>
      <c r="D29" s="16"/>
      <c r="E29" s="87">
        <f>E25</f>
        <v>4.27</v>
      </c>
      <c r="F29" s="16" t="s">
        <v>141</v>
      </c>
      <c r="G29" s="5"/>
      <c r="H29" s="5"/>
      <c r="I29" s="5"/>
      <c r="J29" s="6"/>
    </row>
    <row r="30" spans="1:10" ht="12.75">
      <c r="A30" s="4"/>
      <c r="B30" s="5"/>
      <c r="C30" s="43" t="s">
        <v>96</v>
      </c>
      <c r="D30" s="16"/>
      <c r="E30" s="87">
        <f>E25</f>
        <v>4.27</v>
      </c>
      <c r="F30" s="16" t="s">
        <v>141</v>
      </c>
      <c r="G30" s="5"/>
      <c r="H30" s="5"/>
      <c r="I30" s="5"/>
      <c r="J30" s="6"/>
    </row>
    <row r="31" spans="1:10" ht="12.75">
      <c r="A31" s="4"/>
      <c r="B31" s="5"/>
      <c r="C31" s="43" t="s">
        <v>97</v>
      </c>
      <c r="D31" s="16"/>
      <c r="E31" s="87">
        <f>E28</f>
        <v>4.27</v>
      </c>
      <c r="F31" s="16" t="s">
        <v>141</v>
      </c>
      <c r="G31" s="5"/>
      <c r="H31" s="5"/>
      <c r="I31" s="5"/>
      <c r="J31" s="6"/>
    </row>
    <row r="32" spans="1:10" ht="12.75">
      <c r="A32" s="20"/>
      <c r="B32" s="5"/>
      <c r="C32" s="43" t="s">
        <v>9</v>
      </c>
      <c r="D32" s="16"/>
      <c r="E32" s="87">
        <f>E28</f>
        <v>4.27</v>
      </c>
      <c r="F32" s="16" t="s">
        <v>141</v>
      </c>
      <c r="G32" s="5"/>
      <c r="H32" s="5"/>
      <c r="I32" s="5"/>
      <c r="J32" s="26"/>
    </row>
    <row r="33" spans="1:10" ht="12.75">
      <c r="A33" s="4"/>
      <c r="B33" s="5"/>
      <c r="C33" s="43" t="s">
        <v>197</v>
      </c>
      <c r="D33" s="16"/>
      <c r="E33" s="28"/>
      <c r="F33" s="16"/>
      <c r="G33" s="5"/>
      <c r="H33" s="5"/>
      <c r="I33" s="5"/>
      <c r="J33" s="6"/>
    </row>
    <row r="34" spans="1:10" ht="12.75">
      <c r="A34" s="31"/>
      <c r="B34" s="19"/>
      <c r="C34" s="19"/>
      <c r="D34" s="19"/>
      <c r="E34" s="19"/>
      <c r="F34" s="19"/>
      <c r="G34" s="19"/>
      <c r="H34" s="19"/>
      <c r="I34" s="19"/>
      <c r="J34" s="6"/>
    </row>
    <row r="35" spans="1:10" ht="12.75">
      <c r="A35" s="4" t="s">
        <v>224</v>
      </c>
      <c r="B35" s="21" t="s">
        <v>10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42" t="s">
        <v>235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21" t="s">
        <v>11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21" t="s">
        <v>12</v>
      </c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 t="s">
        <v>225</v>
      </c>
      <c r="B40" s="22" t="s">
        <v>98</v>
      </c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22" t="s">
        <v>10</v>
      </c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79" t="s">
        <v>236</v>
      </c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79" t="s">
        <v>237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79" t="s">
        <v>238</v>
      </c>
      <c r="C44" s="5"/>
      <c r="D44" s="19"/>
      <c r="E44" s="19"/>
      <c r="F44" s="19"/>
      <c r="G44" s="19"/>
      <c r="H44" s="5"/>
      <c r="I44" s="5"/>
      <c r="J44" s="6"/>
    </row>
    <row r="45" spans="1:10" ht="12.75">
      <c r="A45" s="4"/>
      <c r="B45" s="79" t="s">
        <v>239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12" t="s">
        <v>101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12" t="s">
        <v>99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12" t="s">
        <v>100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12"/>
      <c r="C49" s="5"/>
      <c r="D49" s="5"/>
      <c r="E49" s="5"/>
      <c r="F49" s="5"/>
      <c r="G49" s="5"/>
      <c r="H49" s="5"/>
      <c r="I49" s="5"/>
      <c r="J49" s="6"/>
    </row>
    <row r="50" spans="1:10" ht="12.75">
      <c r="A50" s="4" t="s">
        <v>226</v>
      </c>
      <c r="B50" t="s">
        <v>166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101" t="s">
        <v>240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5"/>
      <c r="B52" s="101"/>
      <c r="C52" s="5"/>
      <c r="D52" s="5"/>
      <c r="E52" s="5"/>
      <c r="F52" s="5"/>
      <c r="G52" s="5"/>
      <c r="H52" s="5"/>
      <c r="I52" s="5"/>
      <c r="J52" s="6"/>
    </row>
    <row r="53" spans="1:10" ht="12.75">
      <c r="A53" s="133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176</v>
      </c>
      <c r="B54" s="5" t="str">
        <f>'Item 100, pg 21'!B53</f>
        <v>Irmgard R Wilcox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 t="s">
        <v>175</v>
      </c>
      <c r="B56" s="69">
        <f>'Item 100, pg 21'!B55</f>
        <v>41226</v>
      </c>
      <c r="C56" s="8"/>
      <c r="D56" s="8"/>
      <c r="E56" s="8"/>
      <c r="F56" s="8"/>
      <c r="G56" s="8"/>
      <c r="H56" s="8" t="s">
        <v>117</v>
      </c>
      <c r="I56" s="8"/>
      <c r="J56" s="70">
        <f>'Item 100, pg 21'!P55</f>
        <v>41275</v>
      </c>
    </row>
    <row r="57" spans="1:10" ht="12.75">
      <c r="A57" s="184" t="s">
        <v>167</v>
      </c>
      <c r="B57" s="185"/>
      <c r="C57" s="185"/>
      <c r="D57" s="185"/>
      <c r="E57" s="185"/>
      <c r="F57" s="185"/>
      <c r="G57" s="185"/>
      <c r="H57" s="185"/>
      <c r="I57" s="185"/>
      <c r="J57" s="186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174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6">
    <mergeCell ref="A57:J57"/>
    <mergeCell ref="H2:I2"/>
    <mergeCell ref="A7:J7"/>
    <mergeCell ref="E23:F23"/>
    <mergeCell ref="C24:D24"/>
    <mergeCell ref="E24:F24"/>
  </mergeCells>
  <printOptions/>
  <pageMargins left="0" right="0" top="1" bottom="0" header="0.5" footer="0.5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12.7109375" style="0" customWidth="1"/>
    <col min="2" max="2" width="17.28125" style="0" customWidth="1"/>
    <col min="3" max="3" width="16.28125" style="0" customWidth="1"/>
    <col min="4" max="4" width="5.421875" style="0" customWidth="1"/>
    <col min="5" max="5" width="7.7109375" style="0" customWidth="1"/>
    <col min="6" max="6" width="8.421875" style="0" customWidth="1"/>
    <col min="7" max="7" width="11.00390625" style="0" customWidth="1"/>
    <col min="8" max="8" width="9.710937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170</v>
      </c>
      <c r="B2" s="38">
        <v>13</v>
      </c>
      <c r="C2" s="5"/>
      <c r="D2" s="5"/>
      <c r="E2" s="5"/>
      <c r="F2" s="5"/>
      <c r="G2" s="113">
        <v>6</v>
      </c>
      <c r="H2" s="177" t="s">
        <v>171</v>
      </c>
      <c r="I2" s="177"/>
      <c r="J2" s="68">
        <v>28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172</v>
      </c>
      <c r="B4" s="5"/>
      <c r="C4" s="72" t="str">
        <f>'Item 100, page 22'!C4</f>
        <v>Mason County Garbage Co., Inc  G-88</v>
      </c>
      <c r="D4" s="72"/>
      <c r="E4" s="72"/>
      <c r="F4" s="72"/>
      <c r="G4" s="5"/>
      <c r="H4" s="5"/>
      <c r="I4" s="5"/>
      <c r="J4" s="6"/>
    </row>
    <row r="5" spans="1:10" ht="12.75">
      <c r="A5" s="7" t="s">
        <v>173</v>
      </c>
      <c r="B5" s="8"/>
      <c r="C5" s="73" t="str">
        <f>'Item 100, page 22'!C5</f>
        <v>Mason County Garbage, Inc </v>
      </c>
      <c r="D5" s="73"/>
      <c r="E5" s="8"/>
      <c r="F5" s="8"/>
      <c r="G5" s="73"/>
      <c r="H5" s="71"/>
      <c r="I5" s="8"/>
      <c r="J5" s="9"/>
    </row>
    <row r="6" spans="1:10" ht="12.75">
      <c r="A6" s="4"/>
      <c r="B6" s="5"/>
      <c r="C6" s="75"/>
      <c r="D6" s="75"/>
      <c r="E6" s="5"/>
      <c r="F6" s="5"/>
      <c r="G6" s="75"/>
      <c r="H6" s="72"/>
      <c r="I6" s="5"/>
      <c r="J6" s="6"/>
    </row>
    <row r="7" spans="1:10" ht="12.75">
      <c r="A7" s="4"/>
      <c r="B7" s="5" t="s">
        <v>205</v>
      </c>
      <c r="C7" s="5"/>
      <c r="D7" s="5"/>
      <c r="E7" s="5"/>
      <c r="F7" s="5"/>
      <c r="G7" s="72" t="s">
        <v>36</v>
      </c>
      <c r="H7" s="72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81" t="s">
        <v>19</v>
      </c>
      <c r="B9" s="182"/>
      <c r="C9" s="182"/>
      <c r="D9" s="182"/>
      <c r="E9" s="182"/>
      <c r="F9" s="182"/>
      <c r="G9" s="182"/>
      <c r="H9" s="182"/>
      <c r="I9" s="182"/>
      <c r="J9" s="18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196</v>
      </c>
      <c r="B11" s="11"/>
      <c r="C11" s="190" t="s">
        <v>20</v>
      </c>
      <c r="D11" s="191"/>
      <c r="E11" s="192"/>
      <c r="F11" s="190" t="s">
        <v>21</v>
      </c>
      <c r="G11" s="191"/>
      <c r="H11" s="192"/>
      <c r="I11" s="5"/>
      <c r="J11" s="6"/>
    </row>
    <row r="12" spans="1:10" ht="12.75">
      <c r="A12" s="4"/>
      <c r="B12" s="5"/>
      <c r="C12" s="28" t="s">
        <v>22</v>
      </c>
      <c r="D12" s="14"/>
      <c r="E12" s="16"/>
      <c r="F12" s="111">
        <v>14.24</v>
      </c>
      <c r="G12" s="14" t="s">
        <v>141</v>
      </c>
      <c r="H12" s="16"/>
      <c r="I12" s="5"/>
      <c r="J12" s="6"/>
    </row>
    <row r="13" spans="1:10" ht="12.75">
      <c r="A13" s="4"/>
      <c r="B13" s="12"/>
      <c r="C13" s="28" t="s">
        <v>16</v>
      </c>
      <c r="D13" s="14"/>
      <c r="E13" s="16"/>
      <c r="F13" s="111">
        <v>19.34</v>
      </c>
      <c r="G13" s="14" t="s">
        <v>141</v>
      </c>
      <c r="H13" s="16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7"/>
      <c r="B15" s="39"/>
      <c r="C15" s="38"/>
      <c r="D15" s="38"/>
      <c r="E15" s="39"/>
      <c r="F15" s="38"/>
      <c r="G15" s="8"/>
      <c r="H15" s="39"/>
      <c r="I15" s="38"/>
      <c r="J15" s="9"/>
    </row>
    <row r="16" spans="1:10" ht="12.75">
      <c r="A16" s="4"/>
      <c r="B16" s="18"/>
      <c r="C16" s="11"/>
      <c r="D16" s="11"/>
      <c r="E16" s="18"/>
      <c r="F16" s="11"/>
      <c r="G16" s="5"/>
      <c r="H16" s="18"/>
      <c r="I16" s="11"/>
      <c r="J16" s="6"/>
    </row>
    <row r="17" spans="1:10" ht="12.75">
      <c r="A17" s="181" t="s">
        <v>23</v>
      </c>
      <c r="B17" s="182"/>
      <c r="C17" s="182"/>
      <c r="D17" s="182"/>
      <c r="E17" s="182"/>
      <c r="F17" s="182"/>
      <c r="G17" s="182"/>
      <c r="H17" s="182"/>
      <c r="I17" s="182"/>
      <c r="J17" s="183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193" t="s">
        <v>24</v>
      </c>
      <c r="D19" s="194"/>
      <c r="E19" s="195"/>
      <c r="F19" s="196" t="s">
        <v>25</v>
      </c>
      <c r="G19" s="191"/>
      <c r="H19" s="192"/>
      <c r="I19" s="5"/>
      <c r="J19" s="6"/>
    </row>
    <row r="20" spans="1:10" ht="12.75">
      <c r="A20" s="20"/>
      <c r="B20" s="19"/>
      <c r="C20" s="45" t="s">
        <v>26</v>
      </c>
      <c r="D20" s="46"/>
      <c r="E20" s="16" t="s">
        <v>60</v>
      </c>
      <c r="F20" s="105" t="s">
        <v>241</v>
      </c>
      <c r="G20" s="84" t="s">
        <v>62</v>
      </c>
      <c r="H20" s="104" t="s">
        <v>242</v>
      </c>
      <c r="I20" s="19"/>
      <c r="J20" s="26"/>
    </row>
    <row r="21" spans="1:10" ht="12.75">
      <c r="A21" s="4"/>
      <c r="B21" s="5"/>
      <c r="C21" s="45" t="s">
        <v>26</v>
      </c>
      <c r="D21" s="46"/>
      <c r="E21" s="16" t="s">
        <v>61</v>
      </c>
      <c r="F21" s="28" t="s">
        <v>63</v>
      </c>
      <c r="G21" s="14"/>
      <c r="H21" s="16"/>
      <c r="I21" s="107"/>
      <c r="J21" s="6"/>
    </row>
    <row r="22" spans="1:10" ht="12.75">
      <c r="A22" s="4"/>
      <c r="B22" s="5"/>
      <c r="C22" s="46"/>
      <c r="D22" s="46"/>
      <c r="E22" s="14"/>
      <c r="F22" s="14"/>
      <c r="G22" s="14"/>
      <c r="H22" s="14"/>
      <c r="I22" s="5"/>
      <c r="J22" s="6"/>
    </row>
    <row r="23" spans="1:10" ht="12.75">
      <c r="A23" s="4"/>
      <c r="B23" s="5"/>
      <c r="C23" s="175" t="s">
        <v>27</v>
      </c>
      <c r="D23" s="176"/>
      <c r="E23" s="187"/>
      <c r="F23" s="188" t="s">
        <v>25</v>
      </c>
      <c r="G23" s="189"/>
      <c r="H23" s="174"/>
      <c r="I23" s="5"/>
      <c r="J23" s="6"/>
    </row>
    <row r="24" spans="1:10" ht="12.75">
      <c r="A24" s="4"/>
      <c r="B24" s="5"/>
      <c r="C24" s="45" t="s">
        <v>26</v>
      </c>
      <c r="D24" s="46"/>
      <c r="E24" s="16" t="s">
        <v>60</v>
      </c>
      <c r="F24" s="28" t="s">
        <v>63</v>
      </c>
      <c r="G24" s="14"/>
      <c r="H24" s="16"/>
      <c r="I24" s="5"/>
      <c r="J24" s="6"/>
    </row>
    <row r="25" spans="1:10" ht="12.75">
      <c r="A25" s="4"/>
      <c r="B25" s="5"/>
      <c r="C25" s="45" t="s">
        <v>26</v>
      </c>
      <c r="D25" s="46"/>
      <c r="E25" s="16" t="s">
        <v>61</v>
      </c>
      <c r="F25" s="28" t="s">
        <v>63</v>
      </c>
      <c r="G25" s="14"/>
      <c r="H25" s="16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7"/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181" t="s">
        <v>28</v>
      </c>
      <c r="B29" s="182"/>
      <c r="C29" s="182"/>
      <c r="D29" s="182"/>
      <c r="E29" s="182"/>
      <c r="F29" s="182"/>
      <c r="G29" s="182"/>
      <c r="H29" s="182"/>
      <c r="I29" s="182"/>
      <c r="J29" s="183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29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30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20"/>
      <c r="B34" s="19"/>
      <c r="C34" s="29"/>
      <c r="D34" s="30"/>
      <c r="E34" s="197" t="s">
        <v>40</v>
      </c>
      <c r="F34" s="198"/>
      <c r="G34" s="29"/>
      <c r="H34" s="30"/>
      <c r="I34" s="197" t="s">
        <v>44</v>
      </c>
      <c r="J34" s="198"/>
    </row>
    <row r="35" spans="1:10" ht="12.75">
      <c r="A35" s="4"/>
      <c r="B35" s="5"/>
      <c r="C35" s="102" t="s">
        <v>35</v>
      </c>
      <c r="D35" s="15"/>
      <c r="E35" s="199" t="s">
        <v>41</v>
      </c>
      <c r="F35" s="200"/>
      <c r="G35" s="199" t="s">
        <v>42</v>
      </c>
      <c r="H35" s="200"/>
      <c r="I35" s="199" t="s">
        <v>45</v>
      </c>
      <c r="J35" s="200"/>
    </row>
    <row r="36" spans="1:10" ht="12.75">
      <c r="A36" s="31"/>
      <c r="B36" s="5"/>
      <c r="C36" s="102" t="s">
        <v>39</v>
      </c>
      <c r="D36" s="15"/>
      <c r="E36" s="173" t="s">
        <v>39</v>
      </c>
      <c r="F36" s="174"/>
      <c r="G36" s="173" t="s">
        <v>43</v>
      </c>
      <c r="H36" s="174"/>
      <c r="I36" s="173" t="s">
        <v>46</v>
      </c>
      <c r="J36" s="174"/>
    </row>
    <row r="37" spans="1:10" ht="12.75">
      <c r="A37" s="28" t="s">
        <v>31</v>
      </c>
      <c r="B37" s="14"/>
      <c r="C37" s="136">
        <v>26.77</v>
      </c>
      <c r="D37" s="146" t="s">
        <v>141</v>
      </c>
      <c r="E37" s="147">
        <f>C37</f>
        <v>26.77</v>
      </c>
      <c r="F37" s="148" t="s">
        <v>141</v>
      </c>
      <c r="G37" s="122">
        <f>C37+4</f>
        <v>30.77</v>
      </c>
      <c r="H37" s="148" t="s">
        <v>141</v>
      </c>
      <c r="I37" s="122">
        <v>20.45</v>
      </c>
      <c r="J37" s="16"/>
    </row>
    <row r="38" spans="1:10" ht="12.75">
      <c r="A38" s="1" t="s">
        <v>32</v>
      </c>
      <c r="B38" s="2"/>
      <c r="C38" s="136">
        <v>23.52</v>
      </c>
      <c r="D38" s="146" t="s">
        <v>141</v>
      </c>
      <c r="E38" s="147">
        <f>C38</f>
        <v>23.52</v>
      </c>
      <c r="F38" s="148" t="s">
        <v>141</v>
      </c>
      <c r="G38" s="122">
        <f>C38+4</f>
        <v>27.52</v>
      </c>
      <c r="H38" s="148" t="s">
        <v>141</v>
      </c>
      <c r="I38" s="122">
        <v>17.75</v>
      </c>
      <c r="J38" s="16"/>
    </row>
    <row r="39" spans="1:10" ht="12.75">
      <c r="A39" s="47" t="s">
        <v>33</v>
      </c>
      <c r="B39" s="8"/>
      <c r="C39" s="136"/>
      <c r="D39" s="148"/>
      <c r="E39" s="149"/>
      <c r="F39" s="145"/>
      <c r="G39" s="144"/>
      <c r="H39" s="145"/>
      <c r="I39" s="144"/>
      <c r="J39" s="9"/>
    </row>
    <row r="40" spans="1:10" ht="12.75">
      <c r="A40" s="1" t="s">
        <v>32</v>
      </c>
      <c r="B40" s="2"/>
      <c r="C40" s="136">
        <f>C37</f>
        <v>26.77</v>
      </c>
      <c r="D40" s="146" t="s">
        <v>141</v>
      </c>
      <c r="E40" s="147">
        <f>C40</f>
        <v>26.77</v>
      </c>
      <c r="F40" s="148" t="s">
        <v>141</v>
      </c>
      <c r="G40" s="122">
        <f>G37</f>
        <v>30.77</v>
      </c>
      <c r="H40" s="148" t="s">
        <v>141</v>
      </c>
      <c r="I40" s="122">
        <f>I37</f>
        <v>20.45</v>
      </c>
      <c r="J40" s="16"/>
    </row>
    <row r="41" spans="1:10" ht="12.75">
      <c r="A41" s="47" t="s">
        <v>34</v>
      </c>
      <c r="B41" s="8"/>
      <c r="C41" s="7"/>
      <c r="D41" s="9"/>
      <c r="E41" s="8"/>
      <c r="F41" s="9"/>
      <c r="G41" s="7"/>
      <c r="H41" s="9"/>
      <c r="I41" s="7"/>
      <c r="J41" s="9"/>
    </row>
    <row r="42" spans="1:10" ht="12.75">
      <c r="A42" s="4"/>
      <c r="B42" s="5"/>
      <c r="C42" s="85"/>
      <c r="D42" s="85"/>
      <c r="E42" s="5"/>
      <c r="F42" s="5"/>
      <c r="G42" s="5"/>
      <c r="H42" s="5"/>
      <c r="I42" s="5"/>
      <c r="J42" s="6"/>
    </row>
    <row r="43" spans="1:10" ht="12.75">
      <c r="A43" s="4"/>
      <c r="B43" s="5"/>
      <c r="C43" s="85"/>
      <c r="D43" s="85"/>
      <c r="E43" s="5"/>
      <c r="F43" s="5"/>
      <c r="G43" s="5"/>
      <c r="H43" s="5"/>
      <c r="I43" s="85"/>
      <c r="J43" s="6"/>
    </row>
    <row r="44" spans="1:10" ht="12.75">
      <c r="A44" s="4"/>
      <c r="B44" s="5"/>
      <c r="C44" s="5"/>
      <c r="D44" s="5"/>
      <c r="E44" s="19"/>
      <c r="F44" s="19"/>
      <c r="G44" s="19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30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176</v>
      </c>
      <c r="B52" s="5" t="str">
        <f>'Item 100, page 22'!B54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175</v>
      </c>
      <c r="B54" s="69">
        <f>'Item 100, page 22'!B56</f>
        <v>41226</v>
      </c>
      <c r="C54" s="8"/>
      <c r="D54" s="8"/>
      <c r="E54" s="8"/>
      <c r="F54" s="8"/>
      <c r="G54" s="8"/>
      <c r="H54" s="8" t="s">
        <v>117</v>
      </c>
      <c r="I54" s="8"/>
      <c r="J54" s="70">
        <f>'Item 100, page 22'!J56</f>
        <v>41275</v>
      </c>
    </row>
    <row r="55" spans="1:10" ht="12.75">
      <c r="A55" s="184" t="s">
        <v>167</v>
      </c>
      <c r="B55" s="185"/>
      <c r="C55" s="185"/>
      <c r="D55" s="185"/>
      <c r="E55" s="185"/>
      <c r="F55" s="185"/>
      <c r="G55" s="185"/>
      <c r="H55" s="185"/>
      <c r="I55" s="185"/>
      <c r="J55" s="18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174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19">
    <mergeCell ref="A29:J29"/>
    <mergeCell ref="I34:J34"/>
    <mergeCell ref="A55:J55"/>
    <mergeCell ref="E36:F36"/>
    <mergeCell ref="G36:H36"/>
    <mergeCell ref="I36:J36"/>
    <mergeCell ref="G35:H35"/>
    <mergeCell ref="I35:J35"/>
    <mergeCell ref="E35:F35"/>
    <mergeCell ref="E34:F34"/>
    <mergeCell ref="C23:E23"/>
    <mergeCell ref="F23:H23"/>
    <mergeCell ref="H2:I2"/>
    <mergeCell ref="A9:J9"/>
    <mergeCell ref="C11:E11"/>
    <mergeCell ref="F11:H11"/>
    <mergeCell ref="A17:J17"/>
    <mergeCell ref="C19:E19"/>
    <mergeCell ref="F19:H19"/>
  </mergeCells>
  <printOptions/>
  <pageMargins left="0" right="0" top="0.5" bottom="0.5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K56" sqref="A1:K56"/>
    </sheetView>
  </sheetViews>
  <sheetFormatPr defaultColWidth="9.140625" defaultRowHeight="12.75"/>
  <cols>
    <col min="1" max="1" width="12.421875" style="0" customWidth="1"/>
    <col min="2" max="2" width="17.00390625" style="0" customWidth="1"/>
    <col min="6" max="6" width="7.57421875" style="0" customWidth="1"/>
    <col min="7" max="7" width="8.28125" style="0" customWidth="1"/>
    <col min="10" max="10" width="1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170</v>
      </c>
      <c r="B2" s="38">
        <v>13</v>
      </c>
      <c r="C2" s="5"/>
      <c r="D2" s="5"/>
      <c r="E2" s="5"/>
      <c r="F2" s="5"/>
      <c r="G2" s="113">
        <v>6</v>
      </c>
      <c r="H2" s="177" t="s">
        <v>171</v>
      </c>
      <c r="I2" s="177"/>
      <c r="J2" s="25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172</v>
      </c>
      <c r="B4" s="5"/>
      <c r="C4" s="72" t="str">
        <f>'Itme 120,130,150, page 28'!C4</f>
        <v>Mason County Garbage Co., Inc  G-88</v>
      </c>
      <c r="D4" s="72"/>
      <c r="E4" s="72"/>
      <c r="F4" s="72"/>
      <c r="G4" s="5"/>
      <c r="H4" s="5"/>
      <c r="I4" s="5"/>
      <c r="J4" s="6"/>
    </row>
    <row r="5" spans="1:10" ht="12.75">
      <c r="A5" s="7" t="s">
        <v>173</v>
      </c>
      <c r="B5" s="8"/>
      <c r="C5" s="8" t="str">
        <f>'Itme 120,130,150, page 28'!C5</f>
        <v>Mason County Garbage, Inc </v>
      </c>
      <c r="D5" s="8"/>
      <c r="E5" s="8"/>
      <c r="F5" s="8"/>
      <c r="G5" s="73"/>
      <c r="H5" s="71"/>
      <c r="I5" s="8"/>
      <c r="J5" s="9"/>
    </row>
    <row r="6" spans="1:10" ht="12.75">
      <c r="A6" s="4"/>
      <c r="B6" s="5"/>
      <c r="C6" s="5"/>
      <c r="D6" s="5"/>
      <c r="E6" s="5"/>
      <c r="F6" s="5"/>
      <c r="G6" s="75"/>
      <c r="H6" s="72"/>
      <c r="I6" s="5"/>
      <c r="J6" s="6"/>
    </row>
    <row r="7" spans="1:10" ht="12.75">
      <c r="A7" s="4"/>
      <c r="B7" s="5" t="s">
        <v>205</v>
      </c>
      <c r="C7" s="5"/>
      <c r="D7" s="5"/>
      <c r="E7" s="5"/>
      <c r="F7" s="72" t="s">
        <v>36</v>
      </c>
      <c r="G7" s="72"/>
      <c r="H7" s="72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81" t="s">
        <v>76</v>
      </c>
      <c r="B9" s="182"/>
      <c r="C9" s="182"/>
      <c r="D9" s="182"/>
      <c r="E9" s="182"/>
      <c r="F9" s="182"/>
      <c r="G9" s="182"/>
      <c r="H9" s="182"/>
      <c r="I9" s="182"/>
      <c r="J9" s="18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7" t="s">
        <v>77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27" t="s">
        <v>78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7"/>
      <c r="B13" t="s">
        <v>79</v>
      </c>
      <c r="C13" s="50"/>
      <c r="D13" s="50"/>
      <c r="E13" s="50"/>
      <c r="F13" s="50"/>
      <c r="G13" s="50"/>
      <c r="H13" s="50"/>
      <c r="I13" s="5"/>
      <c r="J13" s="6"/>
    </row>
    <row r="14" spans="1:10" ht="12.75">
      <c r="A14" s="27"/>
      <c r="B14" s="53" t="s">
        <v>80</v>
      </c>
      <c r="C14" s="50"/>
      <c r="D14" s="50"/>
      <c r="E14" s="50"/>
      <c r="F14" s="50"/>
      <c r="G14" s="50"/>
      <c r="H14" s="50"/>
      <c r="I14" s="5"/>
      <c r="J14" s="6"/>
    </row>
    <row r="15" spans="1:10" ht="12.75">
      <c r="A15" s="27"/>
      <c r="B15" s="49" t="s">
        <v>161</v>
      </c>
      <c r="C15" s="51"/>
      <c r="D15" s="50"/>
      <c r="E15" s="52"/>
      <c r="F15" s="51"/>
      <c r="G15" s="50"/>
      <c r="H15" s="52"/>
      <c r="I15" s="11"/>
      <c r="J15" s="6"/>
    </row>
    <row r="16" spans="1:10" ht="12.75">
      <c r="A16" s="27"/>
      <c r="B16" s="49" t="s">
        <v>160</v>
      </c>
      <c r="C16" s="51"/>
      <c r="D16" s="50"/>
      <c r="E16" s="52"/>
      <c r="F16" s="51"/>
      <c r="G16" s="50"/>
      <c r="H16" s="52"/>
      <c r="I16" s="11"/>
      <c r="J16" s="6"/>
    </row>
    <row r="17" spans="1:10" ht="12.75">
      <c r="A17" s="27"/>
      <c r="B17" s="53"/>
      <c r="C17" s="50"/>
      <c r="D17" s="50"/>
      <c r="E17" s="50"/>
      <c r="F17" s="50"/>
      <c r="G17" s="50"/>
      <c r="H17" s="50"/>
      <c r="I17" s="5"/>
      <c r="J17" s="6"/>
    </row>
    <row r="18" spans="1:10" ht="12.75">
      <c r="A18" s="27" t="s">
        <v>81</v>
      </c>
      <c r="B18" s="21"/>
      <c r="C18" s="5"/>
      <c r="D18" s="5"/>
      <c r="E18" s="5"/>
      <c r="F18" s="5"/>
      <c r="G18" s="5"/>
      <c r="H18" s="5"/>
      <c r="I18" s="5"/>
      <c r="J18" s="6"/>
    </row>
    <row r="19" spans="1:10" ht="12.75">
      <c r="A19" s="27"/>
      <c r="B19" s="21"/>
      <c r="C19" s="5"/>
      <c r="D19" s="5"/>
      <c r="E19" s="5"/>
      <c r="F19" s="5"/>
      <c r="G19" s="5"/>
      <c r="H19" s="5"/>
      <c r="I19" s="5"/>
      <c r="J19" s="6"/>
    </row>
    <row r="20" spans="1:10" ht="12.75">
      <c r="A20" s="203" t="s">
        <v>82</v>
      </c>
      <c r="B20" s="204"/>
      <c r="C20" s="203" t="s">
        <v>85</v>
      </c>
      <c r="D20" s="205"/>
      <c r="E20" s="19"/>
      <c r="F20" s="19"/>
      <c r="G20" s="203" t="s">
        <v>82</v>
      </c>
      <c r="H20" s="204"/>
      <c r="I20" s="203" t="s">
        <v>85</v>
      </c>
      <c r="J20" s="205"/>
    </row>
    <row r="21" spans="1:10" ht="12.75">
      <c r="A21" s="201" t="s">
        <v>83</v>
      </c>
      <c r="B21" s="202"/>
      <c r="C21" s="201" t="s">
        <v>86</v>
      </c>
      <c r="D21" s="202"/>
      <c r="E21" s="5"/>
      <c r="F21" s="5"/>
      <c r="G21" s="201" t="s">
        <v>83</v>
      </c>
      <c r="H21" s="202"/>
      <c r="I21" s="201" t="s">
        <v>86</v>
      </c>
      <c r="J21" s="202"/>
    </row>
    <row r="22" spans="1:10" ht="12.75">
      <c r="A22" s="206" t="s">
        <v>84</v>
      </c>
      <c r="B22" s="207"/>
      <c r="C22" s="208" t="s">
        <v>87</v>
      </c>
      <c r="D22" s="207"/>
      <c r="E22" s="5"/>
      <c r="F22" s="5"/>
      <c r="G22" s="206" t="s">
        <v>84</v>
      </c>
      <c r="H22" s="207"/>
      <c r="I22" s="208" t="s">
        <v>87</v>
      </c>
      <c r="J22" s="207"/>
    </row>
    <row r="23" spans="1:10" ht="12.75">
      <c r="A23" s="28"/>
      <c r="B23" s="16"/>
      <c r="C23" s="28"/>
      <c r="D23" s="16"/>
      <c r="E23" s="5"/>
      <c r="F23" s="5"/>
      <c r="G23" s="28"/>
      <c r="H23" s="16"/>
      <c r="I23" s="28"/>
      <c r="J23" s="16"/>
    </row>
    <row r="24" spans="1:10" ht="12.75">
      <c r="A24" s="28"/>
      <c r="B24" s="16"/>
      <c r="C24" s="28"/>
      <c r="D24" s="16"/>
      <c r="E24" s="5"/>
      <c r="F24" s="5"/>
      <c r="G24" s="28"/>
      <c r="H24" s="16"/>
      <c r="I24" s="28"/>
      <c r="J24" s="16"/>
    </row>
    <row r="25" spans="1:10" ht="12.75">
      <c r="A25" s="28"/>
      <c r="B25" s="16"/>
      <c r="C25" s="28"/>
      <c r="D25" s="16"/>
      <c r="E25" s="5"/>
      <c r="F25" s="5"/>
      <c r="G25" s="28"/>
      <c r="H25" s="16"/>
      <c r="I25" s="28"/>
      <c r="J25" s="16"/>
    </row>
    <row r="26" spans="1:10" ht="12.75">
      <c r="A26" s="28"/>
      <c r="B26" s="16"/>
      <c r="C26" s="28"/>
      <c r="D26" s="16"/>
      <c r="E26" s="5"/>
      <c r="F26" s="5"/>
      <c r="G26" s="28"/>
      <c r="H26" s="16"/>
      <c r="I26" s="28"/>
      <c r="J26" s="16"/>
    </row>
    <row r="27" spans="1:10" ht="12.75">
      <c r="A27" s="28"/>
      <c r="B27" s="16"/>
      <c r="C27" s="28"/>
      <c r="D27" s="16"/>
      <c r="E27" s="5"/>
      <c r="F27" s="5"/>
      <c r="G27" s="28"/>
      <c r="H27" s="16"/>
      <c r="I27" s="28"/>
      <c r="J27" s="16"/>
    </row>
    <row r="28" spans="1:10" ht="12.75">
      <c r="A28" s="28"/>
      <c r="B28" s="16"/>
      <c r="C28" s="28"/>
      <c r="D28" s="16"/>
      <c r="E28" s="5"/>
      <c r="F28" s="5"/>
      <c r="G28" s="28"/>
      <c r="H28" s="16"/>
      <c r="I28" s="28"/>
      <c r="J28" s="1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31" t="s">
        <v>114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115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37" t="s">
        <v>116</v>
      </c>
      <c r="B33" s="19"/>
      <c r="C33" s="19"/>
      <c r="D33" s="19"/>
      <c r="E33" s="19"/>
      <c r="F33" s="19"/>
      <c r="G33" s="19"/>
      <c r="H33" s="19"/>
      <c r="I33" s="19"/>
      <c r="J33" s="2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203" t="s">
        <v>82</v>
      </c>
      <c r="B35" s="204"/>
      <c r="C35" s="203" t="s">
        <v>196</v>
      </c>
      <c r="D35" s="205"/>
      <c r="E35" s="19"/>
      <c r="F35" s="19"/>
      <c r="G35" s="203" t="s">
        <v>82</v>
      </c>
      <c r="H35" s="204"/>
      <c r="I35" s="203" t="s">
        <v>196</v>
      </c>
      <c r="J35" s="205"/>
    </row>
    <row r="36" spans="1:10" ht="12.75">
      <c r="A36" s="201" t="s">
        <v>83</v>
      </c>
      <c r="B36" s="202"/>
      <c r="C36" s="201" t="s">
        <v>196</v>
      </c>
      <c r="D36" s="202"/>
      <c r="E36" s="5"/>
      <c r="F36" s="5"/>
      <c r="G36" s="201" t="s">
        <v>83</v>
      </c>
      <c r="H36" s="202"/>
      <c r="I36" s="201" t="s">
        <v>196</v>
      </c>
      <c r="J36" s="202"/>
    </row>
    <row r="37" spans="1:10" ht="12.75">
      <c r="A37" s="206" t="s">
        <v>84</v>
      </c>
      <c r="B37" s="207"/>
      <c r="C37" s="206" t="s">
        <v>15</v>
      </c>
      <c r="D37" s="209"/>
      <c r="E37" s="5"/>
      <c r="F37" s="5"/>
      <c r="G37" s="206" t="s">
        <v>84</v>
      </c>
      <c r="H37" s="207"/>
      <c r="I37" s="206" t="s">
        <v>15</v>
      </c>
      <c r="J37" s="207"/>
    </row>
    <row r="38" spans="1:10" ht="12.75">
      <c r="A38" s="28" t="s">
        <v>74</v>
      </c>
      <c r="B38" s="16"/>
      <c r="C38" s="95" t="s">
        <v>243</v>
      </c>
      <c r="D38" s="16"/>
      <c r="E38" s="5"/>
      <c r="F38" s="5"/>
      <c r="G38" s="28"/>
      <c r="H38" s="16"/>
      <c r="I38" s="28"/>
      <c r="J38" s="16"/>
    </row>
    <row r="39" spans="1:10" ht="12.75">
      <c r="A39" s="28" t="s">
        <v>75</v>
      </c>
      <c r="B39" s="16"/>
      <c r="C39" s="28" t="str">
        <f>C38</f>
        <v>$15.10(A)   per yard</v>
      </c>
      <c r="D39" s="16"/>
      <c r="E39" s="5"/>
      <c r="F39" s="5"/>
      <c r="G39" s="28"/>
      <c r="H39" s="16"/>
      <c r="I39" s="28"/>
      <c r="J39" s="16"/>
    </row>
    <row r="40" spans="1:10" ht="12.75">
      <c r="A40" s="28"/>
      <c r="B40" s="16"/>
      <c r="C40" s="28"/>
      <c r="D40" s="16"/>
      <c r="E40" s="5"/>
      <c r="F40" s="5"/>
      <c r="G40" s="28"/>
      <c r="H40" s="16"/>
      <c r="I40" s="28"/>
      <c r="J40" s="16"/>
    </row>
    <row r="41" spans="1:10" ht="12.75">
      <c r="A41" s="28"/>
      <c r="B41" s="16"/>
      <c r="C41" s="28"/>
      <c r="D41" s="16"/>
      <c r="E41" s="5"/>
      <c r="F41" s="5"/>
      <c r="G41" s="28"/>
      <c r="H41" s="16"/>
      <c r="I41" s="28"/>
      <c r="J41" s="16"/>
    </row>
    <row r="42" spans="1:10" ht="12.75">
      <c r="A42" s="28"/>
      <c r="B42" s="16"/>
      <c r="C42" s="28"/>
      <c r="D42" s="16"/>
      <c r="E42" s="5"/>
      <c r="F42" s="5"/>
      <c r="G42" s="28"/>
      <c r="H42" s="16"/>
      <c r="I42" s="28"/>
      <c r="J42" s="16"/>
    </row>
    <row r="43" spans="1:10" ht="12.75">
      <c r="A43" s="28"/>
      <c r="B43" s="16"/>
      <c r="C43" s="28"/>
      <c r="D43" s="16"/>
      <c r="E43" s="5"/>
      <c r="F43" s="5"/>
      <c r="G43" s="28"/>
      <c r="H43" s="16"/>
      <c r="I43" s="28"/>
      <c r="J43" s="1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 t="s">
        <v>51</v>
      </c>
      <c r="B45" s="5"/>
      <c r="C45" s="5"/>
      <c r="D45" s="19"/>
      <c r="E45" s="19"/>
      <c r="F45" s="19"/>
      <c r="G45" s="19"/>
      <c r="H45" s="5"/>
      <c r="I45" s="5"/>
      <c r="J45" s="6"/>
    </row>
    <row r="46" spans="1:10" ht="12.75">
      <c r="A46" s="4" t="s">
        <v>164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133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176</v>
      </c>
      <c r="B49" s="5" t="str">
        <f>'Itme 120,130,150, page 28'!B52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 t="s">
        <v>175</v>
      </c>
      <c r="B51" s="69">
        <f>'Itme 120,130,150, page 28'!B54</f>
        <v>41226</v>
      </c>
      <c r="C51" s="8"/>
      <c r="D51" s="8"/>
      <c r="E51" s="8"/>
      <c r="F51" s="8"/>
      <c r="G51" s="8"/>
      <c r="H51" s="8" t="s">
        <v>117</v>
      </c>
      <c r="I51" s="8"/>
      <c r="J51" s="70">
        <f>'Itme 120,130,150, page 28'!J54</f>
        <v>41275</v>
      </c>
    </row>
    <row r="52" spans="1:10" ht="12.75">
      <c r="A52" s="184" t="s">
        <v>167</v>
      </c>
      <c r="B52" s="185"/>
      <c r="C52" s="185"/>
      <c r="D52" s="185"/>
      <c r="E52" s="185"/>
      <c r="F52" s="185"/>
      <c r="G52" s="185"/>
      <c r="H52" s="185"/>
      <c r="I52" s="185"/>
      <c r="J52" s="18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174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27">
    <mergeCell ref="A52:J52"/>
    <mergeCell ref="A37:B37"/>
    <mergeCell ref="C37:D37"/>
    <mergeCell ref="G37:H37"/>
    <mergeCell ref="I37:J37"/>
    <mergeCell ref="A36:B36"/>
    <mergeCell ref="C36:D36"/>
    <mergeCell ref="G36:H36"/>
    <mergeCell ref="I36:J36"/>
    <mergeCell ref="A35:B35"/>
    <mergeCell ref="C35:D35"/>
    <mergeCell ref="G35:H35"/>
    <mergeCell ref="I35:J35"/>
    <mergeCell ref="A22:B22"/>
    <mergeCell ref="C22:D22"/>
    <mergeCell ref="G22:H22"/>
    <mergeCell ref="I22:J22"/>
    <mergeCell ref="H2:I2"/>
    <mergeCell ref="A9:J9"/>
    <mergeCell ref="A20:B20"/>
    <mergeCell ref="C20:D20"/>
    <mergeCell ref="G20:H20"/>
    <mergeCell ref="I20:J20"/>
    <mergeCell ref="A21:B21"/>
    <mergeCell ref="C21:D21"/>
    <mergeCell ref="G21:H21"/>
    <mergeCell ref="I21:J21"/>
  </mergeCells>
  <printOptions/>
  <pageMargins left="0" right="0" top="1" bottom="1" header="0.5" footer="0.5"/>
  <pageSetup fitToHeight="1" fitToWidth="1"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3.7109375" style="0" customWidth="1"/>
    <col min="2" max="2" width="18.57421875" style="0" customWidth="1"/>
    <col min="3" max="3" width="3.57421875" style="0" customWidth="1"/>
    <col min="4" max="4" width="9.8515625" style="0" customWidth="1"/>
    <col min="5" max="5" width="4.00390625" style="0" customWidth="1"/>
    <col min="6" max="6" width="10.140625" style="0" customWidth="1"/>
    <col min="7" max="7" width="3.421875" style="0" customWidth="1"/>
    <col min="9" max="9" width="3.8515625" style="0" customWidth="1"/>
    <col min="10" max="10" width="7.7109375" style="0" bestFit="1" customWidth="1"/>
    <col min="11" max="11" width="9.7109375" style="0" customWidth="1"/>
    <col min="13" max="13" width="16.00390625" style="0" customWidth="1"/>
    <col min="14" max="14" width="2.8515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170</v>
      </c>
      <c r="B2" s="38">
        <v>13</v>
      </c>
      <c r="C2" s="5"/>
      <c r="D2" s="5"/>
      <c r="E2" s="5"/>
      <c r="F2" s="5"/>
      <c r="G2" s="5"/>
      <c r="H2" s="5"/>
      <c r="I2" s="5"/>
      <c r="J2" s="113">
        <v>6</v>
      </c>
      <c r="K2" s="177" t="s">
        <v>171</v>
      </c>
      <c r="L2" s="177"/>
      <c r="M2" s="25">
        <v>35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172</v>
      </c>
      <c r="B4" s="5"/>
      <c r="C4" s="72" t="str">
        <f>'Item 207, page 32'!C4</f>
        <v>Mason County Garbage Co., Inc  G-88</v>
      </c>
      <c r="D4" s="72"/>
      <c r="E4" s="72"/>
      <c r="F4" s="72"/>
      <c r="G4" s="72"/>
      <c r="H4" s="72"/>
      <c r="I4" s="72"/>
      <c r="J4" s="5"/>
      <c r="K4" s="5"/>
      <c r="L4" s="5"/>
      <c r="M4" s="6"/>
    </row>
    <row r="5" spans="1:13" ht="12.75">
      <c r="A5" s="7" t="s">
        <v>173</v>
      </c>
      <c r="B5" s="8"/>
      <c r="C5" s="8" t="str">
        <f>'Item 207, page 32'!C5</f>
        <v>Mason County Garbage, Inc </v>
      </c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181" t="s">
        <v>122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</row>
    <row r="8" spans="1:13" ht="12.75">
      <c r="A8" s="199" t="s">
        <v>123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200"/>
    </row>
    <row r="9" spans="1:13" ht="12.75">
      <c r="A9" s="199" t="s">
        <v>124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200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5" t="s">
        <v>205</v>
      </c>
      <c r="B11" s="5"/>
      <c r="C11" s="5"/>
      <c r="D11" s="72"/>
      <c r="E11" s="72"/>
      <c r="F11" s="72" t="s">
        <v>36</v>
      </c>
      <c r="G11" s="72"/>
      <c r="H11" s="92"/>
      <c r="I11" s="92"/>
      <c r="J11" s="5"/>
      <c r="K11" s="5"/>
      <c r="L11" s="5"/>
      <c r="M11" s="6"/>
    </row>
    <row r="12" spans="1:13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18"/>
      <c r="C13" s="11"/>
      <c r="D13" s="190" t="s">
        <v>125</v>
      </c>
      <c r="E13" s="191"/>
      <c r="F13" s="191"/>
      <c r="G13" s="191"/>
      <c r="H13" s="191"/>
      <c r="I13" s="191"/>
      <c r="J13" s="191"/>
      <c r="K13" s="191"/>
      <c r="L13" s="191"/>
      <c r="M13" s="192"/>
    </row>
    <row r="14" spans="1:13" ht="12.75">
      <c r="A14" s="62" t="s">
        <v>135</v>
      </c>
      <c r="B14" s="55"/>
      <c r="C14" s="56"/>
      <c r="D14" s="17" t="s">
        <v>64</v>
      </c>
      <c r="E14" s="17"/>
      <c r="F14" s="17" t="s">
        <v>65</v>
      </c>
      <c r="G14" s="17"/>
      <c r="H14" s="17" t="s">
        <v>66</v>
      </c>
      <c r="I14" s="17"/>
      <c r="J14" s="17" t="s">
        <v>67</v>
      </c>
      <c r="K14" s="17" t="s">
        <v>68</v>
      </c>
      <c r="L14" s="17" t="s">
        <v>134</v>
      </c>
      <c r="M14" s="17" t="s">
        <v>134</v>
      </c>
    </row>
    <row r="15" spans="1:13" ht="12.75">
      <c r="A15" s="45" t="s">
        <v>126</v>
      </c>
      <c r="B15" s="14"/>
      <c r="C15" s="16"/>
      <c r="D15" s="89">
        <v>8.38</v>
      </c>
      <c r="E15" s="140"/>
      <c r="F15" s="89">
        <v>9.43</v>
      </c>
      <c r="G15" s="140"/>
      <c r="H15" s="89">
        <v>13.62</v>
      </c>
      <c r="I15" s="89"/>
      <c r="J15" s="114" t="s">
        <v>155</v>
      </c>
      <c r="K15" s="114" t="s">
        <v>155</v>
      </c>
      <c r="L15" s="17"/>
      <c r="M15" s="17"/>
    </row>
    <row r="16" spans="1:13" ht="12.75">
      <c r="A16" s="45" t="s">
        <v>127</v>
      </c>
      <c r="B16" s="14"/>
      <c r="C16" s="16"/>
      <c r="D16" s="89">
        <v>16.2</v>
      </c>
      <c r="E16" s="141" t="s">
        <v>141</v>
      </c>
      <c r="F16" s="89">
        <v>17.53</v>
      </c>
      <c r="G16" s="141" t="s">
        <v>141</v>
      </c>
      <c r="H16" s="89">
        <v>23.14</v>
      </c>
      <c r="I16" s="89" t="s">
        <v>141</v>
      </c>
      <c r="J16" s="114" t="s">
        <v>155</v>
      </c>
      <c r="K16" s="114" t="s">
        <v>155</v>
      </c>
      <c r="L16" s="17"/>
      <c r="M16" s="17"/>
    </row>
    <row r="17" spans="1:13" ht="12.75">
      <c r="A17" s="45" t="s">
        <v>128</v>
      </c>
      <c r="B17" s="14"/>
      <c r="C17" s="16"/>
      <c r="D17" s="89">
        <f>D16</f>
        <v>16.2</v>
      </c>
      <c r="E17" s="141" t="s">
        <v>141</v>
      </c>
      <c r="F17" s="89">
        <f>F16</f>
        <v>17.53</v>
      </c>
      <c r="G17" s="141" t="s">
        <v>141</v>
      </c>
      <c r="H17" s="89">
        <f>H16</f>
        <v>23.14</v>
      </c>
      <c r="I17" s="89" t="s">
        <v>141</v>
      </c>
      <c r="J17" s="114" t="s">
        <v>155</v>
      </c>
      <c r="K17" s="114" t="s">
        <v>155</v>
      </c>
      <c r="L17" s="17"/>
      <c r="M17" s="17"/>
    </row>
    <row r="18" spans="1:13" ht="12.75">
      <c r="A18" s="57" t="s">
        <v>129</v>
      </c>
      <c r="B18" s="58"/>
      <c r="C18" s="59"/>
      <c r="D18" s="90" t="s">
        <v>193</v>
      </c>
      <c r="E18" s="142"/>
      <c r="F18" s="90" t="s">
        <v>193</v>
      </c>
      <c r="G18" s="142"/>
      <c r="H18" s="90" t="s">
        <v>193</v>
      </c>
      <c r="I18" s="90"/>
      <c r="J18" s="90"/>
      <c r="K18" s="90"/>
      <c r="L18" s="17"/>
      <c r="M18" s="17"/>
    </row>
    <row r="19" spans="1:13" ht="12.75">
      <c r="A19" s="54" t="s">
        <v>130</v>
      </c>
      <c r="B19" s="14"/>
      <c r="C19" s="16"/>
      <c r="D19" s="91"/>
      <c r="E19" s="143"/>
      <c r="F19" s="91"/>
      <c r="G19" s="143"/>
      <c r="H19" s="91"/>
      <c r="I19" s="91"/>
      <c r="J19" s="91"/>
      <c r="K19" s="91"/>
      <c r="L19" s="60"/>
      <c r="M19" s="61"/>
    </row>
    <row r="20" spans="1:13" ht="12.75">
      <c r="A20" s="45" t="s">
        <v>14</v>
      </c>
      <c r="B20" s="14"/>
      <c r="C20" s="16"/>
      <c r="D20" s="89">
        <v>26.7</v>
      </c>
      <c r="E20" s="141"/>
      <c r="F20" s="89">
        <f>D20</f>
        <v>26.7</v>
      </c>
      <c r="G20" s="141"/>
      <c r="H20" s="89">
        <f>F20</f>
        <v>26.7</v>
      </c>
      <c r="I20" s="89"/>
      <c r="J20" s="114" t="s">
        <v>155</v>
      </c>
      <c r="K20" s="114" t="s">
        <v>155</v>
      </c>
      <c r="L20" s="17"/>
      <c r="M20" s="17"/>
    </row>
    <row r="21" spans="1:13" ht="12.75">
      <c r="A21" s="45" t="s">
        <v>131</v>
      </c>
      <c r="B21" s="14"/>
      <c r="C21" s="16"/>
      <c r="D21" s="89">
        <f>D16</f>
        <v>16.2</v>
      </c>
      <c r="E21" s="141" t="s">
        <v>141</v>
      </c>
      <c r="F21" s="89">
        <f>F16</f>
        <v>17.53</v>
      </c>
      <c r="G21" s="141" t="s">
        <v>141</v>
      </c>
      <c r="H21" s="89">
        <f>H16</f>
        <v>23.14</v>
      </c>
      <c r="I21" s="89" t="s">
        <v>141</v>
      </c>
      <c r="J21" s="114" t="s">
        <v>155</v>
      </c>
      <c r="K21" s="114" t="s">
        <v>155</v>
      </c>
      <c r="L21" s="17"/>
      <c r="M21" s="17"/>
    </row>
    <row r="22" spans="1:13" ht="12.75">
      <c r="A22" s="45" t="s">
        <v>132</v>
      </c>
      <c r="B22" s="14"/>
      <c r="C22" s="16"/>
      <c r="D22" s="89">
        <v>0.47</v>
      </c>
      <c r="E22" s="141"/>
      <c r="F22" s="89">
        <v>0.52</v>
      </c>
      <c r="G22" s="141"/>
      <c r="H22" s="89">
        <v>0.68</v>
      </c>
      <c r="I22" s="89"/>
      <c r="J22" s="114" t="s">
        <v>155</v>
      </c>
      <c r="K22" s="114" t="s">
        <v>155</v>
      </c>
      <c r="L22" s="17"/>
      <c r="M22" s="17"/>
    </row>
    <row r="23" spans="1:13" ht="12.75">
      <c r="A23" s="45" t="s">
        <v>133</v>
      </c>
      <c r="B23" s="14"/>
      <c r="C23" s="16"/>
      <c r="D23" s="89">
        <f>D22*20</f>
        <v>9.399999999999999</v>
      </c>
      <c r="E23" s="141"/>
      <c r="F23" s="89">
        <f>F22*22</f>
        <v>11.440000000000001</v>
      </c>
      <c r="G23" s="141"/>
      <c r="H23" s="89">
        <f>H22*23</f>
        <v>15.64</v>
      </c>
      <c r="I23" s="89"/>
      <c r="J23" s="114" t="s">
        <v>155</v>
      </c>
      <c r="K23" s="114" t="s">
        <v>155</v>
      </c>
      <c r="L23" s="17"/>
      <c r="M23" s="17"/>
    </row>
    <row r="24" spans="1:13" ht="12.75">
      <c r="A24" s="54" t="s">
        <v>228</v>
      </c>
      <c r="B24" s="2"/>
      <c r="C24" s="3"/>
      <c r="D24" s="91"/>
      <c r="E24" s="135"/>
      <c r="F24" s="91"/>
      <c r="G24" s="135"/>
      <c r="H24" s="91"/>
      <c r="I24" s="91"/>
      <c r="J24" s="91"/>
      <c r="K24" s="91"/>
      <c r="L24" s="60"/>
      <c r="M24" s="61"/>
    </row>
    <row r="25" spans="1:13" ht="12.75">
      <c r="A25" s="54"/>
      <c r="B25" s="14"/>
      <c r="C25" s="14"/>
      <c r="D25" s="90">
        <v>250</v>
      </c>
      <c r="E25" s="134"/>
      <c r="F25" s="90">
        <v>280</v>
      </c>
      <c r="G25" s="134"/>
      <c r="H25" s="90">
        <v>300</v>
      </c>
      <c r="I25" s="17"/>
      <c r="J25" s="17"/>
      <c r="K25" s="17"/>
      <c r="L25" s="17"/>
      <c r="M25" s="17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P26" s="125"/>
    </row>
    <row r="27" spans="1:13" ht="12.75">
      <c r="A27" s="27" t="s">
        <v>136</v>
      </c>
      <c r="B27" s="21" t="s">
        <v>137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27"/>
      <c r="B28" s="21" t="s">
        <v>138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27"/>
      <c r="B29" s="21" t="s">
        <v>139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27"/>
      <c r="B30" s="21" t="s">
        <v>140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27"/>
      <c r="B31" s="21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63" t="s">
        <v>17</v>
      </c>
      <c r="B32" s="44" t="s">
        <v>69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6"/>
    </row>
    <row r="33" spans="1:13" ht="12.75">
      <c r="A33" s="27"/>
      <c r="B33" s="21" t="s">
        <v>148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36"/>
      <c r="B34" s="21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27" t="s">
        <v>18</v>
      </c>
      <c r="B35" s="21" t="s">
        <v>70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27"/>
      <c r="B36" s="21" t="s">
        <v>71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27"/>
      <c r="B37" s="21" t="s">
        <v>72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27"/>
      <c r="B38" s="42" t="s">
        <v>165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27"/>
      <c r="B39" s="21" t="s">
        <v>73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27"/>
      <c r="B40" s="21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4" t="s">
        <v>215</v>
      </c>
      <c r="B41" s="42" t="s">
        <v>244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22" t="s">
        <v>47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 t="s">
        <v>217</v>
      </c>
      <c r="B44" s="22" t="s">
        <v>218</v>
      </c>
      <c r="C44" s="5"/>
      <c r="D44" s="19"/>
      <c r="E44" s="19"/>
      <c r="F44" s="19"/>
      <c r="G44" s="19"/>
      <c r="H44" s="19"/>
      <c r="I44" s="19"/>
      <c r="J44" s="19"/>
      <c r="K44" s="5"/>
      <c r="L44" s="5"/>
      <c r="M44" s="6"/>
    </row>
    <row r="45" spans="1:13" ht="12.75">
      <c r="A45" s="4"/>
      <c r="B45" s="123" t="s">
        <v>227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27" t="s">
        <v>149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2.75">
      <c r="A49" s="4"/>
      <c r="B49" s="75" t="s">
        <v>245</v>
      </c>
      <c r="C49" s="118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13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</row>
    <row r="53" spans="1:13" ht="12.75">
      <c r="A53" s="4" t="s">
        <v>176</v>
      </c>
      <c r="B53" s="5" t="str">
        <f>'Item 207, page 32'!B49</f>
        <v>Irmgard R Wilcox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7" t="s">
        <v>175</v>
      </c>
      <c r="B55" s="69">
        <f>'Item 207, page 32'!B51</f>
        <v>41226</v>
      </c>
      <c r="C55" s="8"/>
      <c r="D55" s="8"/>
      <c r="E55" s="8"/>
      <c r="F55" s="8"/>
      <c r="G55" s="8"/>
      <c r="H55" s="8"/>
      <c r="I55" s="8"/>
      <c r="J55" s="8"/>
      <c r="K55" s="8" t="s">
        <v>102</v>
      </c>
      <c r="L55" s="8"/>
      <c r="M55" s="70">
        <f>'Item 207, page 32'!J51</f>
        <v>41275</v>
      </c>
    </row>
    <row r="56" spans="1:13" ht="12.75">
      <c r="A56" s="184" t="s">
        <v>167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6"/>
    </row>
    <row r="57" spans="1:13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 ht="12.75">
      <c r="A58" s="4" t="s">
        <v>174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1:13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</sheetData>
  <sheetProtection/>
  <mergeCells count="6">
    <mergeCell ref="D13:M13"/>
    <mergeCell ref="A56:M56"/>
    <mergeCell ref="K2:L2"/>
    <mergeCell ref="A7:M7"/>
    <mergeCell ref="A8:M8"/>
    <mergeCell ref="A9:M9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10.57421875" style="0" customWidth="1"/>
    <col min="2" max="2" width="18.7109375" style="0" customWidth="1"/>
    <col min="3" max="3" width="10.140625" style="0" customWidth="1"/>
    <col min="4" max="4" width="9.57421875" style="0" customWidth="1"/>
    <col min="5" max="5" width="3.00390625" style="0" customWidth="1"/>
    <col min="6" max="6" width="9.7109375" style="0" customWidth="1"/>
    <col min="7" max="7" width="3.140625" style="0" customWidth="1"/>
    <col min="8" max="8" width="10.140625" style="0" customWidth="1"/>
    <col min="9" max="9" width="3.140625" style="0" customWidth="1"/>
    <col min="10" max="10" width="10.28125" style="0" customWidth="1"/>
    <col min="11" max="11" width="3.57421875" style="0" customWidth="1"/>
    <col min="12" max="12" width="8.421875" style="0" bestFit="1" customWidth="1"/>
    <col min="13" max="13" width="9.421875" style="0" customWidth="1"/>
    <col min="14" max="14" width="16.00390625" style="0" customWidth="1"/>
    <col min="15" max="15" width="5.140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" t="s">
        <v>170</v>
      </c>
      <c r="B2" s="38">
        <v>13</v>
      </c>
      <c r="C2" s="5"/>
      <c r="D2" s="5"/>
      <c r="E2" s="5"/>
      <c r="F2" s="5"/>
      <c r="G2" s="5"/>
      <c r="H2" s="5"/>
      <c r="I2" s="5"/>
      <c r="J2" s="113">
        <v>7</v>
      </c>
      <c r="K2" s="13"/>
      <c r="L2" s="177" t="s">
        <v>171</v>
      </c>
      <c r="M2" s="177"/>
      <c r="N2" s="25">
        <v>36</v>
      </c>
    </row>
    <row r="3" spans="1:14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75">
      <c r="A4" s="4" t="s">
        <v>172</v>
      </c>
      <c r="B4" s="5"/>
      <c r="C4" s="72" t="str">
        <f>'Item 240, page 35'!C4</f>
        <v>Mason County Garbage Co., Inc  G-88</v>
      </c>
      <c r="D4" s="72"/>
      <c r="E4" s="72"/>
      <c r="F4" s="72"/>
      <c r="G4" s="72"/>
      <c r="H4" s="72"/>
      <c r="I4" s="72"/>
      <c r="J4" s="5"/>
      <c r="K4" s="5"/>
      <c r="L4" s="5"/>
      <c r="M4" s="5"/>
      <c r="N4" s="6"/>
    </row>
    <row r="5" spans="1:14" ht="12.75">
      <c r="A5" s="7" t="s">
        <v>173</v>
      </c>
      <c r="B5" s="8"/>
      <c r="C5" s="8" t="str">
        <f>'Item 240, page 35'!C5</f>
        <v>Mason County Garbage, Inc </v>
      </c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75">
      <c r="A7" s="178" t="s">
        <v>150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3"/>
    </row>
    <row r="8" spans="1:14" ht="12.75">
      <c r="A8" s="210" t="s">
        <v>151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200"/>
    </row>
    <row r="9" spans="1:14" ht="12.75">
      <c r="A9" s="199" t="s">
        <v>152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/>
    </row>
    <row r="10" spans="1:14" ht="12.75">
      <c r="A10" s="199" t="s">
        <v>124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200"/>
    </row>
    <row r="11" spans="1:14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2.75">
      <c r="A12" s="5" t="s">
        <v>205</v>
      </c>
      <c r="B12" s="86"/>
      <c r="C12" s="5"/>
      <c r="D12" s="72" t="s">
        <v>36</v>
      </c>
      <c r="E12" s="72"/>
      <c r="F12" s="72"/>
      <c r="G12" s="72"/>
      <c r="H12" s="5"/>
      <c r="I12" s="5"/>
      <c r="J12" s="5"/>
      <c r="K12" s="5"/>
      <c r="L12" s="5"/>
      <c r="M12" s="5"/>
      <c r="N12" s="6"/>
    </row>
    <row r="13" spans="1:14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2.75">
      <c r="A14" s="4"/>
      <c r="B14" s="18"/>
      <c r="C14" s="11"/>
      <c r="D14" s="190" t="s">
        <v>125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2"/>
    </row>
    <row r="15" spans="1:14" ht="12.75">
      <c r="A15" s="62" t="s">
        <v>135</v>
      </c>
      <c r="B15" s="55"/>
      <c r="C15" s="56"/>
      <c r="D15" s="65" t="s">
        <v>154</v>
      </c>
      <c r="E15" s="65"/>
      <c r="F15" s="65" t="s">
        <v>103</v>
      </c>
      <c r="G15" s="65"/>
      <c r="H15" s="65" t="s">
        <v>104</v>
      </c>
      <c r="I15" s="65"/>
      <c r="J15" s="65" t="s">
        <v>105</v>
      </c>
      <c r="K15" s="65"/>
      <c r="L15" s="65" t="s">
        <v>106</v>
      </c>
      <c r="M15" s="17"/>
      <c r="N15" s="17"/>
    </row>
    <row r="16" spans="1:14" ht="12.75">
      <c r="A16" s="64" t="s">
        <v>153</v>
      </c>
      <c r="B16" s="14"/>
      <c r="C16" s="16"/>
      <c r="D16" s="119">
        <v>4.17</v>
      </c>
      <c r="E16" s="126" t="s">
        <v>141</v>
      </c>
      <c r="F16" s="119">
        <v>4.49</v>
      </c>
      <c r="G16" s="126" t="s">
        <v>141</v>
      </c>
      <c r="H16" s="119">
        <v>5.28</v>
      </c>
      <c r="I16" s="126" t="s">
        <v>141</v>
      </c>
      <c r="J16" s="119">
        <v>6.28</v>
      </c>
      <c r="K16" s="126" t="s">
        <v>141</v>
      </c>
      <c r="L16" s="119">
        <v>7.81</v>
      </c>
      <c r="M16" s="127" t="s">
        <v>141</v>
      </c>
      <c r="N16" s="17"/>
    </row>
    <row r="17" spans="1:14" ht="12.75">
      <c r="A17" s="57" t="s">
        <v>129</v>
      </c>
      <c r="B17" s="58"/>
      <c r="C17" s="59"/>
      <c r="D17" s="119">
        <v>13</v>
      </c>
      <c r="E17" s="126" t="s">
        <v>141</v>
      </c>
      <c r="F17" s="119">
        <f>F16+10</f>
        <v>14.49</v>
      </c>
      <c r="G17" s="126" t="s">
        <v>141</v>
      </c>
      <c r="H17" s="119">
        <f>H16+10</f>
        <v>15.280000000000001</v>
      </c>
      <c r="I17" s="126" t="s">
        <v>141</v>
      </c>
      <c r="J17" s="119">
        <f>J16+10</f>
        <v>16.28</v>
      </c>
      <c r="K17" s="126" t="s">
        <v>141</v>
      </c>
      <c r="L17" s="119">
        <f>L16+10</f>
        <v>17.81</v>
      </c>
      <c r="M17" s="127" t="s">
        <v>141</v>
      </c>
      <c r="N17" s="17"/>
    </row>
    <row r="18" spans="1:14" ht="12.75">
      <c r="A18" s="54" t="s">
        <v>130</v>
      </c>
      <c r="B18" s="14"/>
      <c r="C18" s="16"/>
      <c r="D18" s="137"/>
      <c r="E18" s="115"/>
      <c r="F18" s="120"/>
      <c r="G18" s="116"/>
      <c r="H18" s="120"/>
      <c r="I18" s="117"/>
      <c r="J18" s="91"/>
      <c r="K18" s="60"/>
      <c r="L18" s="91"/>
      <c r="M18" s="128"/>
      <c r="N18" s="61"/>
    </row>
    <row r="19" spans="1:14" ht="12.75">
      <c r="A19" s="45" t="s">
        <v>131</v>
      </c>
      <c r="B19" s="14"/>
      <c r="C19" s="16"/>
      <c r="D19" s="119">
        <f>D16</f>
        <v>4.17</v>
      </c>
      <c r="E19" s="126" t="s">
        <v>141</v>
      </c>
      <c r="F19" s="119">
        <f>F16</f>
        <v>4.49</v>
      </c>
      <c r="G19" s="126" t="s">
        <v>141</v>
      </c>
      <c r="H19" s="119">
        <f>H16</f>
        <v>5.28</v>
      </c>
      <c r="I19" s="126" t="s">
        <v>141</v>
      </c>
      <c r="J19" s="119">
        <f>J16</f>
        <v>6.28</v>
      </c>
      <c r="K19" s="126" t="s">
        <v>141</v>
      </c>
      <c r="L19" s="119">
        <f>L16</f>
        <v>7.81</v>
      </c>
      <c r="M19" s="127" t="s">
        <v>141</v>
      </c>
      <c r="N19" s="17"/>
    </row>
    <row r="20" spans="1:14" ht="12.75">
      <c r="A20" s="4"/>
      <c r="B20" s="5"/>
      <c r="C20" s="5"/>
      <c r="D20" s="5"/>
      <c r="E20" s="5"/>
      <c r="F20" s="85"/>
      <c r="G20" s="85"/>
      <c r="H20" s="5"/>
      <c r="I20" s="5"/>
      <c r="J20" s="5" t="s">
        <v>196</v>
      </c>
      <c r="K20" s="5"/>
      <c r="L20" s="5" t="s">
        <v>196</v>
      </c>
      <c r="M20" s="5"/>
      <c r="N20" s="6"/>
    </row>
    <row r="21" spans="1:14" ht="12.75">
      <c r="A21" s="4"/>
      <c r="B21" s="5"/>
      <c r="C21" s="5"/>
      <c r="D21" s="5"/>
      <c r="E21" s="5"/>
      <c r="F21" s="85"/>
      <c r="G21" s="85"/>
      <c r="H21" s="5"/>
      <c r="I21" s="5"/>
      <c r="J21" s="5"/>
      <c r="K21" s="5"/>
      <c r="L21" s="5"/>
      <c r="M21" s="5"/>
      <c r="N21" s="6"/>
    </row>
    <row r="22" spans="1:14" ht="12.75">
      <c r="A22" s="27" t="s">
        <v>136</v>
      </c>
      <c r="B22" s="21" t="s">
        <v>137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27"/>
      <c r="B23" s="21" t="s">
        <v>138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2.75">
      <c r="A24" s="27"/>
      <c r="B24" s="21" t="s">
        <v>139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1:14" ht="12.75">
      <c r="A25" s="27"/>
      <c r="B25" s="21" t="s">
        <v>140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1:14" ht="12.75">
      <c r="A26" s="27"/>
      <c r="B26" s="2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2.75">
      <c r="A27" s="37" t="s">
        <v>17</v>
      </c>
      <c r="B27" s="42" t="s">
        <v>246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6"/>
    </row>
    <row r="28" spans="1:14" ht="12.75">
      <c r="A28" s="27"/>
      <c r="B28" s="21" t="s">
        <v>196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2.75">
      <c r="A29" s="37" t="s">
        <v>18</v>
      </c>
      <c r="B29" s="42" t="s">
        <v>247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2.75">
      <c r="A30" s="27"/>
      <c r="B30" s="2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2.75">
      <c r="A31" s="4" t="s">
        <v>215</v>
      </c>
      <c r="B31" s="42" t="s">
        <v>248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1:14" ht="12.75">
      <c r="A32" s="27"/>
      <c r="B32" s="42" t="s">
        <v>249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ht="12.75">
      <c r="A33" s="27"/>
      <c r="B33" s="2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4" ht="12.75">
      <c r="A34" s="27" t="s">
        <v>113</v>
      </c>
      <c r="B34" s="21" t="s">
        <v>107</v>
      </c>
      <c r="C34" s="5"/>
      <c r="D34" s="97" t="s">
        <v>108</v>
      </c>
      <c r="E34" s="97"/>
      <c r="F34" s="98" t="s">
        <v>109</v>
      </c>
      <c r="G34" s="98"/>
      <c r="H34" s="99" t="s">
        <v>110</v>
      </c>
      <c r="I34" s="99"/>
      <c r="J34" s="99" t="s">
        <v>111</v>
      </c>
      <c r="K34" s="126"/>
      <c r="L34" s="5"/>
      <c r="M34" s="5"/>
      <c r="N34" s="6"/>
    </row>
    <row r="35" spans="1:14" ht="12.75">
      <c r="A35" s="4"/>
      <c r="B35" s="21" t="s">
        <v>112</v>
      </c>
      <c r="C35" s="5"/>
      <c r="D35" s="138">
        <v>19.45</v>
      </c>
      <c r="E35" s="139" t="s">
        <v>141</v>
      </c>
      <c r="F35" s="138">
        <v>22.85</v>
      </c>
      <c r="G35" s="139" t="s">
        <v>141</v>
      </c>
      <c r="H35" s="138">
        <v>27.18</v>
      </c>
      <c r="I35" s="139" t="s">
        <v>141</v>
      </c>
      <c r="J35" s="138">
        <v>33.81</v>
      </c>
      <c r="K35" s="127" t="s">
        <v>141</v>
      </c>
      <c r="L35" s="5"/>
      <c r="M35" s="5"/>
      <c r="N35" s="6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R36" s="5"/>
      <c r="S36" s="5"/>
    </row>
    <row r="37" spans="1:19" ht="12.75">
      <c r="A37" s="76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100"/>
      <c r="O37" s="75"/>
      <c r="P37" s="75"/>
      <c r="Q37" s="75"/>
      <c r="R37" s="5"/>
      <c r="S37" s="5"/>
    </row>
    <row r="38" spans="1:19" ht="12.75">
      <c r="A38" s="76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6"/>
      <c r="O38" s="75"/>
      <c r="P38" s="75"/>
      <c r="Q38" s="75"/>
      <c r="R38" s="5"/>
      <c r="S38" s="5"/>
    </row>
    <row r="39" spans="1:19" ht="12.75">
      <c r="A39" s="76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6"/>
      <c r="O39" s="75"/>
      <c r="P39" s="75"/>
      <c r="Q39" s="75"/>
      <c r="R39" s="5"/>
      <c r="S39" s="5"/>
    </row>
    <row r="40" spans="1:19" ht="12.75">
      <c r="A40" s="4"/>
      <c r="B40" s="5"/>
      <c r="C40" s="5"/>
      <c r="D40" s="19"/>
      <c r="E40" s="19"/>
      <c r="F40" s="19"/>
      <c r="G40" s="19"/>
      <c r="H40" s="19"/>
      <c r="I40" s="19"/>
      <c r="J40" s="19"/>
      <c r="K40" s="19"/>
      <c r="L40" s="5"/>
      <c r="M40" s="5"/>
      <c r="N40" s="6"/>
      <c r="R40" s="5"/>
      <c r="S40" s="5"/>
    </row>
    <row r="41" spans="1:14" ht="12.75">
      <c r="A41" s="27" t="s">
        <v>149</v>
      </c>
      <c r="B41" s="2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1:14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1:14" ht="12.75">
      <c r="A43" s="4"/>
      <c r="B43" s="5" t="str">
        <f>'Item 240, page 35'!B49</f>
        <v>Unlocking, Unlatching $2.50 per occurrence.</v>
      </c>
      <c r="C43" s="118"/>
      <c r="D43" s="7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1:14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1:14" ht="12.75">
      <c r="A45" s="13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1:14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1:14" ht="12.75">
      <c r="A47" s="4" t="s">
        <v>176</v>
      </c>
      <c r="B47" s="5" t="str">
        <f>'Item 240, page 35'!B53</f>
        <v>Irmgard R Wilcox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1:14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1:14" ht="12.75">
      <c r="A49" s="7" t="s">
        <v>175</v>
      </c>
      <c r="B49" s="69">
        <f>'Item 240, page 35'!B55</f>
        <v>41226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112" t="s">
        <v>169</v>
      </c>
      <c r="N49" s="70">
        <f>'Item 240, page 35'!M55</f>
        <v>41275</v>
      </c>
    </row>
    <row r="50" spans="1:14" ht="12.75">
      <c r="A50" s="184" t="s">
        <v>167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6"/>
    </row>
    <row r="51" spans="1:14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1:14" ht="12.75">
      <c r="A52" s="4" t="s">
        <v>174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1:14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</sheetData>
  <sheetProtection/>
  <mergeCells count="7">
    <mergeCell ref="A10:N10"/>
    <mergeCell ref="D14:N14"/>
    <mergeCell ref="A50:N50"/>
    <mergeCell ref="L2:M2"/>
    <mergeCell ref="A7:N7"/>
    <mergeCell ref="A8:N8"/>
    <mergeCell ref="A9:N9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Wilcox</cp:lastModifiedBy>
  <cp:lastPrinted>2012-12-19T01:42:04Z</cp:lastPrinted>
  <dcterms:created xsi:type="dcterms:W3CDTF">2002-02-08T00:35:58Z</dcterms:created>
  <dcterms:modified xsi:type="dcterms:W3CDTF">2012-12-19T01:43:26Z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121791</vt:lpwstr>
  </property>
  <property fmtid="{D5CDD505-2E9C-101B-9397-08002B2CF9AE}" pid="6" name="IsConfidenti">
    <vt:lpwstr>0</vt:lpwstr>
  </property>
  <property fmtid="{D5CDD505-2E9C-101B-9397-08002B2CF9AE}" pid="7" name="Dat">
    <vt:lpwstr>2012-12-19T00:00:00Z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2012-11-13T00:00:00Z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