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320" windowHeight="14190"/>
  </bookViews>
  <sheets>
    <sheet name="EXHIBIT NO.__(RF-5)" sheetId="1" r:id="rId1"/>
  </sheets>
  <calcPr calcId="125725" calcMode="manual" iterate="1"/>
</workbook>
</file>

<file path=xl/calcChain.xml><?xml version="1.0" encoding="utf-8"?>
<calcChain xmlns="http://schemas.openxmlformats.org/spreadsheetml/2006/main">
  <c r="B15" i="1"/>
  <c r="D14"/>
  <c r="F14" s="1"/>
  <c r="D13"/>
  <c r="F13" s="1"/>
  <c r="D12"/>
  <c r="D15" s="1"/>
  <c r="F12" l="1"/>
  <c r="F15" s="1"/>
  <c r="F5" s="1"/>
  <c r="F4" l="1"/>
  <c r="F6" s="1"/>
</calcChain>
</file>

<file path=xl/sharedStrings.xml><?xml version="1.0" encoding="utf-8"?>
<sst xmlns="http://schemas.openxmlformats.org/spreadsheetml/2006/main" count="23" uniqueCount="21">
  <si>
    <t>Accumulated Deferred Income Tax Liability: Beginning/Ending Average</t>
  </si>
  <si>
    <t>Pre-Tax Return on Rate Base</t>
  </si>
  <si>
    <t>Revenue Requirement Impact</t>
  </si>
  <si>
    <t>Accumulated Deferred Income Tax Liability: Beginning Balance (12/31/2008)</t>
  </si>
  <si>
    <t>Accumulated Deferred Income Tax Liability: Ending Balance (12/31/2009)</t>
  </si>
  <si>
    <t>Weighted Average Cost of Capital:  2010  WA GRC</t>
  </si>
  <si>
    <t>Item</t>
  </si>
  <si>
    <t>Capital Structure</t>
  </si>
  <si>
    <t>Embedded Cost</t>
  </si>
  <si>
    <t>Weighted Cost</t>
  </si>
  <si>
    <t>Tax Gross-Up</t>
  </si>
  <si>
    <t>Pre-Tax Cost</t>
  </si>
  <si>
    <t>DEBT</t>
  </si>
  <si>
    <t>PREFERRED</t>
  </si>
  <si>
    <t>COMMON</t>
  </si>
  <si>
    <t>TOTAL</t>
  </si>
  <si>
    <t>Reference</t>
  </si>
  <si>
    <t>Amount</t>
  </si>
  <si>
    <t>A</t>
  </si>
  <si>
    <t>- - - - -</t>
  </si>
  <si>
    <t>(RF-5), Pg. 3</t>
  </si>
</sst>
</file>

<file path=xl/styles.xml><?xml version="1.0" encoding="utf-8"?>
<styleSheet xmlns="http://schemas.openxmlformats.org/spreadsheetml/2006/main">
  <numFmts count="2">
    <numFmt numFmtId="164" formatCode="0.000%"/>
    <numFmt numFmtId="165" formatCode="#,##0.000000_);\(#,##0.000000\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3" fontId="0" fillId="0" borderId="0" xfId="0" applyNumberFormat="1"/>
    <xf numFmtId="3" fontId="3" fillId="0" borderId="0" xfId="0" applyNumberFormat="1" applyFont="1"/>
    <xf numFmtId="0" fontId="2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0" fillId="0" borderId="5" xfId="0" applyBorder="1"/>
    <xf numFmtId="10" fontId="0" fillId="0" borderId="5" xfId="1" applyNumberFormat="1" applyFont="1" applyBorder="1"/>
    <xf numFmtId="0" fontId="0" fillId="0" borderId="6" xfId="0" applyBorder="1"/>
    <xf numFmtId="10" fontId="0" fillId="0" borderId="6" xfId="1" applyNumberFormat="1" applyFont="1" applyBorder="1"/>
    <xf numFmtId="165" fontId="0" fillId="0" borderId="6" xfId="0" applyNumberFormat="1" applyBorder="1"/>
    <xf numFmtId="0" fontId="0" fillId="0" borderId="7" xfId="0" applyBorder="1"/>
    <xf numFmtId="10" fontId="0" fillId="0" borderId="7" xfId="1" applyNumberFormat="1" applyFont="1" applyBorder="1"/>
    <xf numFmtId="164" fontId="0" fillId="0" borderId="7" xfId="1" applyNumberFormat="1" applyFont="1" applyBorder="1"/>
    <xf numFmtId="165" fontId="0" fillId="0" borderId="7" xfId="0" applyNumberFormat="1" applyBorder="1"/>
    <xf numFmtId="0" fontId="0" fillId="2" borderId="4" xfId="0" applyFill="1" applyBorder="1"/>
    <xf numFmtId="37" fontId="0" fillId="0" borderId="0" xfId="0" applyNumberFormat="1"/>
    <xf numFmtId="37" fontId="0" fillId="0" borderId="5" xfId="0" applyNumberFormat="1" applyBorder="1"/>
    <xf numFmtId="37" fontId="0" fillId="0" borderId="7" xfId="0" applyNumberFormat="1" applyBorder="1"/>
    <xf numFmtId="37" fontId="3" fillId="0" borderId="7" xfId="0" applyNumberFormat="1" applyFont="1" applyBorder="1" applyAlignment="1">
      <alignment horizontal="center"/>
    </xf>
    <xf numFmtId="37" fontId="2" fillId="0" borderId="5" xfId="0" applyNumberFormat="1" applyFont="1" applyBorder="1"/>
    <xf numFmtId="37" fontId="2" fillId="0" borderId="8" xfId="0" applyNumberFormat="1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37" fontId="0" fillId="0" borderId="11" xfId="0" applyNumberFormat="1" applyBorder="1"/>
    <xf numFmtId="37" fontId="0" fillId="0" borderId="12" xfId="0" applyNumberFormat="1" applyBorder="1"/>
    <xf numFmtId="37" fontId="0" fillId="0" borderId="13" xfId="0" applyNumberFormat="1" applyBorder="1"/>
    <xf numFmtId="37" fontId="2" fillId="0" borderId="1" xfId="0" applyNumberFormat="1" applyFont="1" applyBorder="1"/>
    <xf numFmtId="37" fontId="2" fillId="0" borderId="2" xfId="0" applyNumberFormat="1" applyFont="1" applyBorder="1"/>
    <xf numFmtId="37" fontId="2" fillId="0" borderId="3" xfId="0" applyNumberFormat="1" applyFont="1" applyBorder="1"/>
    <xf numFmtId="37" fontId="2" fillId="0" borderId="4" xfId="0" applyNumberFormat="1" applyFont="1" applyBorder="1"/>
    <xf numFmtId="37" fontId="2" fillId="2" borderId="4" xfId="0" applyNumberFormat="1" applyFont="1" applyFill="1" applyBorder="1"/>
    <xf numFmtId="37" fontId="3" fillId="2" borderId="14" xfId="0" applyNumberFormat="1" applyFont="1" applyFill="1" applyBorder="1" applyAlignment="1">
      <alignment horizontal="center"/>
    </xf>
    <xf numFmtId="37" fontId="2" fillId="0" borderId="4" xfId="0" applyNumberFormat="1" applyFont="1" applyBorder="1" applyAlignment="1">
      <alignment horizontal="center"/>
    </xf>
    <xf numFmtId="37" fontId="3" fillId="0" borderId="15" xfId="0" applyNumberFormat="1" applyFont="1" applyFill="1" applyBorder="1" applyAlignment="1">
      <alignment horizontal="center"/>
    </xf>
    <xf numFmtId="37" fontId="3" fillId="0" borderId="5" xfId="0" quotePrefix="1" applyNumberFormat="1" applyFont="1" applyBorder="1" applyAlignment="1">
      <alignment horizontal="center"/>
    </xf>
    <xf numFmtId="37" fontId="0" fillId="0" borderId="8" xfId="0" applyNumberFormat="1" applyBorder="1"/>
    <xf numFmtId="37" fontId="0" fillId="0" borderId="9" xfId="0" applyNumberFormat="1" applyBorder="1"/>
    <xf numFmtId="37" fontId="0" fillId="0" borderId="10" xfId="0" applyNumberFormat="1" applyBorder="1"/>
    <xf numFmtId="10" fontId="2" fillId="0" borderId="4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"/>
  <sheetViews>
    <sheetView tabSelected="1" workbookViewId="0"/>
  </sheetViews>
  <sheetFormatPr defaultRowHeight="15"/>
  <cols>
    <col min="1" max="6" width="20.7109375" style="1" customWidth="1"/>
    <col min="7" max="7" width="2.7109375" style="1" customWidth="1"/>
    <col min="8" max="16384" width="9.140625" style="1"/>
  </cols>
  <sheetData>
    <row r="1" spans="1:7" s="18" customFormat="1">
      <c r="A1" s="29" t="s">
        <v>6</v>
      </c>
      <c r="B1" s="30"/>
      <c r="C1" s="30"/>
      <c r="D1" s="31"/>
      <c r="E1" s="35" t="s">
        <v>16</v>
      </c>
      <c r="F1" s="35" t="s">
        <v>17</v>
      </c>
    </row>
    <row r="2" spans="1:7" s="18" customFormat="1">
      <c r="A2" s="38" t="s">
        <v>3</v>
      </c>
      <c r="B2" s="39"/>
      <c r="C2" s="39"/>
      <c r="D2" s="40"/>
      <c r="E2" s="37" t="s">
        <v>19</v>
      </c>
      <c r="F2" s="19">
        <v>0</v>
      </c>
    </row>
    <row r="3" spans="1:7" s="18" customFormat="1">
      <c r="A3" s="26" t="s">
        <v>4</v>
      </c>
      <c r="B3" s="27"/>
      <c r="C3" s="27"/>
      <c r="D3" s="28"/>
      <c r="E3" s="21" t="s">
        <v>20</v>
      </c>
      <c r="F3" s="20">
        <v>-28927370</v>
      </c>
    </row>
    <row r="4" spans="1:7" s="18" customFormat="1">
      <c r="A4" s="23" t="s">
        <v>0</v>
      </c>
      <c r="B4" s="24"/>
      <c r="C4" s="24"/>
      <c r="D4" s="25"/>
      <c r="E4" s="34"/>
      <c r="F4" s="22">
        <f>AVERAGE(F2:F3)</f>
        <v>-14463685</v>
      </c>
    </row>
    <row r="5" spans="1:7" s="18" customFormat="1">
      <c r="A5" s="26" t="s">
        <v>1</v>
      </c>
      <c r="B5" s="27"/>
      <c r="C5" s="27"/>
      <c r="D5" s="28"/>
      <c r="E5" s="36" t="s">
        <v>18</v>
      </c>
      <c r="F5" s="15">
        <f>F15</f>
        <v>0.1174</v>
      </c>
    </row>
    <row r="6" spans="1:7" s="18" customFormat="1">
      <c r="A6" s="29" t="s">
        <v>2</v>
      </c>
      <c r="B6" s="30"/>
      <c r="C6" s="30"/>
      <c r="D6" s="31"/>
      <c r="E6" s="33"/>
      <c r="F6" s="32">
        <f>ROUND(F4*F5,0)</f>
        <v>-1698037</v>
      </c>
    </row>
    <row r="7" spans="1:7" s="18" customFormat="1"/>
    <row r="8" spans="1:7" s="18" customFormat="1"/>
    <row r="9" spans="1:7" s="18" customFormat="1"/>
    <row r="10" spans="1:7">
      <c r="A10" s="3" t="s">
        <v>5</v>
      </c>
      <c r="B10" s="4"/>
      <c r="C10" s="4"/>
      <c r="D10" s="4"/>
      <c r="E10" s="4"/>
      <c r="F10" s="5"/>
    </row>
    <row r="11" spans="1:7">
      <c r="A11" s="6" t="s">
        <v>6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11</v>
      </c>
    </row>
    <row r="12" spans="1:7">
      <c r="A12" s="8" t="s">
        <v>12</v>
      </c>
      <c r="B12" s="9">
        <v>0.47599999999999998</v>
      </c>
      <c r="C12" s="9">
        <v>5.8900000000000001E-2</v>
      </c>
      <c r="D12" s="9">
        <f>ROUND(B12*C12,5)</f>
        <v>2.8039999999999999E-2</v>
      </c>
      <c r="E12" s="12">
        <v>1</v>
      </c>
      <c r="F12" s="9">
        <f>ROUND(D12*E12,5)</f>
        <v>2.8039999999999999E-2</v>
      </c>
    </row>
    <row r="13" spans="1:7">
      <c r="A13" s="10" t="s">
        <v>13</v>
      </c>
      <c r="B13" s="11">
        <v>3.0000000000000001E-3</v>
      </c>
      <c r="C13" s="11">
        <v>5.4100000000000002E-2</v>
      </c>
      <c r="D13" s="11">
        <f t="shared" ref="D13:D14" si="0">ROUND(B13*C13,5)</f>
        <v>1.6000000000000001E-4</v>
      </c>
      <c r="E13" s="12">
        <v>1.613218</v>
      </c>
      <c r="F13" s="11">
        <f>ROUND(D13*E13,5)</f>
        <v>2.5999999999999998E-4</v>
      </c>
    </row>
    <row r="14" spans="1:7">
      <c r="A14" s="13" t="s">
        <v>14</v>
      </c>
      <c r="B14" s="14">
        <v>0.52100000000000002</v>
      </c>
      <c r="C14" s="14">
        <v>0.106</v>
      </c>
      <c r="D14" s="14">
        <f t="shared" si="0"/>
        <v>5.5230000000000001E-2</v>
      </c>
      <c r="E14" s="16">
        <v>1.613218</v>
      </c>
      <c r="F14" s="14">
        <f t="shared" ref="F14" si="1">ROUND(D14*E14,5)</f>
        <v>8.9099999999999999E-2</v>
      </c>
    </row>
    <row r="15" spans="1:7">
      <c r="A15" s="6" t="s">
        <v>15</v>
      </c>
      <c r="B15" s="41">
        <f>SUM(B12:B14)</f>
        <v>1</v>
      </c>
      <c r="C15" s="17"/>
      <c r="D15" s="41">
        <f>SUM(D12:D14)</f>
        <v>8.3430000000000004E-2</v>
      </c>
      <c r="E15" s="17"/>
      <c r="F15" s="41">
        <f>SUM(F12:F14)</f>
        <v>0.1174</v>
      </c>
      <c r="G15" s="2" t="s">
        <v>18</v>
      </c>
    </row>
  </sheetData>
  <pageMargins left="0.75" right="0.75" top="1.5" bottom="0.75" header="0.5" footer="0.5"/>
  <pageSetup scale="95" orientation="landscape" r:id="rId1"/>
  <headerFooter>
    <oddHeader>&amp;L&amp;"-,Bold"PacifiCorp
Revenue Requirement Impact of Washington Allocated Repairs Deduction</oddHeader>
    <oddFooter>&amp;L&amp;"-,Bold"REVENUE REQUIREMENT IMPACT OF WASHINGTON ALLOCATED REPAIRS DEDUCTION&amp;C&amp;"-,Bold"                                                                                                                            PAGE 1 OF 3&amp;R&amp;"-,Bold"EXHIBIT NO.__(RF-5)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2010-05-04T07:00:00+00:00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8689F4F-AC2E-41D2-A44A-49D874F452B0}"/>
</file>

<file path=customXml/itemProps2.xml><?xml version="1.0" encoding="utf-8"?>
<ds:datastoreItem xmlns:ds="http://schemas.openxmlformats.org/officeDocument/2006/customXml" ds:itemID="{662221EC-B0F7-4A5D-BFA5-2B91CAEBEE97}"/>
</file>

<file path=customXml/itemProps3.xml><?xml version="1.0" encoding="utf-8"?>
<ds:datastoreItem xmlns:ds="http://schemas.openxmlformats.org/officeDocument/2006/customXml" ds:itemID="{9BB80EFD-4832-4272-BDE5-1791396C1230}"/>
</file>

<file path=customXml/itemProps4.xml><?xml version="1.0" encoding="utf-8"?>
<ds:datastoreItem xmlns:ds="http://schemas.openxmlformats.org/officeDocument/2006/customXml" ds:itemID="{6655695B-0BA6-4B47-8824-F32BA0B9B1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NO.__(RF-5)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Fuller</dc:creator>
  <cp:lastModifiedBy>P04437</cp:lastModifiedBy>
  <cp:lastPrinted>2010-04-30T01:47:50Z</cp:lastPrinted>
  <dcterms:created xsi:type="dcterms:W3CDTF">2010-04-19T21:03:37Z</dcterms:created>
  <dcterms:modified xsi:type="dcterms:W3CDTF">2010-04-30T01:47:50Z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