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customXml/itemProps1.xml" ContentType="application/vnd.openxmlformats-officedocument.customXmlPropertie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ttps://home.utc.wa.gov/sites/ue-170033/Staffs Testimony and Exhibits/"/>
    </mc:Choice>
  </mc:AlternateContent>
  <bookViews>
    <workbookView xWindow="0" yWindow="0" windowWidth="19200" windowHeight="11280" activeTab="1"/>
  </bookViews>
  <sheets>
    <sheet name="Natural Gas Comparison" sheetId="3" r:id="rId1"/>
    <sheet name="Electric Comparison" sheetId="5" r:id="rId2"/>
  </sheets>
  <calcPr calcId="152511" calcMode="manual" iterate="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6" i="5" l="1"/>
  <c r="G45" i="5"/>
  <c r="G44" i="5"/>
  <c r="G43" i="5"/>
  <c r="G42" i="5"/>
  <c r="G41" i="5"/>
  <c r="G40" i="5"/>
  <c r="G39" i="5"/>
  <c r="G38" i="5"/>
  <c r="G37" i="5"/>
  <c r="G36" i="5"/>
  <c r="G27" i="5" l="1"/>
  <c r="G14" i="5" l="1"/>
  <c r="G13" i="5"/>
  <c r="G12" i="5"/>
  <c r="G11" i="5"/>
  <c r="G10" i="5"/>
  <c r="G9" i="5"/>
  <c r="G8" i="5"/>
  <c r="G7" i="5"/>
  <c r="G6" i="5"/>
  <c r="G5" i="5"/>
  <c r="G4" i="5"/>
  <c r="H22" i="3" l="1"/>
  <c r="H21" i="3"/>
  <c r="H20" i="3"/>
  <c r="H19" i="3"/>
  <c r="H18" i="3"/>
  <c r="H17" i="3"/>
  <c r="J30" i="3" l="1"/>
  <c r="J37" i="3"/>
  <c r="J36" i="3"/>
  <c r="J35" i="3"/>
  <c r="J34" i="3"/>
  <c r="J33" i="3"/>
  <c r="J32" i="3"/>
  <c r="J31" i="3"/>
  <c r="J22" i="3" l="1"/>
  <c r="J21" i="3"/>
  <c r="J20" i="3"/>
  <c r="J19" i="3"/>
  <c r="J18" i="3"/>
  <c r="J17" i="3"/>
  <c r="G30" i="5"/>
  <c r="G29" i="5"/>
  <c r="G28" i="5"/>
  <c r="G25" i="5"/>
  <c r="G24" i="5"/>
  <c r="G23" i="5"/>
  <c r="G22" i="5"/>
  <c r="G21" i="5"/>
  <c r="G20" i="5"/>
</calcChain>
</file>

<file path=xl/sharedStrings.xml><?xml version="1.0" encoding="utf-8"?>
<sst xmlns="http://schemas.openxmlformats.org/spreadsheetml/2006/main" count="105" uniqueCount="41">
  <si>
    <t>High Voltage</t>
  </si>
  <si>
    <t>Residential</t>
  </si>
  <si>
    <t>General Service, &lt; 51 kW</t>
  </si>
  <si>
    <t>General Service, 51 – 350 kW</t>
  </si>
  <si>
    <t>General Service, &gt;350 kW</t>
  </si>
  <si>
    <t>Primary Service, Gen &amp; Irr.</t>
  </si>
  <si>
    <t>Primary Service, Schools</t>
  </si>
  <si>
    <t>Campus Rate</t>
  </si>
  <si>
    <t>Lighting Service</t>
  </si>
  <si>
    <t>Choice/Retail Wheeling</t>
  </si>
  <si>
    <t>Firm Resale</t>
  </si>
  <si>
    <t>N/A</t>
  </si>
  <si>
    <t>Staff (As Filed)</t>
  </si>
  <si>
    <t>Error Correction</t>
  </si>
  <si>
    <t>PSE to Staff DR 24</t>
  </si>
  <si>
    <t>Staff to PSE DR 443 - 1st Revision</t>
  </si>
  <si>
    <t>Staff Updated Revenue Requirement</t>
  </si>
  <si>
    <t>Comparision of Electric Rate Spread (as % of Base Increase)</t>
  </si>
  <si>
    <t>Comparision of Electric COSS Parity Ratios</t>
  </si>
  <si>
    <t>Delta in Revenue Requirement Allocation 
(Reflects Increase/Decrease in Revenue Requirement Only)</t>
  </si>
  <si>
    <t>Residential (16,23,53)</t>
  </si>
  <si>
    <t>Comm. &amp; Indus. (31,31T)</t>
  </si>
  <si>
    <t>Large Volume (41,41T)</t>
  </si>
  <si>
    <t>Interruptible (85, 85T)</t>
  </si>
  <si>
    <t>Limited Interruptible (86, 86T)</t>
  </si>
  <si>
    <t>Non-Exclusive Interruptible (87, 87T)</t>
  </si>
  <si>
    <t>Contracts</t>
  </si>
  <si>
    <t>Rentals</t>
  </si>
  <si>
    <r>
      <t>0%</t>
    </r>
    <r>
      <rPr>
        <vertAlign val="superscript"/>
        <sz val="10"/>
        <color theme="1"/>
        <rFont val="Times New Roman"/>
        <family val="1"/>
      </rPr>
      <t>1</t>
    </r>
  </si>
  <si>
    <r>
      <t>$0.00</t>
    </r>
    <r>
      <rPr>
        <vertAlign val="superscript"/>
        <sz val="10"/>
        <rFont val="Times New Roman"/>
        <family val="1"/>
      </rPr>
      <t>1</t>
    </r>
  </si>
  <si>
    <r>
      <t>Comparision of Natural Gas COSS Parity Ratios</t>
    </r>
    <r>
      <rPr>
        <b/>
        <vertAlign val="superscript"/>
        <sz val="12"/>
        <color theme="1"/>
        <rFont val="Times New Roman"/>
        <family val="1"/>
      </rPr>
      <t>2</t>
    </r>
  </si>
  <si>
    <r>
      <t>Comparision of Natural Gas Rate Spread (as % of Base Increase)</t>
    </r>
    <r>
      <rPr>
        <b/>
        <vertAlign val="superscript"/>
        <sz val="12"/>
        <color theme="1"/>
        <rFont val="Times New Roman"/>
        <family val="1"/>
      </rPr>
      <t>3</t>
    </r>
  </si>
  <si>
    <t>Imputed to Equal Class COS</t>
  </si>
  <si>
    <t>Imputted to Equal Class Cost of Service</t>
  </si>
  <si>
    <t>Calculated Increase</t>
  </si>
  <si>
    <t>Updated Staff Position</t>
  </si>
  <si>
    <r>
      <t>Delta in Revenue Requirement Allocation 
(Reflects Increase/Decrease in Revenue Requirement Only)</t>
    </r>
    <r>
      <rPr>
        <b/>
        <vertAlign val="superscript"/>
        <sz val="12"/>
        <color theme="1"/>
        <rFont val="Times New Roman"/>
        <family val="1"/>
      </rPr>
      <t>4</t>
    </r>
  </si>
  <si>
    <r>
      <t>1</t>
    </r>
    <r>
      <rPr>
        <sz val="9"/>
        <color theme="1"/>
        <rFont val="Times New Roman"/>
        <family val="1"/>
      </rPr>
      <t xml:space="preserve"> In Staff's initial filing, the function result of imputing the rental revenues for only cost of service was a 0% allocation on a rate spread basis to the rental customers</t>
    </r>
  </si>
  <si>
    <r>
      <t>2</t>
    </r>
    <r>
      <rPr>
        <sz val="9"/>
        <color theme="1"/>
        <rFont val="Times New Roman"/>
        <family val="1"/>
      </rPr>
      <t xml:space="preserve"> The effects of each adjustment in the parity presentation is iterative - it shows the new parity ratio as each change occurs, inclusive of the previous changes</t>
    </r>
  </si>
  <si>
    <r>
      <t>3</t>
    </r>
    <r>
      <rPr>
        <sz val="9"/>
        <color theme="1"/>
        <rFont val="Times New Roman"/>
        <family val="1"/>
      </rPr>
      <t xml:space="preserve"> Each Rate Spread calculation is independent of the previous rate spread and is based on the parity ratios in the first table.  All rate spreads utilize the Company's proposed rate spread methodology</t>
    </r>
  </si>
  <si>
    <r>
      <t>4</t>
    </r>
    <r>
      <rPr>
        <sz val="9"/>
        <color theme="1"/>
        <rFont val="Times New Roman"/>
        <family val="1"/>
      </rPr>
      <t xml:space="preserve"> Each Reven Requirement Allocation is built on the previous and shows the difference in revenue allocation as each change occurs.  The sum of all the changes is the Updated Staff Position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</si>
</sst>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11" x14ac:knownFonts="1">
    <font>
      <sz val="11"/>
      <color theme="1"/>
      <name val="Calibri"/>
      <family val="2"/>
      <scheme val="minor"/>
    </font>
    <font>
      <sz val="11"/>
      <color theme="1"/>
      <name val="Calibri"/>
      <family val="2"/>
      <scheme val="minor"/>
    </font>
    <font>
      <sz val="10"/>
      <name val="Arial"/>
      <family val="2"/>
    </font>
    <font>
      <sz val="10"/>
      <name val="Times New Roman"/>
      <family val="1"/>
    </font>
    <font>
      <sz val="10"/>
      <color theme="1"/>
      <name val="Times New Roman"/>
      <family val="1"/>
    </font>
    <font>
      <b/>
      <sz val="12"/>
      <color theme="1"/>
      <name val="Times New Roman"/>
      <family val="1"/>
    </font>
    <font>
      <vertAlign val="superscript"/>
      <sz val="10"/>
      <color theme="1"/>
      <name val="Times New Roman"/>
      <family val="1"/>
    </font>
    <font>
      <vertAlign val="superscript"/>
      <sz val="10"/>
      <name val="Times New Roman"/>
      <family val="1"/>
    </font>
    <font>
      <b/>
      <vertAlign val="superscript"/>
      <sz val="12"/>
      <color theme="1"/>
      <name val="Times New Roman"/>
      <family val="1"/>
    </font>
    <font>
      <vertAlign val="superscript"/>
      <sz val="9"/>
      <color theme="1"/>
      <name val="Times New Roman"/>
      <family val="1"/>
    </font>
    <font>
      <sz val="9"/>
      <color theme="1"/>
      <name val="Times New Roman"/>
      <family val="1"/>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cellStyleXfs>
  <cellXfs count="64">
    <xf numFmtId="0" fontId="0" fillId="0" borderId="0" xfId="0"/>
    <xf numFmtId="0" fontId="4" fillId="0" borderId="0" xfId="0" applyFont="1"/>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Border="1"/>
    <xf numFmtId="0" fontId="4" fillId="0" borderId="0" xfId="0" applyFont="1" applyBorder="1" applyAlignment="1">
      <alignment horizontal="center" vertical="center"/>
    </xf>
    <xf numFmtId="9" fontId="4" fillId="0" borderId="0" xfId="0" applyNumberFormat="1" applyFont="1" applyBorder="1"/>
    <xf numFmtId="9" fontId="4" fillId="0" borderId="1" xfId="0" applyNumberFormat="1" applyFont="1" applyBorder="1" applyAlignment="1">
      <alignment horizontal="center" vertical="center"/>
    </xf>
    <xf numFmtId="9" fontId="4" fillId="0" borderId="2" xfId="0" applyNumberFormat="1" applyFont="1" applyBorder="1" applyAlignment="1">
      <alignment horizontal="center" vertical="center"/>
    </xf>
    <xf numFmtId="9" fontId="4" fillId="0" borderId="3" xfId="0" applyNumberFormat="1" applyFont="1" applyBorder="1" applyAlignment="1">
      <alignment horizontal="center" vertical="center"/>
    </xf>
    <xf numFmtId="9" fontId="4" fillId="0" borderId="5" xfId="2" applyFont="1" applyBorder="1" applyAlignment="1">
      <alignment horizontal="center"/>
    </xf>
    <xf numFmtId="9" fontId="4" fillId="0" borderId="4" xfId="2" applyFont="1" applyBorder="1" applyAlignment="1">
      <alignment horizontal="center" vertical="center"/>
    </xf>
    <xf numFmtId="9" fontId="4" fillId="0" borderId="5" xfId="2" applyFont="1" applyBorder="1" applyAlignment="1">
      <alignment horizontal="center" vertical="center"/>
    </xf>
    <xf numFmtId="9" fontId="4" fillId="0" borderId="6" xfId="2" applyFont="1" applyBorder="1" applyAlignment="1">
      <alignment horizontal="center"/>
    </xf>
    <xf numFmtId="0" fontId="4" fillId="0" borderId="0" xfId="0" applyFont="1" applyAlignment="1">
      <alignment horizontal="center" vertical="center" wrapText="1"/>
    </xf>
    <xf numFmtId="0" fontId="5" fillId="0" borderId="0" xfId="0" applyFont="1" applyAlignment="1"/>
    <xf numFmtId="44" fontId="4" fillId="0" borderId="1" xfId="1" applyNumberFormat="1" applyFont="1" applyBorder="1" applyAlignment="1">
      <alignment horizontal="center" vertical="center"/>
    </xf>
    <xf numFmtId="44" fontId="4" fillId="0" borderId="0" xfId="1" applyNumberFormat="1" applyFont="1" applyBorder="1"/>
    <xf numFmtId="44" fontId="4" fillId="0" borderId="4" xfId="1" applyNumberFormat="1" applyFont="1" applyBorder="1" applyAlignment="1">
      <alignment horizontal="center" vertical="center"/>
    </xf>
    <xf numFmtId="44" fontId="4" fillId="0" borderId="2" xfId="1" applyNumberFormat="1" applyFont="1" applyBorder="1" applyAlignment="1">
      <alignment horizontal="center" vertical="center"/>
    </xf>
    <xf numFmtId="44" fontId="4" fillId="0" borderId="5" xfId="1" applyNumberFormat="1" applyFont="1" applyBorder="1" applyAlignment="1">
      <alignment horizontal="center" vertical="center"/>
    </xf>
    <xf numFmtId="44" fontId="4" fillId="0" borderId="5" xfId="1" applyNumberFormat="1" applyFont="1" applyBorder="1" applyAlignment="1">
      <alignment horizontal="center"/>
    </xf>
    <xf numFmtId="44" fontId="4" fillId="0" borderId="3" xfId="1" applyNumberFormat="1" applyFont="1" applyBorder="1" applyAlignment="1">
      <alignment horizontal="center" vertical="center"/>
    </xf>
    <xf numFmtId="44" fontId="4" fillId="0" borderId="6" xfId="1" applyNumberFormat="1" applyFont="1" applyBorder="1" applyAlignment="1">
      <alignment horizontal="center"/>
    </xf>
    <xf numFmtId="44" fontId="4" fillId="0" borderId="0" xfId="1" applyFont="1" applyBorder="1" applyAlignment="1">
      <alignment horizontal="right"/>
    </xf>
    <xf numFmtId="9" fontId="3" fillId="0" borderId="0" xfId="0" applyNumberFormat="1" applyFont="1" applyBorder="1" applyAlignment="1">
      <alignment horizontal="right"/>
    </xf>
    <xf numFmtId="164" fontId="3" fillId="0" borderId="1" xfId="1" applyNumberFormat="1" applyFont="1" applyBorder="1" applyAlignment="1">
      <alignment horizontal="right" vertical="center"/>
    </xf>
    <xf numFmtId="164" fontId="3" fillId="0" borderId="2" xfId="1" applyNumberFormat="1" applyFont="1" applyBorder="1" applyAlignment="1">
      <alignment horizontal="right" vertical="center"/>
    </xf>
    <xf numFmtId="49" fontId="3" fillId="0" borderId="3" xfId="0" applyNumberFormat="1" applyFont="1" applyBorder="1" applyAlignment="1">
      <alignment horizontal="right" vertical="center"/>
    </xf>
    <xf numFmtId="164" fontId="3" fillId="0" borderId="0" xfId="1" applyNumberFormat="1" applyFont="1" applyBorder="1" applyAlignment="1">
      <alignment horizontal="right"/>
    </xf>
    <xf numFmtId="164" fontId="4" fillId="0" borderId="1" xfId="1" applyNumberFormat="1" applyFont="1" applyBorder="1" applyAlignment="1">
      <alignment horizontal="right" vertical="center"/>
    </xf>
    <xf numFmtId="164" fontId="4" fillId="0" borderId="2" xfId="1" applyNumberFormat="1" applyFont="1" applyBorder="1" applyAlignment="1">
      <alignment horizontal="right" vertical="center"/>
    </xf>
    <xf numFmtId="164" fontId="4" fillId="0" borderId="3" xfId="1" applyNumberFormat="1" applyFont="1" applyBorder="1" applyAlignment="1">
      <alignment horizontal="right" vertical="center"/>
    </xf>
    <xf numFmtId="9" fontId="4" fillId="0" borderId="6" xfId="2" applyFont="1" applyBorder="1" applyAlignment="1">
      <alignment horizontal="center" vertical="center"/>
    </xf>
    <xf numFmtId="164" fontId="4" fillId="0" borderId="4" xfId="1" applyNumberFormat="1" applyFont="1" applyBorder="1" applyAlignment="1">
      <alignment horizontal="right" vertical="center"/>
    </xf>
    <xf numFmtId="164" fontId="4" fillId="0" borderId="5" xfId="1" applyNumberFormat="1" applyFont="1" applyBorder="1" applyAlignment="1">
      <alignment horizontal="right" vertical="center"/>
    </xf>
    <xf numFmtId="164" fontId="4" fillId="0" borderId="5" xfId="1" applyNumberFormat="1" applyFont="1" applyBorder="1" applyAlignment="1">
      <alignment horizontal="right"/>
    </xf>
    <xf numFmtId="164" fontId="4" fillId="0" borderId="6" xfId="1" applyNumberFormat="1" applyFont="1" applyBorder="1" applyAlignment="1">
      <alignment horizontal="right"/>
    </xf>
    <xf numFmtId="164" fontId="3" fillId="0" borderId="3" xfId="1" applyNumberFormat="1" applyFont="1" applyBorder="1" applyAlignment="1">
      <alignment horizontal="right" vertical="center"/>
    </xf>
    <xf numFmtId="9" fontId="4" fillId="0" borderId="3" xfId="0" applyNumberFormat="1" applyFont="1" applyFill="1" applyBorder="1" applyAlignment="1">
      <alignment horizontal="center" vertical="center"/>
    </xf>
    <xf numFmtId="9" fontId="4" fillId="0" borderId="2" xfId="0" applyNumberFormat="1" applyFont="1" applyFill="1" applyBorder="1" applyAlignment="1">
      <alignment horizontal="center" vertical="center"/>
    </xf>
    <xf numFmtId="9" fontId="4" fillId="0" borderId="0" xfId="0" applyNumberFormat="1" applyFont="1" applyFill="1" applyBorder="1"/>
    <xf numFmtId="164" fontId="4" fillId="0" borderId="1" xfId="1" applyNumberFormat="1" applyFont="1" applyBorder="1" applyAlignment="1">
      <alignment horizontal="center" vertical="center"/>
    </xf>
    <xf numFmtId="164" fontId="4" fillId="0" borderId="2" xfId="1" applyNumberFormat="1" applyFont="1" applyBorder="1" applyAlignment="1">
      <alignment horizontal="center" vertical="center"/>
    </xf>
    <xf numFmtId="164" fontId="4" fillId="0" borderId="3" xfId="1" applyNumberFormat="1" applyFont="1" applyBorder="1" applyAlignment="1">
      <alignment horizontal="center" vertical="center"/>
    </xf>
    <xf numFmtId="44" fontId="4" fillId="0" borderId="0" xfId="0" applyNumberFormat="1" applyFont="1"/>
    <xf numFmtId="164" fontId="4" fillId="0" borderId="2" xfId="1" applyNumberFormat="1" applyFont="1" applyBorder="1" applyAlignment="1">
      <alignment vertical="center"/>
    </xf>
    <xf numFmtId="44" fontId="4" fillId="0" borderId="2" xfId="1" applyNumberFormat="1" applyFont="1" applyBorder="1" applyAlignment="1">
      <alignment vertical="center"/>
    </xf>
    <xf numFmtId="44" fontId="4" fillId="0" borderId="5" xfId="1" applyNumberFormat="1" applyFont="1" applyBorder="1" applyAlignment="1">
      <alignment vertical="center"/>
    </xf>
    <xf numFmtId="0" fontId="9" fillId="0" borderId="0" xfId="0" applyFont="1"/>
    <xf numFmtId="0" fontId="10" fillId="0" borderId="0" xfId="0" applyFont="1"/>
    <xf numFmtId="0" fontId="9" fillId="0" borderId="0" xfId="0" applyFont="1" applyAlignment="1">
      <alignment horizontal="left" vertical="top" wrapText="1"/>
    </xf>
    <xf numFmtId="9" fontId="4" fillId="0" borderId="7" xfId="0" applyNumberFormat="1" applyFont="1" applyBorder="1" applyAlignment="1">
      <alignment horizontal="center" vertical="center" wrapText="1"/>
    </xf>
    <xf numFmtId="9" fontId="4" fillId="0" borderId="8" xfId="0" applyNumberFormat="1" applyFont="1" applyBorder="1" applyAlignment="1">
      <alignment horizontal="center" vertical="center" wrapText="1"/>
    </xf>
    <xf numFmtId="9" fontId="4" fillId="0" borderId="9" xfId="0" applyNumberFormat="1" applyFont="1" applyBorder="1" applyAlignment="1">
      <alignment horizontal="center" vertical="center" wrapText="1"/>
    </xf>
    <xf numFmtId="9" fontId="4" fillId="0" borderId="10" xfId="0" applyNumberFormat="1" applyFont="1" applyBorder="1" applyAlignment="1">
      <alignment horizontal="center" vertical="center" wrapText="1"/>
    </xf>
    <xf numFmtId="0" fontId="5" fillId="0" borderId="0" xfId="0" applyFont="1" applyAlignment="1">
      <alignment horizontal="center"/>
    </xf>
    <xf numFmtId="0" fontId="5" fillId="0" borderId="0" xfId="0" applyFont="1" applyAlignment="1">
      <alignment horizontal="center" wrapText="1"/>
    </xf>
    <xf numFmtId="0" fontId="9" fillId="0" borderId="0" xfId="0" applyFont="1" applyAlignment="1">
      <alignment horizontal="left" wrapText="1"/>
    </xf>
    <xf numFmtId="9" fontId="4" fillId="0" borderId="5" xfId="2" applyFont="1" applyBorder="1" applyAlignment="1">
      <alignment horizontal="center" vertical="center" wrapText="1"/>
    </xf>
    <xf numFmtId="9" fontId="4" fillId="0" borderId="6" xfId="2" applyFont="1" applyBorder="1" applyAlignment="1">
      <alignment horizontal="center" vertical="center" wrapText="1"/>
    </xf>
    <xf numFmtId="9" fontId="4" fillId="0" borderId="7" xfId="0" applyNumberFormat="1" applyFont="1" applyBorder="1" applyAlignment="1">
      <alignment horizontal="center" vertical="center"/>
    </xf>
    <xf numFmtId="9" fontId="4" fillId="0" borderId="8" xfId="0" applyNumberFormat="1" applyFont="1" applyBorder="1" applyAlignment="1">
      <alignment horizontal="center" vertical="center"/>
    </xf>
    <xf numFmtId="9" fontId="4" fillId="0" borderId="9" xfId="0" applyNumberFormat="1" applyFont="1" applyBorder="1" applyAlignment="1">
      <alignment horizontal="center" vertical="center"/>
    </xf>
  </cellXfs>
  <cellStyles count="4">
    <cellStyle name="Currency" xfId="1" builtinId="4"/>
    <cellStyle name="Normal" xfId="0" builtinId="0"/>
    <cellStyle name="Normal 18"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42"/>
  <sheetViews>
    <sheetView showGridLines="0" topLeftCell="A16" zoomScaleNormal="100" workbookViewId="0">
      <selection activeCell="M28" sqref="M28"/>
    </sheetView>
  </sheetViews>
  <sheetFormatPr defaultRowHeight="12.75" x14ac:dyDescent="0.2"/>
  <cols>
    <col min="1" max="1" width="29.42578125" style="1" bestFit="1" customWidth="1"/>
    <col min="2" max="2" width="2.140625" style="1" customWidth="1"/>
    <col min="3" max="3" width="12.42578125" style="1" bestFit="1" customWidth="1"/>
    <col min="4" max="4" width="2.28515625" style="1" customWidth="1"/>
    <col min="5" max="8" width="18.5703125" style="1" customWidth="1"/>
    <col min="9" max="9" width="2.28515625" style="1" customWidth="1"/>
    <col min="10" max="10" width="18.7109375" style="1" customWidth="1"/>
    <col min="11" max="12" width="12.7109375" style="3" bestFit="1" customWidth="1"/>
    <col min="13" max="16384" width="9.140625" style="1"/>
  </cols>
  <sheetData>
    <row r="1" spans="1:12" ht="18.75" x14ac:dyDescent="0.25">
      <c r="A1" s="56" t="s">
        <v>30</v>
      </c>
      <c r="B1" s="56"/>
      <c r="C1" s="56"/>
      <c r="D1" s="56"/>
      <c r="E1" s="56"/>
      <c r="F1" s="56"/>
      <c r="G1" s="56"/>
      <c r="H1" s="56"/>
      <c r="I1" s="56"/>
      <c r="J1" s="56"/>
      <c r="K1" s="15"/>
      <c r="L1" s="15"/>
    </row>
    <row r="3" spans="1:12" ht="26.25" thickBot="1" x14ac:dyDescent="0.25">
      <c r="A3" s="2"/>
      <c r="B3" s="2"/>
      <c r="C3" s="2" t="s">
        <v>12</v>
      </c>
      <c r="D3" s="2"/>
      <c r="E3" s="14" t="s">
        <v>13</v>
      </c>
      <c r="F3" s="14" t="s">
        <v>14</v>
      </c>
      <c r="G3" s="14" t="s">
        <v>15</v>
      </c>
      <c r="H3" s="14" t="s">
        <v>16</v>
      </c>
      <c r="I3" s="14"/>
      <c r="J3" s="2" t="s">
        <v>35</v>
      </c>
      <c r="K3" s="2"/>
    </row>
    <row r="4" spans="1:12" ht="12.75" customHeight="1" x14ac:dyDescent="0.2">
      <c r="A4" s="4" t="s">
        <v>20</v>
      </c>
      <c r="B4" s="4"/>
      <c r="C4" s="7">
        <v>1.06</v>
      </c>
      <c r="D4" s="6"/>
      <c r="E4" s="7">
        <v>1.0900000000000001</v>
      </c>
      <c r="F4" s="7">
        <v>1.0919347213732302</v>
      </c>
      <c r="G4" s="7">
        <v>1.1339363458593923</v>
      </c>
      <c r="H4" s="7">
        <v>1.1276715184929942</v>
      </c>
      <c r="I4" s="6"/>
      <c r="J4" s="11">
        <v>1.1276491390720584</v>
      </c>
    </row>
    <row r="5" spans="1:12" x14ac:dyDescent="0.2">
      <c r="A5" s="4" t="s">
        <v>21</v>
      </c>
      <c r="B5" s="4"/>
      <c r="C5" s="8">
        <v>0.78</v>
      </c>
      <c r="D5" s="6"/>
      <c r="E5" s="8">
        <v>0.73</v>
      </c>
      <c r="F5" s="8">
        <v>0.73176135858616176</v>
      </c>
      <c r="G5" s="8">
        <v>0.74644268019598281</v>
      </c>
      <c r="H5" s="8">
        <v>0.75272812629032626</v>
      </c>
      <c r="I5" s="6"/>
      <c r="J5" s="12">
        <v>0.75271891206142749</v>
      </c>
    </row>
    <row r="6" spans="1:12" x14ac:dyDescent="0.2">
      <c r="A6" s="4" t="s">
        <v>22</v>
      </c>
      <c r="B6" s="4"/>
      <c r="C6" s="8">
        <v>0.96</v>
      </c>
      <c r="D6" s="6"/>
      <c r="E6" s="8">
        <v>0.9</v>
      </c>
      <c r="F6" s="8">
        <v>0.89996602597708197</v>
      </c>
      <c r="G6" s="8">
        <v>0.82229873022694588</v>
      </c>
      <c r="H6" s="8">
        <v>0.83068918384131885</v>
      </c>
      <c r="I6" s="6"/>
      <c r="J6" s="12">
        <v>0.82356651231819955</v>
      </c>
    </row>
    <row r="7" spans="1:12" x14ac:dyDescent="0.2">
      <c r="A7" s="4" t="s">
        <v>23</v>
      </c>
      <c r="B7" s="4"/>
      <c r="C7" s="8">
        <v>1.26</v>
      </c>
      <c r="D7" s="6"/>
      <c r="E7" s="8">
        <v>1.19</v>
      </c>
      <c r="F7" s="8">
        <v>1.1852194404577259</v>
      </c>
      <c r="G7" s="8">
        <v>0.82221046199879455</v>
      </c>
      <c r="H7" s="8">
        <v>0.83115570572208186</v>
      </c>
      <c r="I7" s="6"/>
      <c r="J7" s="12">
        <v>0.78213362543398968</v>
      </c>
    </row>
    <row r="8" spans="1:12" x14ac:dyDescent="0.2">
      <c r="A8" s="4" t="s">
        <v>24</v>
      </c>
      <c r="B8" s="4"/>
      <c r="C8" s="8">
        <v>1.61</v>
      </c>
      <c r="D8" s="6"/>
      <c r="E8" s="8">
        <v>1.59</v>
      </c>
      <c r="F8" s="8">
        <v>1.5871126597924836</v>
      </c>
      <c r="G8" s="8">
        <v>1.1179703034677231</v>
      </c>
      <c r="H8" s="8">
        <v>1.1287450010342415</v>
      </c>
      <c r="I8" s="6"/>
      <c r="J8" s="12">
        <v>1.1200000000000001</v>
      </c>
    </row>
    <row r="9" spans="1:12" x14ac:dyDescent="0.2">
      <c r="A9" s="4" t="s">
        <v>25</v>
      </c>
      <c r="B9" s="4"/>
      <c r="C9" s="8">
        <v>1.75</v>
      </c>
      <c r="D9" s="6"/>
      <c r="E9" s="8">
        <v>1.63</v>
      </c>
      <c r="F9" s="8">
        <v>1.6291829660757835</v>
      </c>
      <c r="G9" s="8">
        <v>0.65582185999703535</v>
      </c>
      <c r="H9" s="8">
        <v>0.66346650503514359</v>
      </c>
      <c r="I9" s="6"/>
      <c r="J9" s="12">
        <v>0.62044828472180591</v>
      </c>
    </row>
    <row r="10" spans="1:12" ht="12.75" customHeight="1" x14ac:dyDescent="0.2">
      <c r="A10" s="4" t="s">
        <v>26</v>
      </c>
      <c r="B10" s="4"/>
      <c r="C10" s="8">
        <v>0.94</v>
      </c>
      <c r="D10" s="6"/>
      <c r="E10" s="8">
        <v>0.84</v>
      </c>
      <c r="F10" s="8">
        <v>0.84451944665472067</v>
      </c>
      <c r="G10" s="40">
        <v>0.48516381335811376</v>
      </c>
      <c r="H10" s="40">
        <v>0.49172750294228307</v>
      </c>
      <c r="I10" s="41"/>
      <c r="J10" s="59" t="s">
        <v>33</v>
      </c>
    </row>
    <row r="11" spans="1:12" ht="12.75" customHeight="1" thickBot="1" x14ac:dyDescent="0.25">
      <c r="A11" s="4" t="s">
        <v>27</v>
      </c>
      <c r="B11" s="4"/>
      <c r="C11" s="9">
        <v>1.83</v>
      </c>
      <c r="D11" s="6"/>
      <c r="E11" s="9">
        <v>2.6</v>
      </c>
      <c r="F11" s="39">
        <v>2.5965102084659994</v>
      </c>
      <c r="G11" s="39">
        <v>2.5965104034178546</v>
      </c>
      <c r="H11" s="39">
        <v>2.61571721671302</v>
      </c>
      <c r="I11" s="41"/>
      <c r="J11" s="60"/>
    </row>
    <row r="13" spans="1:12" x14ac:dyDescent="0.2">
      <c r="A13" s="4"/>
      <c r="B13" s="4"/>
      <c r="C13" s="4"/>
      <c r="D13" s="4"/>
      <c r="E13" s="4"/>
      <c r="F13" s="4"/>
      <c r="G13" s="4"/>
      <c r="H13" s="4"/>
      <c r="I13" s="4"/>
      <c r="J13" s="4"/>
      <c r="K13" s="5"/>
      <c r="L13" s="5"/>
    </row>
    <row r="14" spans="1:12" ht="18.75" x14ac:dyDescent="0.25">
      <c r="A14" s="56" t="s">
        <v>31</v>
      </c>
      <c r="B14" s="56"/>
      <c r="C14" s="56"/>
      <c r="D14" s="56"/>
      <c r="E14" s="56"/>
      <c r="F14" s="56"/>
      <c r="G14" s="56"/>
      <c r="H14" s="56"/>
      <c r="I14" s="56"/>
      <c r="J14" s="56"/>
    </row>
    <row r="16" spans="1:12" ht="26.25" thickBot="1" x14ac:dyDescent="0.25">
      <c r="A16" s="14"/>
      <c r="B16" s="14"/>
      <c r="C16" s="14" t="s">
        <v>12</v>
      </c>
      <c r="D16" s="14"/>
      <c r="E16" s="14" t="s">
        <v>13</v>
      </c>
      <c r="F16" s="14" t="s">
        <v>14</v>
      </c>
      <c r="G16" s="14" t="s">
        <v>15</v>
      </c>
      <c r="H16" s="14" t="s">
        <v>16</v>
      </c>
      <c r="I16" s="14"/>
      <c r="J16" s="14" t="s">
        <v>35</v>
      </c>
    </row>
    <row r="17" spans="1:10" x14ac:dyDescent="0.2">
      <c r="A17" s="4" t="s">
        <v>20</v>
      </c>
      <c r="B17" s="4"/>
      <c r="C17" s="7">
        <v>1</v>
      </c>
      <c r="D17" s="6"/>
      <c r="E17" s="7">
        <v>1</v>
      </c>
      <c r="F17" s="7">
        <v>1</v>
      </c>
      <c r="G17" s="7">
        <v>0.5</v>
      </c>
      <c r="H17" s="7">
        <f>G17</f>
        <v>0.5</v>
      </c>
      <c r="I17" s="6"/>
      <c r="J17" s="11">
        <f>H17</f>
        <v>0.5</v>
      </c>
    </row>
    <row r="18" spans="1:10" x14ac:dyDescent="0.2">
      <c r="A18" s="4" t="s">
        <v>21</v>
      </c>
      <c r="B18" s="4"/>
      <c r="C18" s="8">
        <v>1.5</v>
      </c>
      <c r="D18" s="6"/>
      <c r="E18" s="8">
        <v>1.5</v>
      </c>
      <c r="F18" s="8">
        <v>1.5</v>
      </c>
      <c r="G18" s="8">
        <v>1.5</v>
      </c>
      <c r="H18" s="8">
        <f t="shared" ref="H18:H22" si="0">G18</f>
        <v>1.5</v>
      </c>
      <c r="I18" s="6"/>
      <c r="J18" s="12">
        <f t="shared" ref="J18:J22" si="1">H18</f>
        <v>1.5</v>
      </c>
    </row>
    <row r="19" spans="1:10" x14ac:dyDescent="0.2">
      <c r="A19" s="4" t="s">
        <v>22</v>
      </c>
      <c r="B19" s="4"/>
      <c r="C19" s="8">
        <v>1</v>
      </c>
      <c r="D19" s="6"/>
      <c r="E19" s="8">
        <v>1</v>
      </c>
      <c r="F19" s="8">
        <v>1</v>
      </c>
      <c r="G19" s="8">
        <v>1.5</v>
      </c>
      <c r="H19" s="8">
        <f t="shared" si="0"/>
        <v>1.5</v>
      </c>
      <c r="I19" s="6"/>
      <c r="J19" s="12">
        <f t="shared" si="1"/>
        <v>1.5</v>
      </c>
    </row>
    <row r="20" spans="1:10" x14ac:dyDescent="0.2">
      <c r="A20" s="4" t="s">
        <v>23</v>
      </c>
      <c r="B20" s="4"/>
      <c r="C20" s="8">
        <v>1.5</v>
      </c>
      <c r="D20" s="6"/>
      <c r="E20" s="8">
        <v>0.5</v>
      </c>
      <c r="F20" s="8">
        <v>0.5</v>
      </c>
      <c r="G20" s="8">
        <v>1.5</v>
      </c>
      <c r="H20" s="8">
        <f t="shared" si="0"/>
        <v>1.5</v>
      </c>
      <c r="I20" s="6"/>
      <c r="J20" s="12">
        <f t="shared" si="1"/>
        <v>1.5</v>
      </c>
    </row>
    <row r="21" spans="1:10" x14ac:dyDescent="0.2">
      <c r="A21" s="4" t="s">
        <v>24</v>
      </c>
      <c r="B21" s="4"/>
      <c r="C21" s="8">
        <v>0.5</v>
      </c>
      <c r="D21" s="6"/>
      <c r="E21" s="8">
        <v>0.5</v>
      </c>
      <c r="F21" s="8">
        <v>0.5</v>
      </c>
      <c r="G21" s="8">
        <v>0.5</v>
      </c>
      <c r="H21" s="8">
        <f t="shared" si="0"/>
        <v>0.5</v>
      </c>
      <c r="I21" s="6"/>
      <c r="J21" s="12">
        <f t="shared" si="1"/>
        <v>0.5</v>
      </c>
    </row>
    <row r="22" spans="1:10" ht="13.5" thickBot="1" x14ac:dyDescent="0.25">
      <c r="A22" s="4" t="s">
        <v>25</v>
      </c>
      <c r="B22" s="4"/>
      <c r="C22" s="8">
        <v>1.5</v>
      </c>
      <c r="D22" s="6"/>
      <c r="E22" s="8">
        <v>0.5</v>
      </c>
      <c r="F22" s="8">
        <v>0.5</v>
      </c>
      <c r="G22" s="8">
        <v>1.5</v>
      </c>
      <c r="H22" s="8">
        <f t="shared" si="0"/>
        <v>1.5</v>
      </c>
      <c r="I22" s="6"/>
      <c r="J22" s="33">
        <f t="shared" si="1"/>
        <v>1.5</v>
      </c>
    </row>
    <row r="23" spans="1:10" ht="18" customHeight="1" x14ac:dyDescent="0.2">
      <c r="A23" s="4" t="s">
        <v>26</v>
      </c>
      <c r="B23" s="4"/>
      <c r="C23" s="8" t="s">
        <v>11</v>
      </c>
      <c r="D23" s="6"/>
      <c r="E23" s="8" t="s">
        <v>11</v>
      </c>
      <c r="F23" s="8" t="s">
        <v>11</v>
      </c>
      <c r="G23" s="52" t="s">
        <v>32</v>
      </c>
      <c r="H23" s="53"/>
      <c r="I23" s="53"/>
      <c r="J23" s="55"/>
    </row>
    <row r="24" spans="1:10" ht="16.5" customHeight="1" x14ac:dyDescent="0.2">
      <c r="A24" s="4" t="s">
        <v>27</v>
      </c>
      <c r="B24" s="4"/>
      <c r="C24" s="9" t="s">
        <v>28</v>
      </c>
      <c r="D24" s="6"/>
      <c r="E24" s="9">
        <v>0</v>
      </c>
      <c r="F24" s="52" t="s">
        <v>32</v>
      </c>
      <c r="G24" s="53"/>
      <c r="H24" s="53"/>
      <c r="I24" s="53"/>
      <c r="J24" s="54"/>
    </row>
    <row r="27" spans="1:10" ht="33" customHeight="1" x14ac:dyDescent="0.25">
      <c r="A27" s="57" t="s">
        <v>36</v>
      </c>
      <c r="B27" s="56"/>
      <c r="C27" s="56"/>
      <c r="D27" s="56"/>
      <c r="E27" s="56"/>
      <c r="F27" s="56"/>
      <c r="G27" s="56"/>
      <c r="H27" s="56"/>
      <c r="I27" s="56"/>
      <c r="J27" s="56"/>
    </row>
    <row r="29" spans="1:10" ht="26.25" thickBot="1" x14ac:dyDescent="0.25">
      <c r="A29" s="14"/>
      <c r="B29" s="14"/>
      <c r="C29" s="14" t="s">
        <v>12</v>
      </c>
      <c r="D29" s="14"/>
      <c r="E29" s="14" t="s">
        <v>13</v>
      </c>
      <c r="F29" s="14" t="s">
        <v>14</v>
      </c>
      <c r="G29" s="14" t="s">
        <v>15</v>
      </c>
      <c r="H29" s="14" t="s">
        <v>16</v>
      </c>
      <c r="I29" s="14"/>
      <c r="J29" s="14" t="s">
        <v>35</v>
      </c>
    </row>
    <row r="30" spans="1:10" x14ac:dyDescent="0.2">
      <c r="A30" s="4" t="s">
        <v>20</v>
      </c>
      <c r="B30" s="4"/>
      <c r="C30" s="26">
        <v>-1477872.3781349063</v>
      </c>
      <c r="D30" s="29"/>
      <c r="E30" s="26">
        <v>-69093.580000042915</v>
      </c>
      <c r="F30" s="30">
        <v>2460460.4200000763</v>
      </c>
      <c r="G30" s="30">
        <v>-924199.75</v>
      </c>
      <c r="H30" s="30">
        <v>2789927.9799999595</v>
      </c>
      <c r="I30" s="24"/>
      <c r="J30" s="34">
        <f>SUM(C30:H30)</f>
        <v>2779222.6918650866</v>
      </c>
    </row>
    <row r="31" spans="1:10" x14ac:dyDescent="0.2">
      <c r="A31" s="4" t="s">
        <v>21</v>
      </c>
      <c r="B31" s="4"/>
      <c r="C31" s="27">
        <v>-642384.58162687719</v>
      </c>
      <c r="D31" s="29"/>
      <c r="E31" s="27">
        <v>-32563.253125935793</v>
      </c>
      <c r="F31" s="31">
        <v>1072465.4631259292</v>
      </c>
      <c r="G31" s="31">
        <v>-408878.3900000006</v>
      </c>
      <c r="H31" s="31">
        <v>2436811.0600000024</v>
      </c>
      <c r="I31" s="24"/>
      <c r="J31" s="35">
        <f t="shared" ref="J31:J37" si="2">SUM(C31:H31)</f>
        <v>2425450.298373118</v>
      </c>
    </row>
    <row r="32" spans="1:10" x14ac:dyDescent="0.2">
      <c r="A32" s="4" t="s">
        <v>22</v>
      </c>
      <c r="B32" s="4"/>
      <c r="C32" s="27">
        <v>-65559.924259737134</v>
      </c>
      <c r="D32" s="29"/>
      <c r="E32" s="27">
        <v>-2810.9172219969332</v>
      </c>
      <c r="F32" s="31">
        <v>108797.88117579557</v>
      </c>
      <c r="G32" s="31">
        <v>-42020.931934298947</v>
      </c>
      <c r="H32" s="31">
        <v>372589.45547380112</v>
      </c>
      <c r="I32" s="24"/>
      <c r="J32" s="35">
        <f t="shared" si="2"/>
        <v>370995.56323356368</v>
      </c>
    </row>
    <row r="33" spans="1:10" x14ac:dyDescent="0.2">
      <c r="A33" s="4" t="s">
        <v>23</v>
      </c>
      <c r="B33" s="4"/>
      <c r="C33" s="27">
        <v>-67325.415464332327</v>
      </c>
      <c r="D33" s="29"/>
      <c r="E33" s="27">
        <v>32778.729315973818</v>
      </c>
      <c r="F33" s="31">
        <v>76110.750684024766</v>
      </c>
      <c r="G33" s="31">
        <v>-43294.209999999031</v>
      </c>
      <c r="H33" s="31">
        <v>380280.05000000075</v>
      </c>
      <c r="I33" s="24"/>
      <c r="J33" s="35">
        <f t="shared" si="2"/>
        <v>378549.90453566797</v>
      </c>
    </row>
    <row r="34" spans="1:10" x14ac:dyDescent="0.2">
      <c r="A34" s="4" t="s">
        <v>24</v>
      </c>
      <c r="B34" s="4"/>
      <c r="C34" s="27">
        <v>-5303.4776311665773</v>
      </c>
      <c r="D34" s="29"/>
      <c r="E34" s="27">
        <v>-5.4515379210934043</v>
      </c>
      <c r="F34" s="31">
        <v>8524.6015379214659</v>
      </c>
      <c r="G34" s="31">
        <v>-3061.7900000000373</v>
      </c>
      <c r="H34" s="31">
        <v>19665.879999999888</v>
      </c>
      <c r="I34" s="24"/>
      <c r="J34" s="35">
        <f t="shared" si="2"/>
        <v>19819.762368833646</v>
      </c>
    </row>
    <row r="35" spans="1:10" x14ac:dyDescent="0.2">
      <c r="A35" s="4" t="s">
        <v>25</v>
      </c>
      <c r="B35" s="4"/>
      <c r="C35" s="27">
        <v>-34860.356234802864</v>
      </c>
      <c r="D35" s="29"/>
      <c r="E35" s="27">
        <v>22421.688071541488</v>
      </c>
      <c r="F35" s="31">
        <v>33752.581928458065</v>
      </c>
      <c r="G35" s="31">
        <v>-21922.739999999292</v>
      </c>
      <c r="H35" s="31">
        <v>131714.25</v>
      </c>
      <c r="I35" s="24"/>
      <c r="J35" s="35">
        <f t="shared" si="2"/>
        <v>131105.4237651974</v>
      </c>
    </row>
    <row r="36" spans="1:10" x14ac:dyDescent="0.2">
      <c r="A36" s="4" t="s">
        <v>26</v>
      </c>
      <c r="B36" s="4"/>
      <c r="C36" s="27">
        <v>86087.029827189865</v>
      </c>
      <c r="D36" s="29"/>
      <c r="E36" s="27">
        <v>52014.728002798976</v>
      </c>
      <c r="F36" s="31">
        <v>6030.4621342949104</v>
      </c>
      <c r="G36" s="31">
        <v>1352594.4795919517</v>
      </c>
      <c r="H36" s="31">
        <v>-11192.966113181319</v>
      </c>
      <c r="I36" s="24"/>
      <c r="J36" s="36">
        <f t="shared" si="2"/>
        <v>1485533.7334430541</v>
      </c>
    </row>
    <row r="37" spans="1:10" ht="16.5" thickBot="1" x14ac:dyDescent="0.25">
      <c r="A37" s="4" t="s">
        <v>27</v>
      </c>
      <c r="B37" s="4"/>
      <c r="C37" s="28" t="s">
        <v>29</v>
      </c>
      <c r="D37" s="25"/>
      <c r="E37" s="38">
        <v>-1E-3</v>
      </c>
      <c r="F37" s="32">
        <v>-3769165.3699999996</v>
      </c>
      <c r="G37" s="32">
        <v>93256.449999999255</v>
      </c>
      <c r="H37" s="32">
        <v>-16096.930000000168</v>
      </c>
      <c r="I37" s="24"/>
      <c r="J37" s="37">
        <f t="shared" si="2"/>
        <v>-3692005.8510000007</v>
      </c>
    </row>
    <row r="39" spans="1:10" ht="27" customHeight="1" x14ac:dyDescent="0.2">
      <c r="A39" s="58" t="s">
        <v>37</v>
      </c>
      <c r="B39" s="58"/>
      <c r="C39" s="58"/>
      <c r="D39" s="58"/>
      <c r="E39" s="58"/>
      <c r="F39" s="58"/>
      <c r="G39" s="58"/>
      <c r="H39" s="58"/>
      <c r="I39" s="58"/>
      <c r="J39" s="58"/>
    </row>
    <row r="40" spans="1:10" ht="13.5" x14ac:dyDescent="0.2">
      <c r="A40" s="49" t="s">
        <v>38</v>
      </c>
      <c r="B40" s="50"/>
      <c r="C40" s="50"/>
      <c r="D40" s="50"/>
      <c r="E40" s="50"/>
      <c r="F40" s="50"/>
      <c r="G40" s="50"/>
      <c r="H40" s="50"/>
      <c r="I40" s="50"/>
      <c r="J40" s="50"/>
    </row>
    <row r="41" spans="1:10" ht="13.5" x14ac:dyDescent="0.2">
      <c r="A41" s="51" t="s">
        <v>39</v>
      </c>
      <c r="B41" s="51"/>
      <c r="C41" s="51"/>
      <c r="D41" s="51"/>
      <c r="E41" s="51"/>
      <c r="F41" s="51"/>
      <c r="G41" s="51"/>
      <c r="H41" s="51"/>
      <c r="I41" s="51"/>
      <c r="J41" s="51"/>
    </row>
    <row r="42" spans="1:10" ht="13.5" x14ac:dyDescent="0.2">
      <c r="A42" s="51" t="s">
        <v>40</v>
      </c>
      <c r="B42" s="51"/>
      <c r="C42" s="51"/>
      <c r="D42" s="51"/>
      <c r="E42" s="51"/>
      <c r="F42" s="51"/>
      <c r="G42" s="51"/>
      <c r="H42" s="51"/>
      <c r="I42" s="51"/>
      <c r="J42" s="51"/>
    </row>
  </sheetData>
  <mergeCells count="9">
    <mergeCell ref="A42:J42"/>
    <mergeCell ref="F24:J24"/>
    <mergeCell ref="G23:J23"/>
    <mergeCell ref="A1:J1"/>
    <mergeCell ref="A14:J14"/>
    <mergeCell ref="A27:J27"/>
    <mergeCell ref="A39:J39"/>
    <mergeCell ref="A41:J41"/>
    <mergeCell ref="J10:J11"/>
  </mergeCells>
  <pageMargins left="0.7" right="0.7" top="0.75" bottom="0.75" header="0.3" footer="0.3"/>
  <pageSetup scale="63" fitToHeight="0" orientation="portrait" r:id="rId1"/>
  <headerFooter>
    <oddHeader xml:space="preserve">&amp;R&amp;"Times New Roman,Regular"&amp;10Exh. JLB-9
Dockets UE-170033/UG-170034
Page &amp;P of &amp;N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71"/>
  <sheetViews>
    <sheetView showGridLines="0" tabSelected="1" topLeftCell="A28" zoomScaleNormal="100" workbookViewId="0">
      <selection activeCell="G36" sqref="G36:G46"/>
    </sheetView>
  </sheetViews>
  <sheetFormatPr defaultRowHeight="12.75" x14ac:dyDescent="0.2"/>
  <cols>
    <col min="1" max="1" width="23.28515625" style="1" bestFit="1" customWidth="1"/>
    <col min="2" max="2" width="2.140625" style="1" customWidth="1"/>
    <col min="3" max="3" width="12.85546875" style="1" bestFit="1" customWidth="1"/>
    <col min="4" max="4" width="2.28515625" style="1" customWidth="1"/>
    <col min="5" max="5" width="13.5703125" style="1" bestFit="1" customWidth="1"/>
    <col min="6" max="6" width="2.28515625" style="1" customWidth="1"/>
    <col min="7" max="7" width="13.140625" style="1" bestFit="1" customWidth="1"/>
    <col min="8" max="9" width="12.7109375" style="3" bestFit="1" customWidth="1"/>
    <col min="10" max="16384" width="9.140625" style="1"/>
  </cols>
  <sheetData>
    <row r="1" spans="1:9" ht="15.75" x14ac:dyDescent="0.25">
      <c r="A1" s="56" t="s">
        <v>18</v>
      </c>
      <c r="B1" s="56"/>
      <c r="C1" s="56"/>
      <c r="D1" s="56"/>
      <c r="E1" s="56"/>
      <c r="F1" s="56"/>
      <c r="G1" s="56"/>
      <c r="H1" s="15"/>
      <c r="I1" s="15"/>
    </row>
    <row r="3" spans="1:9" ht="39" thickBot="1" x14ac:dyDescent="0.25">
      <c r="A3" s="14"/>
      <c r="B3" s="14"/>
      <c r="C3" s="14" t="s">
        <v>12</v>
      </c>
      <c r="D3" s="14"/>
      <c r="E3" s="14" t="s">
        <v>16</v>
      </c>
      <c r="F3" s="14"/>
      <c r="G3" s="14" t="s">
        <v>35</v>
      </c>
      <c r="H3" s="14"/>
    </row>
    <row r="4" spans="1:9" ht="12.75" customHeight="1" x14ac:dyDescent="0.2">
      <c r="A4" s="4" t="s">
        <v>1</v>
      </c>
      <c r="B4" s="4"/>
      <c r="C4" s="7">
        <v>0.95</v>
      </c>
      <c r="D4" s="6"/>
      <c r="E4" s="7">
        <v>0.95</v>
      </c>
      <c r="F4" s="6"/>
      <c r="G4" s="11">
        <f>E4</f>
        <v>0.95</v>
      </c>
    </row>
    <row r="5" spans="1:9" x14ac:dyDescent="0.2">
      <c r="A5" s="4" t="s">
        <v>2</v>
      </c>
      <c r="B5" s="4"/>
      <c r="C5" s="8">
        <v>1.0900000000000001</v>
      </c>
      <c r="D5" s="6"/>
      <c r="E5" s="8">
        <v>1.08</v>
      </c>
      <c r="F5" s="6"/>
      <c r="G5" s="12">
        <f t="shared" ref="G5:G14" si="0">E5</f>
        <v>1.08</v>
      </c>
    </row>
    <row r="6" spans="1:9" x14ac:dyDescent="0.2">
      <c r="A6" s="4" t="s">
        <v>3</v>
      </c>
      <c r="B6" s="4"/>
      <c r="C6" s="8">
        <v>1.08</v>
      </c>
      <c r="D6" s="6"/>
      <c r="E6" s="8">
        <v>1.07</v>
      </c>
      <c r="F6" s="6"/>
      <c r="G6" s="12">
        <f t="shared" si="0"/>
        <v>1.07</v>
      </c>
    </row>
    <row r="7" spans="1:9" x14ac:dyDescent="0.2">
      <c r="A7" s="4" t="s">
        <v>4</v>
      </c>
      <c r="B7" s="4"/>
      <c r="C7" s="8">
        <v>1.08</v>
      </c>
      <c r="D7" s="6"/>
      <c r="E7" s="8">
        <v>1.07</v>
      </c>
      <c r="F7" s="6"/>
      <c r="G7" s="12">
        <f t="shared" si="0"/>
        <v>1.07</v>
      </c>
    </row>
    <row r="8" spans="1:9" x14ac:dyDescent="0.2">
      <c r="A8" s="4" t="s">
        <v>5</v>
      </c>
      <c r="B8" s="4"/>
      <c r="C8" s="8">
        <v>1.0900000000000001</v>
      </c>
      <c r="D8" s="6"/>
      <c r="E8" s="8">
        <v>1.07</v>
      </c>
      <c r="F8" s="6"/>
      <c r="G8" s="12">
        <f t="shared" si="0"/>
        <v>1.07</v>
      </c>
    </row>
    <row r="9" spans="1:9" x14ac:dyDescent="0.2">
      <c r="A9" s="4" t="s">
        <v>6</v>
      </c>
      <c r="B9" s="4"/>
      <c r="C9" s="8">
        <v>1.04</v>
      </c>
      <c r="D9" s="6"/>
      <c r="E9" s="8">
        <v>1.07</v>
      </c>
      <c r="F9" s="6"/>
      <c r="G9" s="12">
        <f t="shared" si="0"/>
        <v>1.07</v>
      </c>
    </row>
    <row r="10" spans="1:9" x14ac:dyDescent="0.2">
      <c r="A10" s="4" t="s">
        <v>7</v>
      </c>
      <c r="B10" s="4"/>
      <c r="C10" s="8">
        <v>0.95</v>
      </c>
      <c r="D10" s="6"/>
      <c r="E10" s="8">
        <v>0.99</v>
      </c>
      <c r="F10" s="6"/>
      <c r="G10" s="10">
        <f t="shared" si="0"/>
        <v>0.99</v>
      </c>
    </row>
    <row r="11" spans="1:9" x14ac:dyDescent="0.2">
      <c r="A11" s="4" t="s">
        <v>0</v>
      </c>
      <c r="B11" s="4"/>
      <c r="C11" s="8">
        <v>1.0900000000000001</v>
      </c>
      <c r="D11" s="6"/>
      <c r="E11" s="8">
        <v>1.1100000000000001</v>
      </c>
      <c r="F11" s="6"/>
      <c r="G11" s="10">
        <f t="shared" si="0"/>
        <v>1.1100000000000001</v>
      </c>
    </row>
    <row r="12" spans="1:9" x14ac:dyDescent="0.2">
      <c r="A12" s="4" t="s">
        <v>8</v>
      </c>
      <c r="B12" s="4"/>
      <c r="C12" s="8">
        <v>0.97</v>
      </c>
      <c r="D12" s="6"/>
      <c r="E12" s="8">
        <v>0.97</v>
      </c>
      <c r="F12" s="6"/>
      <c r="G12" s="10">
        <f t="shared" si="0"/>
        <v>0.97</v>
      </c>
    </row>
    <row r="13" spans="1:9" x14ac:dyDescent="0.2">
      <c r="A13" s="4" t="s">
        <v>9</v>
      </c>
      <c r="B13" s="4"/>
      <c r="C13" s="8">
        <v>0.65</v>
      </c>
      <c r="D13" s="6"/>
      <c r="E13" s="8">
        <v>0.67</v>
      </c>
      <c r="F13" s="6"/>
      <c r="G13" s="10">
        <f t="shared" si="0"/>
        <v>0.67</v>
      </c>
    </row>
    <row r="14" spans="1:9" ht="13.5" thickBot="1" x14ac:dyDescent="0.25">
      <c r="A14" s="4" t="s">
        <v>10</v>
      </c>
      <c r="B14" s="4"/>
      <c r="C14" s="9">
        <v>0.47</v>
      </c>
      <c r="D14" s="6"/>
      <c r="E14" s="9">
        <v>0.47</v>
      </c>
      <c r="F14" s="6"/>
      <c r="G14" s="13">
        <f t="shared" si="0"/>
        <v>0.47</v>
      </c>
    </row>
    <row r="16" spans="1:9" x14ac:dyDescent="0.2">
      <c r="A16" s="4"/>
      <c r="B16" s="4"/>
      <c r="C16" s="4"/>
      <c r="D16" s="4"/>
      <c r="E16" s="4"/>
      <c r="F16" s="4"/>
      <c r="G16" s="4"/>
      <c r="H16" s="5"/>
      <c r="I16" s="5"/>
    </row>
    <row r="17" spans="1:7" ht="15.75" x14ac:dyDescent="0.25">
      <c r="A17" s="56" t="s">
        <v>17</v>
      </c>
      <c r="B17" s="56"/>
      <c r="C17" s="56"/>
      <c r="D17" s="56"/>
      <c r="E17" s="56"/>
      <c r="F17" s="56"/>
      <c r="G17" s="56"/>
    </row>
    <row r="19" spans="1:7" ht="39" thickBot="1" x14ac:dyDescent="0.25">
      <c r="A19" s="14"/>
      <c r="B19" s="14"/>
      <c r="C19" s="14" t="s">
        <v>12</v>
      </c>
      <c r="D19" s="14"/>
      <c r="E19" s="14" t="s">
        <v>16</v>
      </c>
      <c r="F19" s="14"/>
      <c r="G19" s="14" t="s">
        <v>35</v>
      </c>
    </row>
    <row r="20" spans="1:7" x14ac:dyDescent="0.2">
      <c r="A20" s="4" t="s">
        <v>1</v>
      </c>
      <c r="B20" s="4"/>
      <c r="C20" s="7">
        <v>1</v>
      </c>
      <c r="D20" s="6"/>
      <c r="E20" s="7">
        <v>1</v>
      </c>
      <c r="F20" s="6"/>
      <c r="G20" s="11">
        <f>E20</f>
        <v>1</v>
      </c>
    </row>
    <row r="21" spans="1:7" x14ac:dyDescent="0.2">
      <c r="A21" s="4" t="s">
        <v>2</v>
      </c>
      <c r="B21" s="4"/>
      <c r="C21" s="8">
        <v>0.75</v>
      </c>
      <c r="D21" s="6"/>
      <c r="E21" s="8">
        <v>0.75</v>
      </c>
      <c r="F21" s="6"/>
      <c r="G21" s="12">
        <f t="shared" ref="G21:G30" si="1">E21</f>
        <v>0.75</v>
      </c>
    </row>
    <row r="22" spans="1:7" x14ac:dyDescent="0.2">
      <c r="A22" s="4" t="s">
        <v>3</v>
      </c>
      <c r="B22" s="4"/>
      <c r="C22" s="8">
        <v>0.75</v>
      </c>
      <c r="D22" s="6"/>
      <c r="E22" s="8">
        <v>0.75</v>
      </c>
      <c r="F22" s="6"/>
      <c r="G22" s="12">
        <f t="shared" si="1"/>
        <v>0.75</v>
      </c>
    </row>
    <row r="23" spans="1:7" x14ac:dyDescent="0.2">
      <c r="A23" s="4" t="s">
        <v>4</v>
      </c>
      <c r="B23" s="4"/>
      <c r="C23" s="8">
        <v>0.75</v>
      </c>
      <c r="D23" s="6"/>
      <c r="E23" s="8">
        <v>0.75</v>
      </c>
      <c r="F23" s="6"/>
      <c r="G23" s="12">
        <f t="shared" si="1"/>
        <v>0.75</v>
      </c>
    </row>
    <row r="24" spans="1:7" x14ac:dyDescent="0.2">
      <c r="A24" s="4" t="s">
        <v>5</v>
      </c>
      <c r="B24" s="4"/>
      <c r="C24" s="8">
        <v>0.75</v>
      </c>
      <c r="D24" s="6"/>
      <c r="E24" s="8">
        <v>0.75</v>
      </c>
      <c r="F24" s="6"/>
      <c r="G24" s="12">
        <f t="shared" si="1"/>
        <v>0.75</v>
      </c>
    </row>
    <row r="25" spans="1:7" x14ac:dyDescent="0.2">
      <c r="A25" s="4" t="s">
        <v>6</v>
      </c>
      <c r="B25" s="4"/>
      <c r="C25" s="8">
        <v>1</v>
      </c>
      <c r="D25" s="6"/>
      <c r="E25" s="8">
        <v>1</v>
      </c>
      <c r="F25" s="6"/>
      <c r="G25" s="12">
        <f t="shared" si="1"/>
        <v>1</v>
      </c>
    </row>
    <row r="26" spans="1:7" ht="15" customHeight="1" x14ac:dyDescent="0.2">
      <c r="A26" s="4" t="s">
        <v>7</v>
      </c>
      <c r="B26" s="4"/>
      <c r="C26" s="61" t="s">
        <v>34</v>
      </c>
      <c r="D26" s="62"/>
      <c r="E26" s="62"/>
      <c r="F26" s="62"/>
      <c r="G26" s="63"/>
    </row>
    <row r="27" spans="1:7" x14ac:dyDescent="0.2">
      <c r="A27" s="4" t="s">
        <v>0</v>
      </c>
      <c r="B27" s="4"/>
      <c r="C27" s="8">
        <v>0.75</v>
      </c>
      <c r="D27" s="6"/>
      <c r="E27" s="8">
        <v>0.75</v>
      </c>
      <c r="F27" s="6"/>
      <c r="G27" s="12">
        <f t="shared" ref="G27" si="2">E27</f>
        <v>0.75</v>
      </c>
    </row>
    <row r="28" spans="1:7" x14ac:dyDescent="0.2">
      <c r="A28" s="4" t="s">
        <v>8</v>
      </c>
      <c r="B28" s="4"/>
      <c r="C28" s="8">
        <v>1</v>
      </c>
      <c r="D28" s="6"/>
      <c r="E28" s="8">
        <v>1</v>
      </c>
      <c r="F28" s="6"/>
      <c r="G28" s="10">
        <f t="shared" si="1"/>
        <v>1</v>
      </c>
    </row>
    <row r="29" spans="1:7" x14ac:dyDescent="0.2">
      <c r="A29" s="4" t="s">
        <v>9</v>
      </c>
      <c r="B29" s="4"/>
      <c r="C29" s="8">
        <v>1</v>
      </c>
      <c r="D29" s="6"/>
      <c r="E29" s="8">
        <v>1</v>
      </c>
      <c r="F29" s="6"/>
      <c r="G29" s="10">
        <f t="shared" si="1"/>
        <v>1</v>
      </c>
    </row>
    <row r="30" spans="1:7" ht="13.5" thickBot="1" x14ac:dyDescent="0.25">
      <c r="A30" s="4" t="s">
        <v>10</v>
      </c>
      <c r="B30" s="4"/>
      <c r="C30" s="9" t="s">
        <v>11</v>
      </c>
      <c r="D30" s="6"/>
      <c r="E30" s="9" t="s">
        <v>11</v>
      </c>
      <c r="F30" s="6"/>
      <c r="G30" s="13" t="str">
        <f t="shared" si="1"/>
        <v>N/A</v>
      </c>
    </row>
    <row r="33" spans="1:7" ht="33" customHeight="1" x14ac:dyDescent="0.25">
      <c r="A33" s="57" t="s">
        <v>19</v>
      </c>
      <c r="B33" s="56"/>
      <c r="C33" s="56"/>
      <c r="D33" s="56"/>
      <c r="E33" s="56"/>
      <c r="F33" s="56"/>
      <c r="G33" s="56"/>
    </row>
    <row r="35" spans="1:7" ht="39" thickBot="1" x14ac:dyDescent="0.25">
      <c r="A35" s="14"/>
      <c r="B35" s="14"/>
      <c r="C35" s="14" t="s">
        <v>12</v>
      </c>
      <c r="D35" s="14"/>
      <c r="E35" s="14" t="s">
        <v>16</v>
      </c>
      <c r="F35" s="14"/>
      <c r="G35" s="14" t="s">
        <v>35</v>
      </c>
    </row>
    <row r="36" spans="1:7" x14ac:dyDescent="0.2">
      <c r="A36" s="4" t="s">
        <v>1</v>
      </c>
      <c r="B36" s="4"/>
      <c r="C36" s="42">
        <v>21708626</v>
      </c>
      <c r="D36" s="17"/>
      <c r="E36" s="16">
        <v>8961389.5619320832</v>
      </c>
      <c r="F36" s="17"/>
      <c r="G36" s="18">
        <f>E36+C36</f>
        <v>30670015.561932083</v>
      </c>
    </row>
    <row r="37" spans="1:7" x14ac:dyDescent="0.2">
      <c r="A37" s="4" t="s">
        <v>2</v>
      </c>
      <c r="B37" s="4"/>
      <c r="C37" s="43">
        <v>4060703</v>
      </c>
      <c r="D37" s="17"/>
      <c r="E37" s="19">
        <v>1676262.8689337065</v>
      </c>
      <c r="F37" s="17"/>
      <c r="G37" s="20">
        <f t="shared" ref="G37:G46" si="3">E37+C37</f>
        <v>5736965.8689337065</v>
      </c>
    </row>
    <row r="38" spans="1:7" x14ac:dyDescent="0.2">
      <c r="A38" s="4" t="s">
        <v>3</v>
      </c>
      <c r="B38" s="4"/>
      <c r="C38" s="43">
        <v>3835714</v>
      </c>
      <c r="D38" s="17"/>
      <c r="E38" s="19">
        <v>1583423.0497069955</v>
      </c>
      <c r="F38" s="17"/>
      <c r="G38" s="20">
        <f t="shared" si="3"/>
        <v>5419137.0497069955</v>
      </c>
    </row>
    <row r="39" spans="1:7" x14ac:dyDescent="0.2">
      <c r="A39" s="4" t="s">
        <v>4</v>
      </c>
      <c r="B39" s="4"/>
      <c r="C39" s="43">
        <v>2306521</v>
      </c>
      <c r="D39" s="17"/>
      <c r="E39" s="19">
        <v>952141.29441800853</v>
      </c>
      <c r="F39" s="17"/>
      <c r="G39" s="20">
        <f t="shared" si="3"/>
        <v>3258662.2944180085</v>
      </c>
    </row>
    <row r="40" spans="1:7" x14ac:dyDescent="0.2">
      <c r="A40" s="4" t="s">
        <v>5</v>
      </c>
      <c r="B40" s="4"/>
      <c r="C40" s="46">
        <v>1753984</v>
      </c>
      <c r="D40" s="17"/>
      <c r="E40" s="47">
        <v>427369</v>
      </c>
      <c r="F40" s="17"/>
      <c r="G40" s="48">
        <f t="shared" si="3"/>
        <v>2181353</v>
      </c>
    </row>
    <row r="41" spans="1:7" x14ac:dyDescent="0.2">
      <c r="A41" s="4" t="s">
        <v>6</v>
      </c>
      <c r="B41" s="4"/>
      <c r="C41" s="46">
        <v>209995.643256638</v>
      </c>
      <c r="D41" s="17"/>
      <c r="E41" s="47">
        <v>86687.021580036992</v>
      </c>
      <c r="F41" s="17"/>
      <c r="G41" s="48">
        <f t="shared" si="3"/>
        <v>296682.66483667499</v>
      </c>
    </row>
    <row r="42" spans="1:7" x14ac:dyDescent="0.2">
      <c r="A42" s="4" t="s">
        <v>7</v>
      </c>
      <c r="B42" s="4"/>
      <c r="C42" s="43">
        <v>4279394</v>
      </c>
      <c r="D42" s="17"/>
      <c r="E42" s="19">
        <v>-2864939.0701410938</v>
      </c>
      <c r="F42" s="17"/>
      <c r="G42" s="21">
        <f t="shared" si="3"/>
        <v>1414454.9298589062</v>
      </c>
    </row>
    <row r="43" spans="1:7" x14ac:dyDescent="0.2">
      <c r="A43" s="4" t="s">
        <v>0</v>
      </c>
      <c r="B43" s="4"/>
      <c r="C43" s="43">
        <v>61380</v>
      </c>
      <c r="D43" s="17"/>
      <c r="E43" s="19">
        <v>804922.4734344735</v>
      </c>
      <c r="F43" s="17"/>
      <c r="G43" s="21">
        <f t="shared" si="3"/>
        <v>866302.4734344735</v>
      </c>
    </row>
    <row r="44" spans="1:7" x14ac:dyDescent="0.2">
      <c r="A44" s="4" t="s">
        <v>8</v>
      </c>
      <c r="B44" s="4"/>
      <c r="C44" s="43">
        <v>347753</v>
      </c>
      <c r="D44" s="17"/>
      <c r="E44" s="19">
        <v>143554.08389697276</v>
      </c>
      <c r="F44" s="17"/>
      <c r="G44" s="21">
        <f t="shared" si="3"/>
        <v>491307.08389697276</v>
      </c>
    </row>
    <row r="45" spans="1:7" x14ac:dyDescent="0.2">
      <c r="A45" s="4" t="s">
        <v>9</v>
      </c>
      <c r="B45" s="4"/>
      <c r="C45" s="43">
        <v>455716</v>
      </c>
      <c r="D45" s="17"/>
      <c r="E45" s="19">
        <v>0</v>
      </c>
      <c r="F45" s="17"/>
      <c r="G45" s="21">
        <f t="shared" si="3"/>
        <v>455716</v>
      </c>
    </row>
    <row r="46" spans="1:7" ht="13.5" thickBot="1" x14ac:dyDescent="0.25">
      <c r="A46" s="4" t="s">
        <v>10</v>
      </c>
      <c r="B46" s="4"/>
      <c r="C46" s="44">
        <v>405143</v>
      </c>
      <c r="D46" s="17"/>
      <c r="E46" s="22">
        <v>0</v>
      </c>
      <c r="F46" s="17"/>
      <c r="G46" s="23">
        <f t="shared" si="3"/>
        <v>405143</v>
      </c>
    </row>
    <row r="48" spans="1:7" x14ac:dyDescent="0.2">
      <c r="E48" s="45"/>
    </row>
    <row r="49" spans="5:5" x14ac:dyDescent="0.2">
      <c r="E49" s="45"/>
    </row>
    <row r="50" spans="5:5" x14ac:dyDescent="0.2">
      <c r="E50" s="45"/>
    </row>
    <row r="51" spans="5:5" x14ac:dyDescent="0.2">
      <c r="E51" s="45"/>
    </row>
    <row r="52" spans="5:5" x14ac:dyDescent="0.2">
      <c r="E52" s="45"/>
    </row>
    <row r="53" spans="5:5" x14ac:dyDescent="0.2">
      <c r="E53" s="45"/>
    </row>
    <row r="54" spans="5:5" x14ac:dyDescent="0.2">
      <c r="E54" s="45"/>
    </row>
    <row r="55" spans="5:5" x14ac:dyDescent="0.2">
      <c r="E55" s="45"/>
    </row>
    <row r="56" spans="5:5" x14ac:dyDescent="0.2">
      <c r="E56" s="45"/>
    </row>
    <row r="57" spans="5:5" x14ac:dyDescent="0.2">
      <c r="E57" s="45"/>
    </row>
    <row r="58" spans="5:5" x14ac:dyDescent="0.2">
      <c r="E58" s="45"/>
    </row>
    <row r="59" spans="5:5" x14ac:dyDescent="0.2">
      <c r="E59" s="45"/>
    </row>
    <row r="60" spans="5:5" x14ac:dyDescent="0.2">
      <c r="E60" s="45"/>
    </row>
    <row r="61" spans="5:5" x14ac:dyDescent="0.2">
      <c r="E61" s="45"/>
    </row>
    <row r="62" spans="5:5" x14ac:dyDescent="0.2">
      <c r="E62" s="45"/>
    </row>
    <row r="63" spans="5:5" x14ac:dyDescent="0.2">
      <c r="E63" s="45"/>
    </row>
    <row r="64" spans="5:5" x14ac:dyDescent="0.2">
      <c r="E64" s="45"/>
    </row>
    <row r="65" spans="5:5" x14ac:dyDescent="0.2">
      <c r="E65" s="45"/>
    </row>
    <row r="66" spans="5:5" x14ac:dyDescent="0.2">
      <c r="E66" s="45"/>
    </row>
    <row r="67" spans="5:5" x14ac:dyDescent="0.2">
      <c r="E67" s="45"/>
    </row>
    <row r="68" spans="5:5" x14ac:dyDescent="0.2">
      <c r="E68" s="45"/>
    </row>
    <row r="69" spans="5:5" x14ac:dyDescent="0.2">
      <c r="E69" s="45"/>
    </row>
    <row r="70" spans="5:5" x14ac:dyDescent="0.2">
      <c r="E70" s="45"/>
    </row>
    <row r="71" spans="5:5" x14ac:dyDescent="0.2">
      <c r="E71" s="45"/>
    </row>
  </sheetData>
  <mergeCells count="4">
    <mergeCell ref="A1:G1"/>
    <mergeCell ref="A17:G17"/>
    <mergeCell ref="A33:G33"/>
    <mergeCell ref="C26:G26"/>
  </mergeCells>
  <pageMargins left="0.7" right="0.7" top="0.75" bottom="0.75" header="0.3" footer="0.3"/>
  <pageSetup fitToHeight="0" orientation="portrait" r:id="rId1"/>
  <headerFooter>
    <oddHeader xml:space="preserve">&amp;R&amp;"Times New Roman,Regular"&amp;10Exh. JLB-9
Dockets UE-170033/UG-170034
Page &amp;P of &amp;N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18D2FBB09848246B6FD4A5A815592E3" ma:contentTypeVersion="92" ma:contentTypeDescription="" ma:contentTypeScope="" ma:versionID="22aef20f0bee0b57018fbd7776052d4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88f51cce7439777dbacc0aa8de4abac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2017-01-13T08:00:00+00:00</OpenedDate>
    <Date1 xmlns="dc463f71-b30c-4ab2-9473-d307f9d35888">2017-08-07T23:43:24+00:00</Date1>
    <IsDocumentOrder xmlns="dc463f71-b30c-4ab2-9473-d307f9d35888" xsi:nil="true"/>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170033</DocketNumber>
    <DelegatedOrder xmlns="dc463f71-b30c-4ab2-9473-d307f9d35888">false</DelegatedOrder>
    <SignificantOrder xmlns="dc463f71-b30c-4ab2-9473-d307f9d35888">false</Significant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028C3ACD-4DFE-48B7-A5CA-7547D2129009}">
  <ds:schemaRefs>
    <ds:schemaRef ds:uri="http://schemas.microsoft.com/sharepoint/v3/contenttype/forms"/>
  </ds:schemaRefs>
</ds:datastoreItem>
</file>

<file path=customXml/itemProps2.xml><?xml version="1.0" encoding="utf-8"?>
<ds:datastoreItem xmlns:ds="http://schemas.openxmlformats.org/officeDocument/2006/customXml" ds:itemID="{B468708A-F95C-491D-87CA-C6BF697E9FBD}"/>
</file>

<file path=customXml/itemProps3.xml><?xml version="1.0" encoding="utf-8"?>
<ds:datastoreItem xmlns:ds="http://schemas.openxmlformats.org/officeDocument/2006/customXml" ds:itemID="{5A2212C1-6EAE-4733-987A-F33CFF5CFF4E}">
  <ds:schemaRefs>
    <ds:schemaRef ds:uri="http://schemas.microsoft.com/office/2006/metadata/properties"/>
    <ds:schemaRef ds:uri="http://schemas.microsoft.com/office/infopath/2007/PartnerControls"/>
    <ds:schemaRef ds:uri="24f70c62-691b-492e-ba59-9d389529a97e"/>
    <ds:schemaRef ds:uri="http://schemas.microsoft.com/office/2006/documentManagement/types"/>
    <ds:schemaRef ds:uri="http://purl.org/dc/elements/1.1/"/>
    <ds:schemaRef ds:uri="http://www.w3.org/XML/1998/namespace"/>
    <ds:schemaRef ds:uri="http://purl.org/dc/dcmitype/"/>
    <ds:schemaRef ds:uri="http://schemas.microsoft.com/sharepoint/v3/fields"/>
    <ds:schemaRef ds:uri="http://schemas.openxmlformats.org/package/2006/metadata/core-properties"/>
    <ds:schemaRef ds:uri="http://purl.org/dc/terms/"/>
  </ds:schemaRefs>
</ds:datastoreItem>
</file>

<file path=customXml/itemProps4.xml><?xml version="1.0" encoding="utf-8"?>
<ds:datastoreItem xmlns:ds="http://schemas.openxmlformats.org/officeDocument/2006/customXml" ds:itemID="{A2F4AD5C-56F2-4CAA-AD21-FE9C64FC27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Natural Gas Comparison</vt:lpstr>
      <vt:lpstr>Electric Comparison</vt:lpstr>
    </vt:vector>
  </TitlesOfParts>
  <Company>Washington Utilities and Transportation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JLB-9 Cross-Walk Comparison</dc:title>
  <dc:creator>Jason Ball</dc:creator>
  <dc:description/>
  <cp:lastModifiedBy>Jason Ball</cp:lastModifiedBy>
  <cp:lastPrinted>2017-06-29T20:22:06Z</cp:lastPrinted>
  <dcterms:created xsi:type="dcterms:W3CDTF">2017-06-27T07:43:00Z</dcterms:created>
  <dcterms:modified xsi:type="dcterms:W3CDTF">2017-08-07T15:03:26Z</dcterms:modified>
  <cp:contentStatus>Reviewed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0x0101006E56B4D1795A2E4DB2F0B01679ED314A00718D2FBB09848246B6FD4A5A815592E3</vt:lpwstr>
  </property>
  <property fmtid="{D5CDD505-2E9C-101B-9397-08002B2CF9AE}" pid="3" name="_docset_NoMedatataSyncRequired">
    <vt:lpwstr>False</vt:lpwstr>
  </property>
  <property fmtid="{D5CDD505-2E9C-101B-9397-08002B2CF9AE}" pid="4" name="IsEFSEC">
    <vt:bool>false</vt:bool>
  </property>
</Properties>
</file>