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cember 2017\Dec 21\PSE Purchased Gas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<sst xmlns="http://schemas.openxmlformats.org/spreadsheetml/2006/main" count="86" uniqueCount="39">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</sst>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24" zoomScaleNormal="100" workbookViewId="0">
      <selection activeCell="P69" sqref="P69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6.1406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43040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121338.55000000563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-245700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-328.53</v>
      </c>
      <c r="E12" s="33"/>
      <c r="F12" s="44"/>
    </row>
    <row r="13" spans="1:10" x14ac:dyDescent="0.2">
      <c r="B13" s="1" t="s">
        <v>7</v>
      </c>
      <c r="D13" s="11">
        <v>-5581.99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-251610.52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-130271.96999999436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-361177.02000001725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>
        <v>-15241895</v>
      </c>
      <c r="E20" s="33"/>
      <c r="F20" s="44"/>
    </row>
    <row r="21" spans="1:10" x14ac:dyDescent="0.2">
      <c r="B21" s="10" t="s">
        <v>5</v>
      </c>
      <c r="D21" s="11">
        <v>1953888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1334.23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-37855.83</v>
      </c>
      <c r="E23" s="33"/>
      <c r="F23" s="43"/>
    </row>
    <row r="24" spans="1:10" x14ac:dyDescent="0.2">
      <c r="B24" s="1" t="s">
        <v>8</v>
      </c>
      <c r="D24" s="13">
        <v>-13324528.6</v>
      </c>
      <c r="E24" s="33"/>
      <c r="F24" s="43"/>
    </row>
    <row r="25" spans="1:10" x14ac:dyDescent="0.2">
      <c r="B25" s="1" t="s">
        <v>9</v>
      </c>
      <c r="D25" s="6">
        <v>-13685705.620000016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10966404.589999998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-2541887.37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-2541887.37</v>
      </c>
      <c r="E62" s="33"/>
    </row>
    <row r="63" spans="1:6" x14ac:dyDescent="0.2">
      <c r="B63" s="1" t="s">
        <v>9</v>
      </c>
      <c r="D63" s="6">
        <v>8424517.2199999988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-20762465.169999998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15298587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-1864172.69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13434414.310000001</v>
      </c>
      <c r="E73" s="33"/>
    </row>
    <row r="74" spans="1:6" x14ac:dyDescent="0.2">
      <c r="B74" s="1" t="s">
        <v>9</v>
      </c>
      <c r="D74" s="6">
        <v>-7328050.8599999975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-19936.110000000008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37653.58</v>
      </c>
      <c r="E80" s="33"/>
      <c r="F80" s="39"/>
    </row>
    <row r="81" spans="1:7" x14ac:dyDescent="0.2">
      <c r="B81" s="1" t="s">
        <v>8</v>
      </c>
      <c r="D81" s="24">
        <v>37653.58</v>
      </c>
      <c r="E81" s="33"/>
    </row>
    <row r="82" spans="1:7" x14ac:dyDescent="0.2">
      <c r="B82" s="1" t="s">
        <v>9</v>
      </c>
      <c r="D82" s="14">
        <v>17717.469999999994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51101.049999999959</v>
      </c>
      <c r="E85" s="33"/>
    </row>
    <row r="86" spans="1:7" s="7" customFormat="1" x14ac:dyDescent="0.2">
      <c r="B86" s="50" t="s">
        <v>35</v>
      </c>
      <c r="C86" s="36"/>
      <c r="D86" s="9">
        <v>-56692</v>
      </c>
      <c r="E86" s="33"/>
      <c r="F86" s="39"/>
    </row>
    <row r="87" spans="1:7" s="10" customFormat="1" x14ac:dyDescent="0.2">
      <c r="B87" s="10" t="s">
        <v>25</v>
      </c>
      <c r="C87" s="12"/>
      <c r="D87" s="25">
        <v>-19121.53</v>
      </c>
      <c r="E87" s="33"/>
      <c r="F87" s="39"/>
    </row>
    <row r="88" spans="1:7" x14ac:dyDescent="0.2">
      <c r="B88" s="1" t="s">
        <v>8</v>
      </c>
      <c r="D88" s="24">
        <v>-75813.53</v>
      </c>
      <c r="E88" s="33"/>
    </row>
    <row r="89" spans="1:7" x14ac:dyDescent="0.2">
      <c r="B89" s="1" t="s">
        <v>9</v>
      </c>
      <c r="D89" s="14">
        <v>-24712.48000000004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-10004734.109999999</v>
      </c>
      <c r="E92" s="33"/>
      <c r="F92" s="52">
        <f>+D85+D77+D66+D54+D18+D8+D28</f>
        <v>-10004734.110000009</v>
      </c>
      <c r="G92" s="49">
        <f>+F92-D92</f>
        <v>0</v>
      </c>
    </row>
    <row r="93" spans="1:7" x14ac:dyDescent="0.2">
      <c r="B93" s="1" t="s">
        <v>8</v>
      </c>
      <c r="D93" s="27">
        <v>-2721772.1299999976</v>
      </c>
      <c r="E93" s="33"/>
      <c r="F93" s="53">
        <f>+D14+D24+D62+D73+D81+D88+D35</f>
        <v>-2721772.1299999976</v>
      </c>
      <c r="G93" s="49">
        <f>+F93-D93</f>
        <v>0</v>
      </c>
    </row>
    <row r="94" spans="1:7" ht="13.5" thickBot="1" x14ac:dyDescent="0.25">
      <c r="B94" s="1" t="s">
        <v>9</v>
      </c>
      <c r="D94" s="28">
        <v>-12726506.239999996</v>
      </c>
      <c r="E94" s="33"/>
      <c r="F94" s="52">
        <f>SUM(F92:F93)</f>
        <v>-12726506.240000006</v>
      </c>
      <c r="G94" s="49">
        <f>+F94-D94</f>
        <v>0</v>
      </c>
    </row>
    <row r="95" spans="1:7" ht="18" customHeight="1" thickTop="1" x14ac:dyDescent="0.2">
      <c r="A95" s="1" t="s">
        <v>27</v>
      </c>
      <c r="D95" s="8">
        <v>-13815977.590000011</v>
      </c>
      <c r="E95" s="33"/>
      <c r="F95" s="8">
        <f>+D15+D25</f>
        <v>-13815977.590000011</v>
      </c>
      <c r="G95" s="49">
        <f>+F95-D95</f>
        <v>0</v>
      </c>
    </row>
    <row r="96" spans="1:7" ht="13.5" thickBot="1" x14ac:dyDescent="0.25">
      <c r="A96" s="1" t="s">
        <v>28</v>
      </c>
      <c r="D96" s="29">
        <v>1089471.3500000145</v>
      </c>
      <c r="E96" s="33"/>
      <c r="F96" s="53">
        <f>+F94-F95</f>
        <v>1089471.3500000052</v>
      </c>
      <c r="G96" s="49">
        <f>+F96-D96</f>
        <v>-9.3132257461547852E-9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November
 2017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EC5CEADC0513479C06ABF8F969A697" ma:contentTypeVersion="104" ma:contentTypeDescription="" ma:contentTypeScope="" ma:versionID="744d17b28104efbe6072e741be4de3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2017-09-15T07:00:00+00:00</OpenedDate>
    <SignificantOrder xmlns="dc463f71-b30c-4ab2-9473-d307f9d35888">false</SignificantOrder>
    <Date1 xmlns="dc463f71-b30c-4ab2-9473-d307f9d35888">2017-12-27T08:00:00+00:00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170975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F087271-B005-41A1-A328-333E781ED1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07D63-552E-4AD5-9C9A-962297196220}"/>
</file>

<file path=customXml/itemProps3.xml><?xml version="1.0" encoding="utf-8"?>
<ds:datastoreItem xmlns:ds="http://schemas.openxmlformats.org/officeDocument/2006/customXml" ds:itemID="{4D07E9AD-3D40-412B-AD98-63E26439D3F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a7bd91e-004b-490a-8704-e368d63d59a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FFE4098-8A22-44EC-9486-7CD115EC5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Huey, Lorilyn (UTC)</cp:lastModifiedBy>
  <cp:lastPrinted>2017-12-19T16:06:02Z</cp:lastPrinted>
  <dcterms:created xsi:type="dcterms:W3CDTF">2005-03-16T23:33:46Z</dcterms:created>
  <dcterms:modified xsi:type="dcterms:W3CDTF">2017-12-22T21:55:08Z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0x0101006E56B4D1795A2E4DB2F0B01679ED314A009CEC5CEADC0513479C06ABF8F969A697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