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1840" windowHeight="10530"/>
  </bookViews>
  <sheets>
    <sheet name="REDACTED VERSION" sheetId="7" r:id="rId1"/>
    <sheet name="SOE 10-2016(R)" sheetId="4" r:id="rId2"/>
    <sheet name="SOE 11-2016(R)" sheetId="3" r:id="rId3"/>
    <sheet name="SOE 12-2016(R)" sheetId="2" r:id="rId4"/>
    <sheet name="SOE 12ME 12-2016(R)" sheetId="1" r:id="rId5"/>
    <sheet name="Sheet1" sheetId="8" r:id="rId6"/>
  </sheets>
  <externalReferences>
    <externalReference r:id="rId7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0">'REDACTED VERSION'!$A$1:$J$51</definedName>
    <definedName name="_xlnm.Print_Area" localSheetId="1">'SOE 10-2016(R)'!$A$1:$M$58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L10" i="4" l="1"/>
  <c r="L11" i="4"/>
  <c r="L12" i="4"/>
  <c r="L13" i="4"/>
  <c r="L14" i="4"/>
  <c r="E16" i="4"/>
  <c r="E20" i="4" s="1"/>
  <c r="L17" i="4"/>
  <c r="L18" i="4"/>
  <c r="E26" i="4"/>
  <c r="E53" i="4"/>
  <c r="L16" i="4" l="1"/>
  <c r="E57" i="4"/>
  <c r="E28" i="4"/>
  <c r="L10" i="3" l="1"/>
  <c r="L11" i="3"/>
  <c r="L12" i="3"/>
  <c r="L13" i="3"/>
  <c r="L14" i="3"/>
  <c r="E16" i="3"/>
  <c r="E20" i="3" s="1"/>
  <c r="L17" i="3"/>
  <c r="L18" i="3"/>
  <c r="E26" i="3"/>
  <c r="E53" i="3"/>
  <c r="E57" i="3"/>
  <c r="E28" i="3" l="1"/>
  <c r="L16" i="3"/>
  <c r="E16" i="2" l="1"/>
  <c r="E20" i="2" s="1"/>
  <c r="E26" i="2"/>
  <c r="E53" i="2"/>
  <c r="E28" i="2" l="1"/>
  <c r="E57" i="2"/>
  <c r="H56" i="1"/>
  <c r="F56" i="1"/>
  <c r="F54" i="1"/>
  <c r="F58" i="1" s="1"/>
  <c r="D54" i="1"/>
  <c r="D58" i="1" s="1"/>
  <c r="H58" i="1" s="1"/>
  <c r="R15" i="1"/>
  <c r="F51" i="1"/>
  <c r="H51" i="1" s="1"/>
  <c r="F50" i="1"/>
  <c r="H50" i="1" s="1"/>
  <c r="F49" i="1"/>
  <c r="J54" i="1"/>
  <c r="H48" i="1"/>
  <c r="F26" i="1"/>
  <c r="H26" i="1" s="1"/>
  <c r="F25" i="1"/>
  <c r="H25" i="1" s="1"/>
  <c r="F24" i="1"/>
  <c r="H24" i="1" s="1"/>
  <c r="J27" i="1"/>
  <c r="F23" i="1"/>
  <c r="D21" i="1"/>
  <c r="H21" i="1" s="1"/>
  <c r="R19" i="1"/>
  <c r="Q19" i="1"/>
  <c r="F19" i="1"/>
  <c r="H19" i="1" s="1"/>
  <c r="Q18" i="1"/>
  <c r="R18" i="1"/>
  <c r="H17" i="1"/>
  <c r="F17" i="1"/>
  <c r="F21" i="1" s="1"/>
  <c r="D17" i="1"/>
  <c r="Q15" i="1"/>
  <c r="F14" i="1"/>
  <c r="H14" i="1" s="1"/>
  <c r="Q14" i="1"/>
  <c r="Q13" i="1"/>
  <c r="R13" i="1"/>
  <c r="R12" i="1"/>
  <c r="F12" i="1"/>
  <c r="H12" i="1" s="1"/>
  <c r="Q11" i="1"/>
  <c r="J17" i="1"/>
  <c r="F27" i="1" l="1"/>
  <c r="F29" i="1" s="1"/>
  <c r="R17" i="1"/>
  <c r="J58" i="1"/>
  <c r="J21" i="1"/>
  <c r="J29" i="1" s="1"/>
  <c r="D27" i="1"/>
  <c r="R11" i="1"/>
  <c r="F55" i="1"/>
  <c r="H55" i="1" s="1"/>
  <c r="F11" i="1"/>
  <c r="H11" i="1" s="1"/>
  <c r="Q12" i="1"/>
  <c r="F13" i="1"/>
  <c r="H13" i="1" s="1"/>
  <c r="F15" i="1"/>
  <c r="H15" i="1" s="1"/>
  <c r="Q17" i="1"/>
  <c r="F18" i="1"/>
  <c r="H18" i="1" s="1"/>
  <c r="H23" i="1"/>
  <c r="F48" i="1"/>
  <c r="H49" i="1"/>
  <c r="F52" i="1"/>
  <c r="H52" i="1" s="1"/>
  <c r="H54" i="1"/>
  <c r="R14" i="1"/>
  <c r="D29" i="1" l="1"/>
  <c r="H29" i="1" s="1"/>
  <c r="H27" i="1"/>
</calcChain>
</file>

<file path=xl/sharedStrings.xml><?xml version="1.0" encoding="utf-8"?>
<sst xmlns="http://schemas.openxmlformats.org/spreadsheetml/2006/main" count="219" uniqueCount="46">
  <si>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</si>
  <si>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</si>
  <si>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</si>
  <si>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</si>
  <si>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</si>
  <si>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</si>
  <si>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</si>
  <si>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</si>
  <si>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</si>
  <si>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</si>
  <si>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</si>
  <si>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</si>
  <si>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</si>
  <si>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</si>
  <si>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</si>
  <si>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</si>
  <si>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</si>
  <si>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</si>
  <si>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</si>
  <si>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</si>
  <si>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</si>
  <si>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</si>
  <si>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</si>
  <si>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</si>
  <si>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</si>
  <si>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</si>
  <si>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</si>
  <si>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</si>
  <si>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</si>
  <si>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</si>
  <si>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</si>
  <si>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</si>
  <si>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</si>
  <si>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</si>
  <si>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</si>
  <si>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</si>
  <si>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</si>
  <si>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</si>
  <si>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</si>
  <si>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</si>
  <si>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TWELVE MONTHS ENDED DECEMBER 31, 2016</t>
  </si>
  <si>
    <t>VARIANCE FROM 2015</t>
  </si>
  <si>
    <t>MONTH OF DECEMBER 2016</t>
  </si>
  <si>
    <t>MONTH OF NOVEMBER 2016</t>
  </si>
  <si>
    <t>MONTH OF OCTOBER 2016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</si>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</sst>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  <numFmt numFmtId="175" formatCode="0.000000"/>
    <numFmt numFmtId="176" formatCode="_(* #,##0.00000_);_(* \(#,##0.00000\);_(* &quot;-&quot;??_);_(@_)"/>
    <numFmt numFmtId="177" formatCode="0.0000000"/>
    <numFmt numFmtId="178" formatCode="d\.mmm\.yy"/>
    <numFmt numFmtId="179" formatCode="#."/>
    <numFmt numFmtId="180" formatCode="&quot;$&quot;#,##0\ ;\(&quot;$&quot;#,##0\)"/>
    <numFmt numFmtId="181" formatCode="dd\-mmm\-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mmmm\ d\,\ yyyy"/>
    <numFmt numFmtId="185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thin">
        <color indexed="64"/>
      </top>
      <bottom/>
      <diagonal/>
    </border>
    <border>
      <left/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</borders>
  <cellStyleXfs count="1850">
    <xf numFmtId="0" fontId="0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9" fontId="2" fillId="0" borderId="0"/>
    <xf numFmtId="39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72" fontId="4" fillId="0" borderId="0"/>
    <xf numFmtId="38" fontId="12" fillId="16" borderId="0" applyNumberFormat="0" applyBorder="0" applyAlignment="0" applyProtection="0"/>
    <xf numFmtId="10" fontId="12" fillId="17" borderId="4" applyNumberFormat="0" applyBorder="0" applyAlignment="0" applyProtection="0"/>
    <xf numFmtId="173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30" borderId="0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4" fillId="31" borderId="5" applyNumberFormat="0" applyProtection="0">
      <alignment horizontal="left" vertical="center" indent="1"/>
    </xf>
    <xf numFmtId="0" fontId="4" fillId="31" borderId="5" applyNumberFormat="0" applyProtection="0">
      <alignment horizontal="left" vertical="top" indent="1"/>
    </xf>
    <xf numFmtId="0" fontId="4" fillId="19" borderId="5" applyNumberFormat="0" applyProtection="0">
      <alignment horizontal="left" vertical="center" indent="1"/>
    </xf>
    <xf numFmtId="0" fontId="4" fillId="19" borderId="5" applyNumberFormat="0" applyProtection="0">
      <alignment horizontal="left" vertical="top" indent="1"/>
    </xf>
    <xf numFmtId="0" fontId="4" fillId="32" borderId="5" applyNumberFormat="0" applyProtection="0">
      <alignment horizontal="left" vertical="center" indent="1"/>
    </xf>
    <xf numFmtId="0" fontId="4" fillId="32" borderId="5" applyNumberFormat="0" applyProtection="0">
      <alignment horizontal="left" vertical="top" indent="1"/>
    </xf>
    <xf numFmtId="0" fontId="4" fillId="30" borderId="5" applyNumberFormat="0" applyProtection="0">
      <alignment horizontal="left" vertical="center" indent="1"/>
    </xf>
    <xf numFmtId="0" fontId="4" fillId="30" borderId="5" applyNumberFormat="0" applyProtection="0">
      <alignment horizontal="left" vertical="top" indent="1"/>
    </xf>
    <xf numFmtId="0" fontId="4" fillId="33" borderId="4" applyNumberFormat="0">
      <protection locked="0"/>
    </xf>
    <xf numFmtId="0" fontId="18" fillId="31" borderId="7" applyBorder="0"/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0" fontId="12" fillId="36" borderId="4"/>
    <xf numFmtId="4" fontId="21" fillId="30" borderId="5" applyNumberFormat="0" applyProtection="0">
      <alignment horizontal="right" vertical="center"/>
    </xf>
    <xf numFmtId="0" fontId="22" fillId="0" borderId="8" applyNumberFormat="0" applyFont="0" applyFill="0" applyAlignment="0" applyProtection="0"/>
    <xf numFmtId="174" fontId="23" fillId="0" borderId="9" applyNumberFormat="0" applyProtection="0">
      <alignment horizontal="right" vertical="center"/>
    </xf>
    <xf numFmtId="174" fontId="24" fillId="0" borderId="10" applyNumberFormat="0" applyProtection="0">
      <alignment horizontal="right" vertical="center"/>
    </xf>
    <xf numFmtId="0" fontId="24" fillId="37" borderId="8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6" fillId="0" borderId="11" applyNumberFormat="0" applyFill="0" applyBorder="0" applyAlignment="0" applyProtection="0"/>
    <xf numFmtId="0" fontId="27" fillId="0" borderId="11" applyBorder="0" applyAlignment="0" applyProtection="0"/>
    <xf numFmtId="174" fontId="28" fillId="39" borderId="12" applyNumberFormat="0" applyBorder="0" applyAlignment="0" applyProtection="0">
      <alignment horizontal="right" vertical="center" indent="1"/>
    </xf>
    <xf numFmtId="174" fontId="29" fillId="40" borderId="12" applyNumberFormat="0" applyBorder="0" applyAlignment="0" applyProtection="0">
      <alignment horizontal="right" vertical="center" indent="1"/>
    </xf>
    <xf numFmtId="174" fontId="29" fillId="41" borderId="12" applyNumberFormat="0" applyBorder="0" applyAlignment="0" applyProtection="0">
      <alignment horizontal="right" vertical="center" indent="1"/>
    </xf>
    <xf numFmtId="174" fontId="30" fillId="42" borderId="12" applyNumberFormat="0" applyBorder="0" applyAlignment="0" applyProtection="0">
      <alignment horizontal="right" vertical="center" indent="1"/>
    </xf>
    <xf numFmtId="174" fontId="30" fillId="43" borderId="12" applyNumberFormat="0" applyBorder="0" applyAlignment="0" applyProtection="0">
      <alignment horizontal="right" vertical="center" indent="1"/>
    </xf>
    <xf numFmtId="174" fontId="30" fillId="44" borderId="12" applyNumberFormat="0" applyBorder="0" applyAlignment="0" applyProtection="0">
      <alignment horizontal="right" vertical="center" indent="1"/>
    </xf>
    <xf numFmtId="174" fontId="31" fillId="45" borderId="12" applyNumberFormat="0" applyBorder="0" applyAlignment="0" applyProtection="0">
      <alignment horizontal="right" vertical="center" indent="1"/>
    </xf>
    <xf numFmtId="174" fontId="31" fillId="46" borderId="12" applyNumberFormat="0" applyBorder="0" applyAlignment="0" applyProtection="0">
      <alignment horizontal="right" vertical="center" indent="1"/>
    </xf>
    <xf numFmtId="174" fontId="31" fillId="47" borderId="12" applyNumberFormat="0" applyBorder="0" applyAlignment="0" applyProtection="0">
      <alignment horizontal="right" vertical="center" indent="1"/>
    </xf>
    <xf numFmtId="0" fontId="25" fillId="48" borderId="8" applyNumberFormat="0" applyAlignment="0" applyProtection="0">
      <alignment horizontal="left" vertical="center" indent="1"/>
    </xf>
    <xf numFmtId="0" fontId="25" fillId="49" borderId="8" applyNumberFormat="0" applyAlignment="0" applyProtection="0">
      <alignment horizontal="left" vertical="center" indent="1"/>
    </xf>
    <xf numFmtId="0" fontId="25" fillId="50" borderId="8" applyNumberFormat="0" applyAlignment="0" applyProtection="0">
      <alignment horizontal="left" vertical="center" indent="1"/>
    </xf>
    <xf numFmtId="0" fontId="25" fillId="51" borderId="8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3" fillId="51" borderId="9" applyNumberFormat="0" applyBorder="0" applyProtection="0">
      <alignment horizontal="right" vertical="center"/>
    </xf>
    <xf numFmtId="174" fontId="24" fillId="51" borderId="10" applyNumberFormat="0" applyBorder="0" applyProtection="0">
      <alignment horizontal="right" vertical="center"/>
    </xf>
    <xf numFmtId="174" fontId="23" fillId="53" borderId="8" applyNumberFormat="0" applyAlignment="0" applyProtection="0">
      <alignment horizontal="left" vertical="center" indent="1"/>
    </xf>
    <xf numFmtId="0" fontId="24" fillId="37" borderId="10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4" fillId="52" borderId="10" applyNumberFormat="0" applyProtection="0">
      <alignment horizontal="right" vertical="center"/>
    </xf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175" fontId="4" fillId="0" borderId="0">
      <alignment horizontal="left" wrapText="1"/>
    </xf>
    <xf numFmtId="176" fontId="4" fillId="0" borderId="0">
      <alignment horizontal="left" wrapText="1"/>
    </xf>
    <xf numFmtId="177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0" fontId="50" fillId="0" borderId="0"/>
    <xf numFmtId="0" fontId="50" fillId="0" borderId="0"/>
    <xf numFmtId="176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0" fontId="50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6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6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6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6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6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6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6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6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6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6" fillId="86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6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6" fillId="87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51" fillId="31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51" fillId="21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51" fillId="26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51" fillId="8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51" fillId="3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51" fillId="87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10" fillId="88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10" fillId="89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10" fillId="7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10" fillId="90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10" fillId="91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10" fillId="92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52" fillId="6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178" fontId="53" fillId="0" borderId="0" applyFill="0" applyBorder="0" applyAlignment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54" fillId="93" borderId="37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55" fillId="7" borderId="38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41" fontId="4" fillId="16" borderId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/>
    <xf numFmtId="0" fontId="57" fillId="0" borderId="0"/>
    <xf numFmtId="0" fontId="58" fillId="0" borderId="0"/>
    <xf numFmtId="179" fontId="59" fillId="0" borderId="0">
      <protection locked="0"/>
    </xf>
    <xf numFmtId="0" fontId="58" fillId="0" borderId="0"/>
    <xf numFmtId="0" fontId="60" fillId="0" borderId="0" applyNumberFormat="0" applyAlignment="0">
      <alignment horizontal="left"/>
    </xf>
    <xf numFmtId="0" fontId="2" fillId="0" borderId="0" applyNumberFormat="0" applyAlignment="0"/>
    <xf numFmtId="0" fontId="57" fillId="0" borderId="0"/>
    <xf numFmtId="0" fontId="58" fillId="0" borderId="0"/>
    <xf numFmtId="0" fontId="57" fillId="0" borderId="0"/>
    <xf numFmtId="0" fontId="5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8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62" fillId="0" borderId="0" applyFont="0" applyFill="0" applyBorder="0" applyAlignment="0" applyProtection="0"/>
    <xf numFmtId="0" fontId="57" fillId="0" borderId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63" fillId="9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49" fillId="0" borderId="39" applyNumberFormat="0" applyAlignment="0" applyProtection="0">
      <alignment horizontal="left"/>
    </xf>
    <xf numFmtId="0" fontId="49" fillId="0" borderId="40">
      <alignment horizontal="left"/>
    </xf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64" fillId="0" borderId="41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65" fillId="0" borderId="42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66" fillId="0" borderId="43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38" fontId="18" fillId="0" borderId="0"/>
    <xf numFmtId="40" fontId="18" fillId="0" borderId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67" fillId="12" borderId="37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41" fontId="8" fillId="95" borderId="44">
      <alignment horizontal="left"/>
      <protection locked="0"/>
    </xf>
    <xf numFmtId="10" fontId="8" fillId="95" borderId="44">
      <alignment horizontal="right"/>
      <protection locked="0"/>
    </xf>
    <xf numFmtId="0" fontId="12" fillId="16" borderId="0"/>
    <xf numFmtId="3" fontId="68" fillId="0" borderId="0" applyFill="0" applyBorder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69" fillId="0" borderId="45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44" fontId="6" fillId="0" borderId="46" applyNumberFormat="0" applyFont="0" applyAlignment="0">
      <alignment horizontal="center"/>
    </xf>
    <xf numFmtId="44" fontId="6" fillId="0" borderId="47" applyNumberFormat="0" applyFont="0" applyAlignment="0">
      <alignment horizontal="center"/>
    </xf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0" fillId="12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" fillId="11" borderId="48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" fillId="11" borderId="48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72" fillId="93" borderId="49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57" fillId="0" borderId="0"/>
    <xf numFmtId="0" fontId="57" fillId="0" borderId="0"/>
    <xf numFmtId="0" fontId="5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96" borderId="44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50">
      <alignment horizontal="center"/>
    </xf>
    <xf numFmtId="3" fontId="73" fillId="0" borderId="0" applyFont="0" applyFill="0" applyBorder="0" applyAlignment="0" applyProtection="0"/>
    <xf numFmtId="0" fontId="73" fillId="97" borderId="0" applyNumberFormat="0" applyFont="0" applyBorder="0" applyAlignment="0" applyProtection="0"/>
    <xf numFmtId="0" fontId="58" fillId="0" borderId="0"/>
    <xf numFmtId="3" fontId="75" fillId="0" borderId="0" applyFill="0" applyBorder="0" applyAlignment="0" applyProtection="0"/>
    <xf numFmtId="0" fontId="76" fillId="0" borderId="0"/>
    <xf numFmtId="42" fontId="4" fillId="17" borderId="0"/>
    <xf numFmtId="42" fontId="4" fillId="17" borderId="51">
      <alignment vertical="center"/>
    </xf>
    <xf numFmtId="0" fontId="6" fillId="17" borderId="1" applyNumberFormat="0">
      <alignment horizontal="center" vertical="center" wrapText="1"/>
    </xf>
    <xf numFmtId="10" fontId="4" fillId="17" borderId="0"/>
    <xf numFmtId="182" fontId="4" fillId="17" borderId="0"/>
    <xf numFmtId="171" fontId="18" fillId="0" borderId="0" applyBorder="0" applyAlignment="0"/>
    <xf numFmtId="42" fontId="4" fillId="17" borderId="2">
      <alignment horizontal="left"/>
    </xf>
    <xf numFmtId="182" fontId="77" fillId="17" borderId="2">
      <alignment horizontal="left"/>
    </xf>
    <xf numFmtId="14" fontId="78" fillId="0" borderId="0" applyNumberFormat="0" applyFill="0" applyBorder="0" applyAlignment="0" applyProtection="0">
      <alignment horizontal="left"/>
    </xf>
    <xf numFmtId="183" fontId="4" fillId="0" borderId="0" applyFont="0" applyFill="0" applyAlignment="0">
      <alignment horizontal="right"/>
    </xf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98" borderId="49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6" fillId="99" borderId="49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4" fillId="31" borderId="5" applyNumberFormat="0" applyProtection="0">
      <alignment horizontal="left" vertical="center" indent="1"/>
    </xf>
    <xf numFmtId="0" fontId="4" fillId="31" borderId="5" applyNumberFormat="0" applyProtection="0">
      <alignment horizontal="left" vertical="top" indent="1"/>
    </xf>
    <xf numFmtId="0" fontId="4" fillId="19" borderId="5" applyNumberFormat="0" applyProtection="0">
      <alignment horizontal="left" vertical="center" indent="1"/>
    </xf>
    <xf numFmtId="0" fontId="4" fillId="19" borderId="5" applyNumberFormat="0" applyProtection="0">
      <alignment horizontal="left" vertical="top" indent="1"/>
    </xf>
    <xf numFmtId="0" fontId="4" fillId="32" borderId="5" applyNumberFormat="0" applyProtection="0">
      <alignment horizontal="left" vertical="center" indent="1"/>
    </xf>
    <xf numFmtId="0" fontId="4" fillId="32" borderId="5" applyNumberFormat="0" applyProtection="0">
      <alignment horizontal="left" vertical="top" indent="1"/>
    </xf>
    <xf numFmtId="0" fontId="4" fillId="30" borderId="5" applyNumberFormat="0" applyProtection="0">
      <alignment horizontal="left" vertical="center" indent="1"/>
    </xf>
    <xf numFmtId="0" fontId="4" fillId="30" borderId="5" applyNumberFormat="0" applyProtection="0">
      <alignment horizontal="left" vertical="top" indent="1"/>
    </xf>
    <xf numFmtId="0" fontId="4" fillId="33" borderId="4" applyNumberFormat="0">
      <protection locked="0"/>
    </xf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4" fontId="21" fillId="30" borderId="5" applyNumberFormat="0" applyProtection="0">
      <alignment horizontal="right" vertical="center"/>
    </xf>
    <xf numFmtId="39" fontId="4" fillId="100" borderId="0"/>
    <xf numFmtId="38" fontId="12" fillId="0" borderId="52"/>
    <xf numFmtId="38" fontId="18" fillId="0" borderId="2"/>
    <xf numFmtId="39" fontId="78" fillId="101" borderId="0"/>
    <xf numFmtId="175" fontId="4" fillId="0" borderId="0">
      <alignment horizontal="left" wrapText="1"/>
    </xf>
    <xf numFmtId="176" fontId="4" fillId="0" borderId="0">
      <alignment horizontal="left" wrapText="1"/>
    </xf>
    <xf numFmtId="179" fontId="4" fillId="0" borderId="0">
      <alignment horizontal="left" wrapText="1"/>
    </xf>
    <xf numFmtId="182" fontId="4" fillId="0" borderId="0">
      <alignment horizontal="left" wrapText="1"/>
    </xf>
    <xf numFmtId="182" fontId="4" fillId="0" borderId="0">
      <alignment horizontal="left" wrapText="1"/>
    </xf>
    <xf numFmtId="182" fontId="4" fillId="0" borderId="0">
      <alignment horizontal="left" wrapText="1"/>
    </xf>
    <xf numFmtId="182" fontId="4" fillId="0" borderId="0">
      <alignment horizontal="left" wrapText="1"/>
    </xf>
    <xf numFmtId="184" fontId="4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5" fontId="81" fillId="17" borderId="0">
      <alignment horizontal="left" vertical="center"/>
    </xf>
    <xf numFmtId="0" fontId="6" fillId="17" borderId="0">
      <alignment horizontal="left" wrapText="1"/>
    </xf>
    <xf numFmtId="0" fontId="82" fillId="0" borderId="0">
      <alignment horizontal="left" vertical="center"/>
    </xf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11" fillId="0" borderId="53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58" fillId="0" borderId="54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186">
    <xf numFmtId="0" fontId="0" fillId="0" borderId="0" xfId="0"/>
    <xf numFmtId="39" fontId="3" fillId="0" borderId="0" xfId="3" applyFont="1" applyFill="1" applyAlignment="1" applyProtection="1">
      <alignment horizontal="centerContinuous"/>
    </xf>
    <xf numFmtId="0" fontId="0" fillId="0" borderId="0" xfId="0" applyFill="1" applyProtection="1"/>
    <xf numFmtId="39" fontId="3" fillId="0" borderId="0" xfId="3" applyFont="1" applyFill="1" applyBorder="1" applyAlignment="1" applyProtection="1">
      <alignment horizontal="centerContinuous"/>
    </xf>
    <xf numFmtId="14" fontId="3" fillId="0" borderId="0" xfId="3" applyNumberFormat="1" applyFont="1" applyFill="1" applyAlignment="1" applyProtection="1">
      <alignment horizontal="centerContinuous"/>
    </xf>
    <xf numFmtId="39" fontId="5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/>
    <xf numFmtId="39" fontId="4" fillId="0" borderId="0" xfId="3" applyFont="1" applyFill="1" applyAlignment="1" applyProtection="1"/>
    <xf numFmtId="39" fontId="4" fillId="0" borderId="0" xfId="3" applyFont="1" applyFill="1" applyProtection="1"/>
    <xf numFmtId="39" fontId="6" fillId="0" borderId="0" xfId="3" applyNumberFormat="1" applyFont="1" applyFill="1" applyProtection="1"/>
    <xf numFmtId="39" fontId="4" fillId="0" borderId="0" xfId="3" applyNumberFormat="1" applyFont="1" applyFill="1" applyProtection="1"/>
    <xf numFmtId="43" fontId="4" fillId="0" borderId="1" xfId="3" applyNumberFormat="1" applyFont="1" applyFill="1" applyBorder="1" applyAlignment="1" applyProtection="1">
      <alignment horizontal="centerContinuous"/>
    </xf>
    <xf numFmtId="39" fontId="4" fillId="0" borderId="0" xfId="3" applyNumberFormat="1" applyFont="1" applyFill="1" applyBorder="1" applyProtection="1"/>
    <xf numFmtId="39" fontId="4" fillId="0" borderId="1" xfId="3" applyNumberFormat="1" applyFont="1" applyFill="1" applyBorder="1" applyAlignment="1" applyProtection="1">
      <alignment horizontal="centerContinuous"/>
    </xf>
    <xf numFmtId="39" fontId="4" fillId="0" borderId="1" xfId="3" applyFont="1" applyFill="1" applyBorder="1" applyAlignment="1" applyProtection="1">
      <alignment horizontal="centerContinuous"/>
    </xf>
    <xf numFmtId="39" fontId="4" fillId="0" borderId="0" xfId="3" applyNumberFormat="1" applyFont="1" applyFill="1" applyAlignment="1" applyProtection="1">
      <alignment horizontal="left"/>
    </xf>
    <xf numFmtId="39" fontId="4" fillId="0" borderId="0" xfId="3" applyNumberFormat="1" applyFont="1" applyFill="1" applyAlignment="1" applyProtection="1">
      <alignment horizontal="center"/>
    </xf>
    <xf numFmtId="39" fontId="4" fillId="0" borderId="0" xfId="3" quotePrefix="1" applyFont="1" applyFill="1" applyAlignment="1" applyProtection="1">
      <alignment horizontal="center"/>
    </xf>
    <xf numFmtId="39" fontId="4" fillId="0" borderId="0" xfId="3" applyFont="1" applyFill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left"/>
    </xf>
    <xf numFmtId="39" fontId="4" fillId="0" borderId="0" xfId="3" applyFont="1" applyFill="1" applyBorder="1" applyProtection="1"/>
    <xf numFmtId="39" fontId="4" fillId="0" borderId="0" xfId="3" applyFont="1" applyFill="1" applyBorder="1" applyAlignment="1" applyProtection="1">
      <alignment horizontal="center"/>
    </xf>
    <xf numFmtId="39" fontId="6" fillId="0" borderId="0" xfId="3" applyNumberFormat="1" applyFont="1" applyFill="1" applyAlignment="1" applyProtection="1">
      <alignment horizontal="left"/>
    </xf>
    <xf numFmtId="0" fontId="4" fillId="0" borderId="1" xfId="3" quotePrefix="1" applyNumberFormat="1" applyFont="1" applyFill="1" applyBorder="1" applyAlignment="1" applyProtection="1">
      <alignment horizontal="center"/>
    </xf>
    <xf numFmtId="39" fontId="4" fillId="0" borderId="1" xfId="3" applyNumberFormat="1" applyFont="1" applyFill="1" applyBorder="1" applyAlignment="1" applyProtection="1">
      <alignment horizontal="center"/>
    </xf>
    <xf numFmtId="39" fontId="4" fillId="0" borderId="1" xfId="3" applyFont="1" applyFill="1" applyBorder="1" applyAlignment="1" applyProtection="1">
      <alignment horizontal="center"/>
    </xf>
    <xf numFmtId="39" fontId="7" fillId="0" borderId="0" xfId="3" applyNumberFormat="1" applyFont="1" applyFill="1" applyProtection="1"/>
    <xf numFmtId="39" fontId="7" fillId="0" borderId="0" xfId="3" applyNumberFormat="1" applyFont="1" applyFill="1" applyAlignment="1" applyProtection="1">
      <alignment horizontal="fill"/>
    </xf>
    <xf numFmtId="39" fontId="7" fillId="0" borderId="0" xfId="3" applyFont="1" applyFill="1" applyAlignment="1" applyProtection="1">
      <alignment horizontal="fill"/>
    </xf>
    <xf numFmtId="39" fontId="7" fillId="0" borderId="0" xfId="3" applyFont="1" applyFill="1" applyProtection="1"/>
    <xf numFmtId="39" fontId="7" fillId="0" borderId="0" xfId="3" applyNumberFormat="1" applyFont="1" applyFill="1" applyAlignment="1" applyProtection="1">
      <alignment horizontal="left"/>
    </xf>
    <xf numFmtId="44" fontId="7" fillId="0" borderId="0" xfId="3" applyNumberFormat="1" applyFont="1" applyFill="1" applyAlignment="1" applyProtection="1">
      <alignment horizontal="right"/>
    </xf>
    <xf numFmtId="39" fontId="7" fillId="0" borderId="0" xfId="3" applyNumberFormat="1" applyFont="1" applyFill="1" applyAlignment="1" applyProtection="1">
      <alignment horizontal="right"/>
    </xf>
    <xf numFmtId="166" fontId="7" fillId="0" borderId="0" xfId="1" applyNumberFormat="1" applyFont="1" applyFill="1" applyBorder="1" applyAlignment="1" applyProtection="1">
      <alignment horizontal="right"/>
    </xf>
    <xf numFmtId="43" fontId="7" fillId="0" borderId="0" xfId="3" applyNumberFormat="1" applyFont="1" applyFill="1" applyAlignment="1" applyProtection="1">
      <alignment horizontal="right"/>
    </xf>
    <xf numFmtId="168" fontId="7" fillId="0" borderId="0" xfId="1" applyNumberFormat="1" applyFont="1" applyFill="1" applyBorder="1" applyAlignment="1" applyProtection="1">
      <alignment horizontal="right"/>
    </xf>
    <xf numFmtId="43" fontId="7" fillId="0" borderId="0" xfId="3" applyNumberFormat="1" applyFont="1" applyFill="1" applyBorder="1" applyAlignment="1" applyProtection="1">
      <alignment horizontal="right"/>
    </xf>
    <xf numFmtId="10" fontId="7" fillId="0" borderId="0" xfId="3" applyNumberFormat="1" applyFont="1" applyFill="1" applyBorder="1" applyAlignment="1" applyProtection="1">
      <alignment horizontal="right"/>
    </xf>
    <xf numFmtId="169" fontId="7" fillId="0" borderId="2" xfId="3" applyNumberFormat="1" applyFont="1" applyFill="1" applyBorder="1" applyAlignment="1" applyProtection="1">
      <alignment horizontal="right"/>
    </xf>
    <xf numFmtId="39" fontId="7" fillId="0" borderId="0" xfId="3" applyNumberFormat="1" applyFont="1" applyFill="1" applyAlignment="1" applyProtection="1">
      <alignment horizontal="left" indent="1"/>
    </xf>
    <xf numFmtId="168" fontId="7" fillId="0" borderId="1" xfId="1" applyNumberFormat="1" applyFont="1" applyFill="1" applyBorder="1" applyAlignment="1" applyProtection="1">
      <alignment horizontal="right"/>
    </xf>
    <xf numFmtId="43" fontId="4" fillId="0" borderId="0" xfId="3" applyNumberFormat="1" applyFont="1" applyFill="1" applyAlignment="1" applyProtection="1">
      <alignment horizontal="right"/>
    </xf>
    <xf numFmtId="39" fontId="4" fillId="0" borderId="0" xfId="3" applyFont="1" applyFill="1" applyAlignment="1" applyProtection="1">
      <alignment horizontal="right"/>
    </xf>
    <xf numFmtId="39" fontId="7" fillId="0" borderId="0" xfId="3" applyFont="1" applyFill="1" applyBorder="1" applyAlignment="1" applyProtection="1">
      <alignment horizontal="left" indent="1"/>
    </xf>
    <xf numFmtId="39" fontId="7" fillId="0" borderId="0" xfId="3" applyFont="1" applyFill="1" applyAlignment="1" applyProtection="1">
      <alignment horizontal="right"/>
    </xf>
    <xf numFmtId="39" fontId="7" fillId="0" borderId="0" xfId="3" applyFont="1" applyFill="1" applyBorder="1" applyAlignment="1" applyProtection="1">
      <alignment horizontal="left"/>
    </xf>
    <xf numFmtId="39" fontId="7" fillId="0" borderId="0" xfId="3" applyFont="1" applyFill="1" applyBorder="1" applyAlignment="1" applyProtection="1">
      <alignment horizontal="right"/>
    </xf>
    <xf numFmtId="44" fontId="7" fillId="0" borderId="0" xfId="3" applyNumberFormat="1" applyFont="1" applyFill="1" applyBorder="1" applyAlignment="1" applyProtection="1">
      <alignment horizontal="right"/>
    </xf>
    <xf numFmtId="39" fontId="7" fillId="0" borderId="0" xfId="3" applyFont="1" applyFill="1" applyAlignment="1" applyProtection="1">
      <alignment horizontal="left" indent="1"/>
    </xf>
    <xf numFmtId="39" fontId="7" fillId="0" borderId="0" xfId="3" applyFont="1" applyFill="1" applyAlignment="1" applyProtection="1">
      <alignment horizontal="left"/>
    </xf>
    <xf numFmtId="170" fontId="7" fillId="0" borderId="0" xfId="3" applyNumberFormat="1" applyFont="1" applyFill="1" applyBorder="1" applyAlignment="1" applyProtection="1">
      <alignment horizontal="right"/>
    </xf>
    <xf numFmtId="44" fontId="4" fillId="0" borderId="0" xfId="3" applyNumberFormat="1" applyFont="1" applyFill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right"/>
    </xf>
    <xf numFmtId="39" fontId="4" fillId="0" borderId="0" xfId="3" applyFont="1" applyFill="1" applyBorder="1" applyAlignment="1" applyProtection="1">
      <alignment horizontal="right"/>
    </xf>
    <xf numFmtId="43" fontId="7" fillId="0" borderId="0" xfId="3" applyNumberFormat="1" applyFont="1" applyFill="1" applyProtection="1"/>
    <xf numFmtId="44" fontId="7" fillId="0" borderId="0" xfId="3" applyNumberFormat="1" applyFont="1" applyFill="1" applyProtection="1"/>
    <xf numFmtId="39" fontId="7" fillId="0" borderId="0" xfId="4" applyFont="1" applyFill="1" applyAlignment="1" applyProtection="1">
      <alignment horizontal="left"/>
    </xf>
    <xf numFmtId="44" fontId="8" fillId="0" borderId="0" xfId="3" applyNumberFormat="1" applyFont="1" applyFill="1" applyProtection="1"/>
    <xf numFmtId="44" fontId="4" fillId="0" borderId="0" xfId="3" applyNumberFormat="1" applyFont="1" applyFill="1" applyProtection="1"/>
    <xf numFmtId="43" fontId="4" fillId="0" borderId="0" xfId="3" applyNumberFormat="1" applyFont="1" applyFill="1" applyProtection="1"/>
    <xf numFmtId="44" fontId="4" fillId="0" borderId="1" xfId="3" applyNumberFormat="1" applyFont="1" applyFill="1" applyBorder="1" applyAlignment="1" applyProtection="1">
      <alignment horizontal="centerContinuous"/>
    </xf>
    <xf numFmtId="44" fontId="4" fillId="0" borderId="0" xfId="3" applyNumberFormat="1" applyFont="1" applyFill="1" applyAlignment="1" applyProtection="1">
      <alignment horizontal="center"/>
    </xf>
    <xf numFmtId="39" fontId="4" fillId="0" borderId="0" xfId="3" applyNumberFormat="1" applyFont="1" applyFill="1" applyAlignment="1" applyProtection="1">
      <alignment horizontal="fill"/>
    </xf>
    <xf numFmtId="43" fontId="7" fillId="0" borderId="0" xfId="3" applyNumberFormat="1" applyFont="1" applyFill="1" applyAlignment="1" applyProtection="1">
      <alignment horizontal="fill"/>
    </xf>
    <xf numFmtId="171" fontId="7" fillId="0" borderId="0" xfId="3" applyNumberFormat="1" applyFont="1" applyFill="1" applyAlignment="1" applyProtection="1">
      <alignment horizontal="right"/>
    </xf>
    <xf numFmtId="171" fontId="7" fillId="0" borderId="0" xfId="3" applyNumberFormat="1" applyFont="1" applyFill="1" applyBorder="1" applyAlignment="1" applyProtection="1">
      <alignment horizontal="right"/>
    </xf>
    <xf numFmtId="41" fontId="7" fillId="0" borderId="0" xfId="3" applyNumberFormat="1" applyFont="1" applyFill="1" applyAlignment="1" applyProtection="1">
      <alignment horizontal="right"/>
    </xf>
    <xf numFmtId="165" fontId="7" fillId="0" borderId="0" xfId="2" applyFont="1" applyFill="1" applyProtection="1"/>
    <xf numFmtId="41" fontId="7" fillId="0" borderId="0" xfId="3" applyNumberFormat="1" applyFont="1" applyFill="1" applyBorder="1" applyAlignment="1" applyProtection="1">
      <alignment horizontal="right"/>
    </xf>
    <xf numFmtId="171" fontId="4" fillId="0" borderId="2" xfId="3" applyNumberFormat="1" applyFont="1" applyFill="1" applyBorder="1" applyAlignment="1" applyProtection="1">
      <alignment horizontal="right"/>
    </xf>
    <xf numFmtId="171" fontId="4" fillId="0" borderId="0" xfId="3" applyNumberFormat="1" applyFont="1" applyFill="1" applyAlignment="1" applyProtection="1">
      <alignment horizontal="right"/>
    </xf>
    <xf numFmtId="41" fontId="4" fillId="0" borderId="0" xfId="3" applyNumberFormat="1" applyFont="1" applyFill="1" applyAlignment="1" applyProtection="1">
      <alignment horizontal="right"/>
    </xf>
    <xf numFmtId="171" fontId="7" fillId="0" borderId="1" xfId="3" applyNumberFormat="1" applyFont="1" applyFill="1" applyBorder="1" applyAlignment="1" applyProtection="1">
      <alignment horizontal="right"/>
    </xf>
    <xf numFmtId="171" fontId="7" fillId="0" borderId="2" xfId="3" applyNumberFormat="1" applyFont="1" applyFill="1" applyBorder="1" applyAlignment="1" applyProtection="1">
      <alignment horizontal="right"/>
    </xf>
    <xf numFmtId="171" fontId="7" fillId="0" borderId="3" xfId="3" applyNumberFormat="1" applyFont="1" applyFill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fill"/>
    </xf>
    <xf numFmtId="43" fontId="4" fillId="0" borderId="0" xfId="3" applyNumberFormat="1" applyFont="1" applyFill="1" applyAlignment="1" applyProtection="1">
      <alignment horizontal="left"/>
    </xf>
    <xf numFmtId="41" fontId="4" fillId="0" borderId="0" xfId="3" applyNumberFormat="1" applyFont="1" applyFill="1" applyProtection="1"/>
    <xf numFmtId="41" fontId="4" fillId="0" borderId="0" xfId="3" applyNumberFormat="1" applyFont="1" applyFill="1" applyBorder="1" applyAlignment="1" applyProtection="1">
      <alignment horizontal="fill"/>
    </xf>
    <xf numFmtId="43" fontId="0" fillId="0" borderId="0" xfId="0" applyNumberFormat="1" applyFill="1" applyProtection="1"/>
    <xf numFmtId="43" fontId="4" fillId="0" borderId="1" xfId="3" applyNumberFormat="1" applyFont="1" applyFill="1" applyBorder="1" applyAlignment="1" applyProtection="1">
      <alignment horizontal="center"/>
    </xf>
    <xf numFmtId="167" fontId="0" fillId="0" borderId="0" xfId="1" applyFont="1" applyFill="1" applyProtection="1"/>
    <xf numFmtId="9" fontId="0" fillId="0" borderId="0" xfId="102" applyFont="1" applyFill="1" applyProtection="1"/>
    <xf numFmtId="166" fontId="0" fillId="0" borderId="0" xfId="0" applyNumberFormat="1" applyFill="1" applyProtection="1"/>
    <xf numFmtId="43" fontId="7" fillId="85" borderId="0" xfId="3" applyNumberFormat="1" applyFont="1" applyFill="1" applyBorder="1" applyAlignment="1" applyProtection="1">
      <alignment horizontal="right"/>
    </xf>
    <xf numFmtId="43" fontId="7" fillId="85" borderId="23" xfId="3" applyNumberFormat="1" applyFont="1" applyFill="1" applyBorder="1" applyAlignment="1" applyProtection="1">
      <alignment horizontal="right"/>
    </xf>
    <xf numFmtId="44" fontId="7" fillId="85" borderId="23" xfId="3" applyNumberFormat="1" applyFont="1" applyFill="1" applyBorder="1" applyAlignment="1" applyProtection="1">
      <alignment horizontal="right"/>
    </xf>
    <xf numFmtId="44" fontId="4" fillId="85" borderId="23" xfId="3" applyNumberFormat="1" applyFont="1" applyFill="1" applyBorder="1" applyAlignment="1" applyProtection="1">
      <alignment horizontal="right"/>
    </xf>
    <xf numFmtId="44" fontId="7" fillId="85" borderId="22" xfId="3" applyNumberFormat="1" applyFont="1" applyFill="1" applyBorder="1" applyAlignment="1" applyProtection="1">
      <alignment horizontal="right"/>
    </xf>
    <xf numFmtId="39" fontId="7" fillId="85" borderId="26" xfId="3" applyNumberFormat="1" applyFont="1" applyFill="1" applyBorder="1" applyAlignment="1" applyProtection="1">
      <alignment horizontal="right"/>
    </xf>
    <xf numFmtId="164" fontId="7" fillId="85" borderId="27" xfId="3" applyNumberFormat="1" applyFont="1" applyFill="1" applyBorder="1" applyAlignment="1" applyProtection="1">
      <alignment horizontal="right"/>
    </xf>
    <xf numFmtId="164" fontId="7" fillId="85" borderId="29" xfId="3" applyNumberFormat="1" applyFont="1" applyFill="1" applyBorder="1" applyAlignment="1" applyProtection="1">
      <alignment horizontal="right"/>
    </xf>
    <xf numFmtId="39" fontId="7" fillId="85" borderId="31" xfId="3" applyFont="1" applyFill="1" applyBorder="1" applyAlignment="1" applyProtection="1">
      <alignment horizontal="right"/>
    </xf>
    <xf numFmtId="41" fontId="7" fillId="85" borderId="0" xfId="3" applyNumberFormat="1" applyFont="1" applyFill="1" applyBorder="1" applyAlignment="1" applyProtection="1">
      <alignment horizontal="right"/>
    </xf>
    <xf numFmtId="164" fontId="7" fillId="85" borderId="33" xfId="3" applyNumberFormat="1" applyFont="1" applyFill="1" applyBorder="1" applyAlignment="1" applyProtection="1">
      <alignment horizontal="right"/>
    </xf>
    <xf numFmtId="43" fontId="4" fillId="85" borderId="30" xfId="3" applyNumberFormat="1" applyFont="1" applyFill="1" applyBorder="1" applyAlignment="1" applyProtection="1">
      <alignment horizontal="right"/>
    </xf>
    <xf numFmtId="43" fontId="4" fillId="85" borderId="0" xfId="3" applyNumberFormat="1" applyFont="1" applyFill="1" applyBorder="1" applyAlignment="1" applyProtection="1">
      <alignment horizontal="right"/>
    </xf>
    <xf numFmtId="43" fontId="4" fillId="85" borderId="31" xfId="3" applyNumberFormat="1" applyFont="1" applyFill="1" applyBorder="1" applyAlignment="1" applyProtection="1">
      <alignment horizontal="right"/>
    </xf>
    <xf numFmtId="39" fontId="7" fillId="85" borderId="29" xfId="3" applyFont="1" applyFill="1" applyBorder="1" applyAlignment="1" applyProtection="1">
      <alignment horizontal="right"/>
    </xf>
    <xf numFmtId="43" fontId="7" fillId="85" borderId="35" xfId="3" applyNumberFormat="1" applyFont="1" applyFill="1" applyBorder="1" applyAlignment="1" applyProtection="1">
      <alignment horizontal="right"/>
    </xf>
    <xf numFmtId="164" fontId="7" fillId="85" borderId="36" xfId="3" applyNumberFormat="1" applyFont="1" applyFill="1" applyBorder="1" applyAlignment="1" applyProtection="1">
      <alignment horizontal="right"/>
    </xf>
    <xf numFmtId="44" fontId="7" fillId="85" borderId="25" xfId="3" applyNumberFormat="1" applyFont="1" applyFill="1" applyBorder="1" applyAlignment="1" applyProtection="1">
      <alignment horizontal="right"/>
    </xf>
    <xf numFmtId="43" fontId="7" fillId="85" borderId="28" xfId="3" applyNumberFormat="1" applyFont="1" applyFill="1" applyBorder="1" applyAlignment="1" applyProtection="1">
      <alignment horizontal="right"/>
    </xf>
    <xf numFmtId="43" fontId="7" fillId="85" borderId="30" xfId="3" applyNumberFormat="1" applyFont="1" applyFill="1" applyBorder="1" applyAlignment="1" applyProtection="1">
      <alignment horizontal="right"/>
    </xf>
    <xf numFmtId="43" fontId="7" fillId="85" borderId="32" xfId="3" applyNumberFormat="1" applyFont="1" applyFill="1" applyBorder="1" applyAlignment="1" applyProtection="1">
      <alignment horizontal="right"/>
    </xf>
    <xf numFmtId="44" fontId="7" fillId="85" borderId="28" xfId="3" applyNumberFormat="1" applyFont="1" applyFill="1" applyBorder="1" applyAlignment="1" applyProtection="1">
      <alignment horizontal="right"/>
    </xf>
    <xf numFmtId="44" fontId="7" fillId="85" borderId="34" xfId="3" applyNumberFormat="1" applyFont="1" applyFill="1" applyBorder="1" applyAlignment="1" applyProtection="1">
      <alignment horizontal="right"/>
    </xf>
    <xf numFmtId="44" fontId="7" fillId="85" borderId="23" xfId="3" applyNumberFormat="1" applyFont="1" applyFill="1" applyBorder="1" applyAlignment="1" applyProtection="1">
      <alignment horizontal="fill"/>
    </xf>
    <xf numFmtId="171" fontId="7" fillId="85" borderId="23" xfId="3" applyNumberFormat="1" applyFont="1" applyFill="1" applyBorder="1" applyAlignment="1" applyProtection="1">
      <alignment horizontal="right"/>
    </xf>
    <xf numFmtId="171" fontId="7" fillId="85" borderId="24" xfId="3" applyNumberFormat="1" applyFont="1" applyFill="1" applyBorder="1" applyAlignment="1" applyProtection="1">
      <alignment horizontal="right"/>
    </xf>
    <xf numFmtId="171" fontId="7" fillId="85" borderId="25" xfId="3" applyNumberFormat="1" applyFont="1" applyFill="1" applyBorder="1" applyAlignment="1" applyProtection="1">
      <alignment horizontal="right"/>
    </xf>
    <xf numFmtId="41" fontId="7" fillId="85" borderId="26" xfId="3" applyNumberFormat="1" applyFont="1" applyFill="1" applyBorder="1" applyAlignment="1" applyProtection="1">
      <alignment horizontal="right"/>
    </xf>
    <xf numFmtId="171" fontId="7" fillId="85" borderId="28" xfId="3" applyNumberFormat="1" applyFont="1" applyFill="1" applyBorder="1" applyAlignment="1" applyProtection="1">
      <alignment horizontal="right"/>
    </xf>
    <xf numFmtId="171" fontId="4" fillId="85" borderId="30" xfId="3" applyNumberFormat="1" applyFont="1" applyFill="1" applyBorder="1" applyAlignment="1" applyProtection="1">
      <alignment horizontal="right"/>
    </xf>
    <xf numFmtId="41" fontId="4" fillId="85" borderId="0" xfId="3" applyNumberFormat="1" applyFont="1" applyFill="1" applyBorder="1" applyAlignment="1" applyProtection="1">
      <alignment horizontal="right"/>
    </xf>
    <xf numFmtId="41" fontId="4" fillId="85" borderId="31" xfId="3" applyNumberFormat="1" applyFont="1" applyFill="1" applyBorder="1" applyAlignment="1" applyProtection="1">
      <alignment horizontal="right"/>
    </xf>
    <xf numFmtId="171" fontId="7" fillId="85" borderId="32" xfId="3" applyNumberFormat="1" applyFont="1" applyFill="1" applyBorder="1" applyAlignment="1" applyProtection="1">
      <alignment horizontal="right"/>
    </xf>
    <xf numFmtId="171" fontId="7" fillId="85" borderId="30" xfId="3" applyNumberFormat="1" applyFont="1" applyFill="1" applyBorder="1" applyAlignment="1" applyProtection="1">
      <alignment horizontal="right"/>
    </xf>
    <xf numFmtId="41" fontId="7" fillId="85" borderId="31" xfId="3" applyNumberFormat="1" applyFont="1" applyFill="1" applyBorder="1" applyAlignment="1" applyProtection="1">
      <alignment horizontal="right"/>
    </xf>
    <xf numFmtId="171" fontId="7" fillId="85" borderId="34" xfId="3" applyNumberFormat="1" applyFont="1" applyFill="1" applyBorder="1" applyAlignment="1" applyProtection="1">
      <alignment horizontal="right"/>
    </xf>
    <xf numFmtId="41" fontId="7" fillId="85" borderId="35" xfId="3" applyNumberFormat="1" applyFont="1" applyFill="1" applyBorder="1" applyAlignment="1" applyProtection="1">
      <alignment horizontal="right"/>
    </xf>
    <xf numFmtId="0" fontId="4" fillId="0" borderId="0" xfId="3" quotePrefix="1" applyNumberFormat="1" applyFont="1" applyFill="1" applyBorder="1" applyAlignment="1" applyProtection="1">
      <alignment horizontal="center"/>
    </xf>
    <xf numFmtId="39" fontId="7" fillId="0" borderId="0" xfId="3" applyNumberFormat="1" applyFont="1" applyFill="1" applyBorder="1" applyAlignment="1" applyProtection="1">
      <alignment horizontal="fill"/>
    </xf>
    <xf numFmtId="41" fontId="4" fillId="0" borderId="0" xfId="3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14" fontId="3" fillId="0" borderId="0" xfId="3" applyNumberFormat="1" applyFont="1" applyFill="1" applyBorder="1" applyAlignment="1" applyProtection="1">
      <alignment horizontal="centerContinuous"/>
    </xf>
    <xf numFmtId="39" fontId="5" fillId="0" borderId="0" xfId="3" applyFont="1" applyFill="1" applyBorder="1" applyAlignment="1" applyProtection="1">
      <alignment horizontal="centerContinuous"/>
    </xf>
    <xf numFmtId="39" fontId="6" fillId="0" borderId="0" xfId="3" applyFont="1" applyFill="1" applyBorder="1" applyAlignment="1" applyProtection="1">
      <alignment horizontal="centerContinuous"/>
    </xf>
    <xf numFmtId="39" fontId="6" fillId="0" borderId="0" xfId="3" applyFont="1" applyFill="1" applyBorder="1" applyAlignment="1" applyProtection="1"/>
    <xf numFmtId="39" fontId="4" fillId="0" borderId="0" xfId="3" applyFont="1" applyFill="1" applyBorder="1" applyAlignment="1" applyProtection="1"/>
    <xf numFmtId="39" fontId="6" fillId="0" borderId="0" xfId="3" applyNumberFormat="1" applyFont="1" applyFill="1" applyBorder="1" applyProtection="1"/>
    <xf numFmtId="43" fontId="4" fillId="0" borderId="0" xfId="3" applyNumberFormat="1" applyFont="1" applyFill="1" applyBorder="1" applyAlignment="1" applyProtection="1">
      <alignment horizontal="centerContinuous"/>
    </xf>
    <xf numFmtId="39" fontId="4" fillId="0" borderId="0" xfId="3" applyNumberFormat="1" applyFont="1" applyFill="1" applyBorder="1" applyAlignment="1" applyProtection="1">
      <alignment horizontal="centerContinuous"/>
    </xf>
    <xf numFmtId="39" fontId="4" fillId="0" borderId="0" xfId="3" applyFont="1" applyFill="1" applyBorder="1" applyAlignment="1" applyProtection="1">
      <alignment horizontal="centerContinuous"/>
    </xf>
    <xf numFmtId="39" fontId="6" fillId="0" borderId="0" xfId="3" applyNumberFormat="1" applyFont="1" applyFill="1" applyBorder="1" applyAlignment="1" applyProtection="1">
      <alignment horizontal="left"/>
    </xf>
    <xf numFmtId="39" fontId="7" fillId="0" borderId="0" xfId="3" applyNumberFormat="1" applyFont="1" applyFill="1" applyBorder="1" applyProtection="1"/>
    <xf numFmtId="39" fontId="7" fillId="0" borderId="0" xfId="3" applyFont="1" applyFill="1" applyBorder="1" applyProtection="1"/>
    <xf numFmtId="39" fontId="7" fillId="0" borderId="0" xfId="3" applyFont="1" applyFill="1" applyBorder="1" applyAlignment="1" applyProtection="1">
      <alignment horizontal="fill"/>
    </xf>
    <xf numFmtId="39" fontId="7" fillId="0" borderId="0" xfId="3" applyNumberFormat="1" applyFont="1" applyFill="1" applyBorder="1" applyAlignment="1" applyProtection="1">
      <alignment horizontal="left"/>
    </xf>
    <xf numFmtId="39" fontId="7" fillId="0" borderId="0" xfId="3" applyNumberFormat="1" applyFont="1" applyFill="1" applyBorder="1" applyAlignment="1" applyProtection="1">
      <alignment horizontal="right"/>
    </xf>
    <xf numFmtId="166" fontId="7" fillId="0" borderId="0" xfId="2" applyNumberFormat="1" applyFont="1" applyFill="1" applyBorder="1" applyAlignment="1" applyProtection="1">
      <alignment horizontal="right"/>
    </xf>
    <xf numFmtId="166" fontId="0" fillId="0" borderId="0" xfId="0" applyNumberFormat="1" applyFill="1" applyBorder="1" applyProtection="1"/>
    <xf numFmtId="9" fontId="0" fillId="0" borderId="0" xfId="102" applyFont="1" applyFill="1" applyBorder="1" applyProtection="1"/>
    <xf numFmtId="169" fontId="7" fillId="0" borderId="0" xfId="3" applyNumberFormat="1" applyFont="1" applyFill="1" applyBorder="1" applyAlignment="1" applyProtection="1">
      <alignment horizontal="right"/>
    </xf>
    <xf numFmtId="39" fontId="7" fillId="0" borderId="0" xfId="3" applyNumberFormat="1" applyFont="1" applyFill="1" applyBorder="1" applyAlignment="1" applyProtection="1">
      <alignment horizontal="left" indent="1"/>
    </xf>
    <xf numFmtId="167" fontId="0" fillId="0" borderId="0" xfId="1" applyFont="1" applyFill="1" applyBorder="1" applyProtection="1"/>
    <xf numFmtId="43" fontId="7" fillId="0" borderId="0" xfId="3" applyNumberFormat="1" applyFont="1" applyFill="1" applyBorder="1" applyProtection="1"/>
    <xf numFmtId="44" fontId="7" fillId="0" borderId="0" xfId="3" applyNumberFormat="1" applyFont="1" applyFill="1" applyBorder="1" applyProtection="1"/>
    <xf numFmtId="43" fontId="0" fillId="0" borderId="0" xfId="0" applyNumberFormat="1" applyFill="1" applyBorder="1" applyProtection="1"/>
    <xf numFmtId="39" fontId="7" fillId="0" borderId="0" xfId="4" applyFont="1" applyFill="1" applyBorder="1" applyAlignment="1" applyProtection="1">
      <alignment horizontal="left"/>
    </xf>
    <xf numFmtId="44" fontId="8" fillId="0" borderId="0" xfId="3" applyNumberFormat="1" applyFont="1" applyFill="1" applyBorder="1" applyProtection="1"/>
    <xf numFmtId="43" fontId="4" fillId="0" borderId="0" xfId="3" applyNumberFormat="1" applyFont="1" applyFill="1" applyBorder="1" applyProtection="1"/>
    <xf numFmtId="44" fontId="4" fillId="0" borderId="0" xfId="3" applyNumberFormat="1" applyFont="1" applyFill="1" applyBorder="1" applyProtection="1"/>
    <xf numFmtId="44" fontId="4" fillId="0" borderId="0" xfId="3" applyNumberFormat="1" applyFont="1" applyFill="1" applyBorder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fill"/>
    </xf>
    <xf numFmtId="43" fontId="7" fillId="0" borderId="0" xfId="3" applyNumberFormat="1" applyFont="1" applyFill="1" applyBorder="1" applyAlignment="1" applyProtection="1">
      <alignment horizontal="fill"/>
    </xf>
    <xf numFmtId="10" fontId="7" fillId="0" borderId="0" xfId="3" applyNumberFormat="1" applyFont="1" applyFill="1" applyBorder="1" applyProtection="1"/>
    <xf numFmtId="171" fontId="4" fillId="0" borderId="0" xfId="3" applyNumberFormat="1" applyFont="1" applyFill="1" applyBorder="1" applyAlignment="1" applyProtection="1">
      <alignment horizontal="right"/>
    </xf>
    <xf numFmtId="41" fontId="4" fillId="0" borderId="0" xfId="3" applyNumberFormat="1" applyFont="1" applyFill="1" applyBorder="1" applyProtection="1"/>
    <xf numFmtId="43" fontId="4" fillId="85" borderId="23" xfId="3" applyNumberFormat="1" applyFont="1" applyFill="1" applyBorder="1" applyAlignment="1" applyProtection="1">
      <alignment horizontal="right"/>
    </xf>
    <xf numFmtId="44" fontId="4" fillId="85" borderId="23" xfId="3" applyNumberFormat="1" applyFont="1" applyFill="1" applyBorder="1" applyProtection="1"/>
    <xf numFmtId="44" fontId="4" fillId="85" borderId="23" xfId="3" applyNumberFormat="1" applyFont="1" applyFill="1" applyBorder="1" applyAlignment="1" applyProtection="1">
      <alignment horizontal="center"/>
    </xf>
    <xf numFmtId="0" fontId="4" fillId="85" borderId="23" xfId="3" quotePrefix="1" applyNumberFormat="1" applyFont="1" applyFill="1" applyBorder="1" applyAlignment="1" applyProtection="1">
      <alignment horizontal="center"/>
    </xf>
    <xf numFmtId="171" fontId="4" fillId="85" borderId="23" xfId="3" applyNumberFormat="1" applyFont="1" applyFill="1" applyBorder="1" applyAlignment="1" applyProtection="1">
      <alignment horizontal="right"/>
    </xf>
    <xf numFmtId="164" fontId="7" fillId="85" borderId="22" xfId="3" applyNumberFormat="1" applyFont="1" applyFill="1" applyBorder="1" applyAlignment="1" applyProtection="1">
      <alignment horizontal="right"/>
    </xf>
    <xf numFmtId="164" fontId="7" fillId="85" borderId="23" xfId="3" applyNumberFormat="1" applyFont="1" applyFill="1" applyBorder="1" applyAlignment="1" applyProtection="1">
      <alignment horizontal="right"/>
    </xf>
    <xf numFmtId="39" fontId="7" fillId="85" borderId="23" xfId="3" applyFont="1" applyFill="1" applyBorder="1" applyAlignment="1" applyProtection="1">
      <alignment horizontal="right"/>
    </xf>
    <xf numFmtId="170" fontId="7" fillId="85" borderId="23" xfId="3" applyNumberFormat="1" applyFont="1" applyFill="1" applyBorder="1" applyAlignment="1" applyProtection="1">
      <alignment horizontal="right"/>
    </xf>
    <xf numFmtId="43" fontId="7" fillId="85" borderId="23" xfId="3" applyNumberFormat="1" applyFont="1" applyFill="1" applyBorder="1" applyProtection="1"/>
    <xf numFmtId="43" fontId="4" fillId="85" borderId="23" xfId="3" applyNumberFormat="1" applyFont="1" applyFill="1" applyBorder="1" applyProtection="1"/>
    <xf numFmtId="43" fontId="4" fillId="85" borderId="23" xfId="3" applyNumberFormat="1" applyFont="1" applyFill="1" applyBorder="1" applyAlignment="1" applyProtection="1">
      <alignment horizontal="centerContinuous"/>
    </xf>
    <xf numFmtId="39" fontId="4" fillId="85" borderId="23" xfId="3" applyFont="1" applyFill="1" applyBorder="1" applyProtection="1"/>
    <xf numFmtId="39" fontId="4" fillId="85" borderId="23" xfId="3" applyFont="1" applyFill="1" applyBorder="1" applyAlignment="1" applyProtection="1">
      <alignment horizontal="center"/>
    </xf>
    <xf numFmtId="43" fontId="7" fillId="85" borderId="23" xfId="3" applyNumberFormat="1" applyFont="1" applyFill="1" applyBorder="1" applyAlignment="1" applyProtection="1">
      <alignment horizontal="fill"/>
    </xf>
    <xf numFmtId="41" fontId="4" fillId="85" borderId="23" xfId="3" applyNumberFormat="1" applyFont="1" applyFill="1" applyBorder="1" applyAlignment="1" applyProtection="1">
      <alignment horizontal="right"/>
    </xf>
    <xf numFmtId="41" fontId="7" fillId="85" borderId="23" xfId="3" applyNumberFormat="1" applyFont="1" applyFill="1" applyBorder="1" applyAlignment="1" applyProtection="1">
      <alignment horizontal="right"/>
    </xf>
    <xf numFmtId="164" fontId="7" fillId="85" borderId="24" xfId="3" applyNumberFormat="1" applyFont="1" applyFill="1" applyBorder="1" applyAlignment="1" applyProtection="1">
      <alignment horizontal="right"/>
    </xf>
    <xf numFmtId="0" fontId="84" fillId="102" borderId="0" xfId="1561" applyFont="1" applyFill="1"/>
    <xf numFmtId="0" fontId="4" fillId="102" borderId="0" xfId="1561" applyFill="1"/>
    <xf numFmtId="0" fontId="4" fillId="0" borderId="0" xfId="1561"/>
    <xf numFmtId="39" fontId="4" fillId="0" borderId="0" xfId="3" applyNumberFormat="1" applyFont="1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39" fontId="4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50">
    <cellStyle name="_4.06E Pass Throughs" xfId="103"/>
    <cellStyle name="_4.13E Montana Energy Tax" xfId="104"/>
    <cellStyle name="_Book1" xfId="105"/>
    <cellStyle name="_Book1 (2)" xfId="106"/>
    <cellStyle name="_Book2" xfId="107"/>
    <cellStyle name="_Chelan Debt Forecast 12.19.05" xfId="108"/>
    <cellStyle name="_Costs not in AURORA 06GRC" xfId="109"/>
    <cellStyle name="_Costs not in AURORA 2006GRC 6.15.06" xfId="110"/>
    <cellStyle name="_Costs not in AURORA 2007 Rate Case" xfId="111"/>
    <cellStyle name="_Costs not in KWI3000 '06Budget" xfId="112"/>
    <cellStyle name="_DEM-08C Power Cost Comparison" xfId="113"/>
    <cellStyle name="_DEM-WP (C) Power Cost 2006GRC Order" xfId="114"/>
    <cellStyle name="_DEM-WP Revised (HC) Wild Horse 2006GRC" xfId="115"/>
    <cellStyle name="_DEM-WP(C) Costs not in AURORA 2006GRC" xfId="116"/>
    <cellStyle name="_DEM-WP(C) Costs not in AURORA 2007GRC" xfId="117"/>
    <cellStyle name="_DEM-WP(C) Costs not in AURORA 2007PCORC-5.07Update" xfId="118"/>
    <cellStyle name="_DEM-WP(C) Sumas Proforma 11.14.07" xfId="119"/>
    <cellStyle name="_DEM-WP(C) Sumas Proforma 11.5.07" xfId="120"/>
    <cellStyle name="_DEM-WP(C) Westside Hydro Data_051007" xfId="121"/>
    <cellStyle name="_Fuel Prices 4-14" xfId="122"/>
    <cellStyle name="_PC DRAFT 10 15 07" xfId="123"/>
    <cellStyle name="_Power Cost Value Copy 11.30.05 gas 1.09.06 AURORA at 1.10.06" xfId="124"/>
    <cellStyle name="_Power Costs Rate Year 11-13-07" xfId="125"/>
    <cellStyle name="_Recon to Darrin's 5.11.05 proforma" xfId="126"/>
    <cellStyle name="_Tenaska Comparison" xfId="127"/>
    <cellStyle name="_Value Copy 11 30 05 gas 12 09 05 AURORA at 12 14 05" xfId="128"/>
    <cellStyle name="_VC 2007GRC PC 10312007" xfId="129"/>
    <cellStyle name="_VC 6.15.06 update on 06GRC power costs.xls Chart 1" xfId="130"/>
    <cellStyle name="_VC 6.15.06 update on 06GRC power costs.xls Chart 2" xfId="131"/>
    <cellStyle name="_VC 6.15.06 update on 06GRC power costs.xls Chart 3" xfId="132"/>
    <cellStyle name="0,0_x000d__x000a_NA_x000d__x000a_" xfId="133"/>
    <cellStyle name="20% - Accent1 10" xfId="134"/>
    <cellStyle name="20% - Accent1 10 2" xfId="135"/>
    <cellStyle name="20% - Accent1 11" xfId="136"/>
    <cellStyle name="20% - Accent1 11 2" xfId="137"/>
    <cellStyle name="20% - Accent1 12" xfId="138"/>
    <cellStyle name="20% - Accent1 12 2" xfId="139"/>
    <cellStyle name="20% - Accent1 13" xfId="140"/>
    <cellStyle name="20% - Accent1 13 2" xfId="141"/>
    <cellStyle name="20% - Accent1 14" xfId="142"/>
    <cellStyle name="20% - Accent1 14 2" xfId="143"/>
    <cellStyle name="20% - Accent1 15" xfId="144"/>
    <cellStyle name="20% - Accent1 15 2" xfId="145"/>
    <cellStyle name="20% - Accent1 16" xfId="146"/>
    <cellStyle name="20% - Accent1 16 2" xfId="147"/>
    <cellStyle name="20% - Accent1 17" xfId="148"/>
    <cellStyle name="20% - Accent1 17 2" xfId="149"/>
    <cellStyle name="20% - Accent1 18" xfId="150"/>
    <cellStyle name="20% - Accent1 18 2" xfId="151"/>
    <cellStyle name="20% - Accent1 19" xfId="152"/>
    <cellStyle name="20% - Accent1 19 2" xfId="153"/>
    <cellStyle name="20% - Accent1 2" xfId="154"/>
    <cellStyle name="20% - Accent1 2 2" xfId="155"/>
    <cellStyle name="20% - Accent1 2 3" xfId="156"/>
    <cellStyle name="20% - Accent1 2 4" xfId="157"/>
    <cellStyle name="20% - Accent1 20" xfId="158"/>
    <cellStyle name="20% - Accent1 20 2" xfId="159"/>
    <cellStyle name="20% - Accent1 21" xfId="160"/>
    <cellStyle name="20% - Accent1 22" xfId="161"/>
    <cellStyle name="20% - Accent1 23" xfId="162"/>
    <cellStyle name="20% - Accent1 24" xfId="163"/>
    <cellStyle name="20% - Accent1 25" xfId="164"/>
    <cellStyle name="20% - Accent1 26" xfId="165"/>
    <cellStyle name="20% - Accent1 27" xfId="166"/>
    <cellStyle name="20% - Accent1 3" xfId="167"/>
    <cellStyle name="20% - Accent1 3 2" xfId="168"/>
    <cellStyle name="20% - Accent1 4" xfId="169"/>
    <cellStyle name="20% - Accent1 4 2" xfId="170"/>
    <cellStyle name="20% - Accent1 5" xfId="171"/>
    <cellStyle name="20% - Accent1 5 2" xfId="172"/>
    <cellStyle name="20% - Accent1 6" xfId="173"/>
    <cellStyle name="20% - Accent1 6 2" xfId="174"/>
    <cellStyle name="20% - Accent1 7" xfId="175"/>
    <cellStyle name="20% - Accent1 7 2" xfId="176"/>
    <cellStyle name="20% - Accent1 8" xfId="177"/>
    <cellStyle name="20% - Accent1 8 2" xfId="178"/>
    <cellStyle name="20% - Accent1 9" xfId="179"/>
    <cellStyle name="20% - Accent1 9 2" xfId="180"/>
    <cellStyle name="20% - Accent2 10" xfId="181"/>
    <cellStyle name="20% - Accent2 10 2" xfId="182"/>
    <cellStyle name="20% - Accent2 11" xfId="183"/>
    <cellStyle name="20% - Accent2 11 2" xfId="184"/>
    <cellStyle name="20% - Accent2 12" xfId="185"/>
    <cellStyle name="20% - Accent2 12 2" xfId="186"/>
    <cellStyle name="20% - Accent2 13" xfId="187"/>
    <cellStyle name="20% - Accent2 13 2" xfId="188"/>
    <cellStyle name="20% - Accent2 14" xfId="189"/>
    <cellStyle name="20% - Accent2 14 2" xfId="190"/>
    <cellStyle name="20% - Accent2 15" xfId="191"/>
    <cellStyle name="20% - Accent2 15 2" xfId="192"/>
    <cellStyle name="20% - Accent2 16" xfId="193"/>
    <cellStyle name="20% - Accent2 16 2" xfId="194"/>
    <cellStyle name="20% - Accent2 17" xfId="195"/>
    <cellStyle name="20% - Accent2 17 2" xfId="196"/>
    <cellStyle name="20% - Accent2 18" xfId="197"/>
    <cellStyle name="20% - Accent2 18 2" xfId="198"/>
    <cellStyle name="20% - Accent2 19" xfId="199"/>
    <cellStyle name="20% - Accent2 19 2" xfId="200"/>
    <cellStyle name="20% - Accent2 2" xfId="201"/>
    <cellStyle name="20% - Accent2 2 2" xfId="202"/>
    <cellStyle name="20% - Accent2 2 3" xfId="203"/>
    <cellStyle name="20% - Accent2 2 4" xfId="204"/>
    <cellStyle name="20% - Accent2 20" xfId="205"/>
    <cellStyle name="20% - Accent2 20 2" xfId="206"/>
    <cellStyle name="20% - Accent2 21" xfId="207"/>
    <cellStyle name="20% - Accent2 22" xfId="208"/>
    <cellStyle name="20% - Accent2 23" xfId="209"/>
    <cellStyle name="20% - Accent2 24" xfId="210"/>
    <cellStyle name="20% - Accent2 25" xfId="211"/>
    <cellStyle name="20% - Accent2 26" xfId="212"/>
    <cellStyle name="20% - Accent2 27" xfId="213"/>
    <cellStyle name="20% - Accent2 3" xfId="214"/>
    <cellStyle name="20% - Accent2 3 2" xfId="215"/>
    <cellStyle name="20% - Accent2 4" xfId="216"/>
    <cellStyle name="20% - Accent2 4 2" xfId="217"/>
    <cellStyle name="20% - Accent2 5" xfId="218"/>
    <cellStyle name="20% - Accent2 5 2" xfId="219"/>
    <cellStyle name="20% - Accent2 6" xfId="220"/>
    <cellStyle name="20% - Accent2 6 2" xfId="221"/>
    <cellStyle name="20% - Accent2 7" xfId="222"/>
    <cellStyle name="20% - Accent2 7 2" xfId="223"/>
    <cellStyle name="20% - Accent2 8" xfId="224"/>
    <cellStyle name="20% - Accent2 8 2" xfId="225"/>
    <cellStyle name="20% - Accent2 9" xfId="226"/>
    <cellStyle name="20% - Accent2 9 2" xfId="227"/>
    <cellStyle name="20% - Accent3 10" xfId="228"/>
    <cellStyle name="20% - Accent3 10 2" xfId="229"/>
    <cellStyle name="20% - Accent3 11" xfId="230"/>
    <cellStyle name="20% - Accent3 11 2" xfId="231"/>
    <cellStyle name="20% - Accent3 12" xfId="232"/>
    <cellStyle name="20% - Accent3 12 2" xfId="233"/>
    <cellStyle name="20% - Accent3 13" xfId="234"/>
    <cellStyle name="20% - Accent3 13 2" xfId="235"/>
    <cellStyle name="20% - Accent3 14" xfId="236"/>
    <cellStyle name="20% - Accent3 14 2" xfId="237"/>
    <cellStyle name="20% - Accent3 15" xfId="238"/>
    <cellStyle name="20% - Accent3 15 2" xfId="239"/>
    <cellStyle name="20% - Accent3 16" xfId="240"/>
    <cellStyle name="20% - Accent3 16 2" xfId="241"/>
    <cellStyle name="20% - Accent3 17" xfId="242"/>
    <cellStyle name="20% - Accent3 17 2" xfId="243"/>
    <cellStyle name="20% - Accent3 18" xfId="244"/>
    <cellStyle name="20% - Accent3 18 2" xfId="245"/>
    <cellStyle name="20% - Accent3 19" xfId="246"/>
    <cellStyle name="20% - Accent3 19 2" xfId="247"/>
    <cellStyle name="20% - Accent3 2" xfId="248"/>
    <cellStyle name="20% - Accent3 2 2" xfId="249"/>
    <cellStyle name="20% - Accent3 2 3" xfId="250"/>
    <cellStyle name="20% - Accent3 2 4" xfId="251"/>
    <cellStyle name="20% - Accent3 20" xfId="252"/>
    <cellStyle name="20% - Accent3 20 2" xfId="253"/>
    <cellStyle name="20% - Accent3 21" xfId="254"/>
    <cellStyle name="20% - Accent3 22" xfId="255"/>
    <cellStyle name="20% - Accent3 23" xfId="256"/>
    <cellStyle name="20% - Accent3 24" xfId="257"/>
    <cellStyle name="20% - Accent3 25" xfId="258"/>
    <cellStyle name="20% - Accent3 26" xfId="259"/>
    <cellStyle name="20% - Accent3 27" xfId="260"/>
    <cellStyle name="20% - Accent3 3" xfId="261"/>
    <cellStyle name="20% - Accent3 3 2" xfId="262"/>
    <cellStyle name="20% - Accent3 4" xfId="263"/>
    <cellStyle name="20% - Accent3 4 2" xfId="264"/>
    <cellStyle name="20% - Accent3 5" xfId="265"/>
    <cellStyle name="20% - Accent3 5 2" xfId="266"/>
    <cellStyle name="20% - Accent3 6" xfId="267"/>
    <cellStyle name="20% - Accent3 6 2" xfId="268"/>
    <cellStyle name="20% - Accent3 7" xfId="269"/>
    <cellStyle name="20% - Accent3 7 2" xfId="270"/>
    <cellStyle name="20% - Accent3 8" xfId="271"/>
    <cellStyle name="20% - Accent3 8 2" xfId="272"/>
    <cellStyle name="20% - Accent3 9" xfId="273"/>
    <cellStyle name="20% - Accent3 9 2" xfId="274"/>
    <cellStyle name="20% - Accent4 10" xfId="275"/>
    <cellStyle name="20% - Accent4 10 2" xfId="276"/>
    <cellStyle name="20% - Accent4 11" xfId="277"/>
    <cellStyle name="20% - Accent4 11 2" xfId="278"/>
    <cellStyle name="20% - Accent4 12" xfId="279"/>
    <cellStyle name="20% - Accent4 12 2" xfId="280"/>
    <cellStyle name="20% - Accent4 13" xfId="281"/>
    <cellStyle name="20% - Accent4 13 2" xfId="282"/>
    <cellStyle name="20% - Accent4 14" xfId="283"/>
    <cellStyle name="20% - Accent4 14 2" xfId="284"/>
    <cellStyle name="20% - Accent4 15" xfId="285"/>
    <cellStyle name="20% - Accent4 15 2" xfId="286"/>
    <cellStyle name="20% - Accent4 16" xfId="287"/>
    <cellStyle name="20% - Accent4 16 2" xfId="288"/>
    <cellStyle name="20% - Accent4 17" xfId="289"/>
    <cellStyle name="20% - Accent4 17 2" xfId="290"/>
    <cellStyle name="20% - Accent4 18" xfId="291"/>
    <cellStyle name="20% - Accent4 18 2" xfId="292"/>
    <cellStyle name="20% - Accent4 19" xfId="293"/>
    <cellStyle name="20% - Accent4 19 2" xfId="294"/>
    <cellStyle name="20% - Accent4 2" xfId="295"/>
    <cellStyle name="20% - Accent4 2 2" xfId="296"/>
    <cellStyle name="20% - Accent4 2 3" xfId="297"/>
    <cellStyle name="20% - Accent4 2 4" xfId="298"/>
    <cellStyle name="20% - Accent4 20" xfId="299"/>
    <cellStyle name="20% - Accent4 20 2" xfId="300"/>
    <cellStyle name="20% - Accent4 21" xfId="301"/>
    <cellStyle name="20% - Accent4 22" xfId="302"/>
    <cellStyle name="20% - Accent4 23" xfId="303"/>
    <cellStyle name="20% - Accent4 24" xfId="304"/>
    <cellStyle name="20% - Accent4 25" xfId="305"/>
    <cellStyle name="20% - Accent4 26" xfId="306"/>
    <cellStyle name="20% - Accent4 27" xfId="307"/>
    <cellStyle name="20% - Accent4 3" xfId="308"/>
    <cellStyle name="20% - Accent4 3 2" xfId="309"/>
    <cellStyle name="20% - Accent4 4" xfId="310"/>
    <cellStyle name="20% - Accent4 4 2" xfId="311"/>
    <cellStyle name="20% - Accent4 5" xfId="312"/>
    <cellStyle name="20% - Accent4 5 2" xfId="313"/>
    <cellStyle name="20% - Accent4 6" xfId="314"/>
    <cellStyle name="20% - Accent4 6 2" xfId="315"/>
    <cellStyle name="20% - Accent4 7" xfId="316"/>
    <cellStyle name="20% - Accent4 7 2" xfId="317"/>
    <cellStyle name="20% - Accent4 8" xfId="318"/>
    <cellStyle name="20% - Accent4 8 2" xfId="319"/>
    <cellStyle name="20% - Accent4 9" xfId="320"/>
    <cellStyle name="20% - Accent4 9 2" xfId="321"/>
    <cellStyle name="20% - Accent5 10" xfId="322"/>
    <cellStyle name="20% - Accent5 10 2" xfId="323"/>
    <cellStyle name="20% - Accent5 11" xfId="324"/>
    <cellStyle name="20% - Accent5 11 2" xfId="325"/>
    <cellStyle name="20% - Accent5 12" xfId="326"/>
    <cellStyle name="20% - Accent5 12 2" xfId="327"/>
    <cellStyle name="20% - Accent5 13" xfId="328"/>
    <cellStyle name="20% - Accent5 13 2" xfId="329"/>
    <cellStyle name="20% - Accent5 14" xfId="330"/>
    <cellStyle name="20% - Accent5 14 2" xfId="331"/>
    <cellStyle name="20% - Accent5 15" xfId="332"/>
    <cellStyle name="20% - Accent5 15 2" xfId="333"/>
    <cellStyle name="20% - Accent5 16" xfId="334"/>
    <cellStyle name="20% - Accent5 16 2" xfId="335"/>
    <cellStyle name="20% - Accent5 17" xfId="336"/>
    <cellStyle name="20% - Accent5 17 2" xfId="337"/>
    <cellStyle name="20% - Accent5 18" xfId="338"/>
    <cellStyle name="20% - Accent5 18 2" xfId="339"/>
    <cellStyle name="20% - Accent5 19" xfId="340"/>
    <cellStyle name="20% - Accent5 19 2" xfId="341"/>
    <cellStyle name="20% - Accent5 2" xfId="342"/>
    <cellStyle name="20% - Accent5 2 2" xfId="343"/>
    <cellStyle name="20% - Accent5 2 3" xfId="344"/>
    <cellStyle name="20% - Accent5 2 4" xfId="345"/>
    <cellStyle name="20% - Accent5 20" xfId="346"/>
    <cellStyle name="20% - Accent5 20 2" xfId="347"/>
    <cellStyle name="20% - Accent5 21" xfId="348"/>
    <cellStyle name="20% - Accent5 22" xfId="349"/>
    <cellStyle name="20% - Accent5 23" xfId="350"/>
    <cellStyle name="20% - Accent5 24" xfId="351"/>
    <cellStyle name="20% - Accent5 25" xfId="352"/>
    <cellStyle name="20% - Accent5 26" xfId="353"/>
    <cellStyle name="20% - Accent5 27" xfId="354"/>
    <cellStyle name="20% - Accent5 3" xfId="355"/>
    <cellStyle name="20% - Accent5 3 2" xfId="356"/>
    <cellStyle name="20% - Accent5 4" xfId="357"/>
    <cellStyle name="20% - Accent5 4 2" xfId="358"/>
    <cellStyle name="20% - Accent5 5" xfId="359"/>
    <cellStyle name="20% - Accent5 5 2" xfId="360"/>
    <cellStyle name="20% - Accent5 6" xfId="361"/>
    <cellStyle name="20% - Accent5 6 2" xfId="362"/>
    <cellStyle name="20% - Accent5 7" xfId="363"/>
    <cellStyle name="20% - Accent5 7 2" xfId="364"/>
    <cellStyle name="20% - Accent5 8" xfId="365"/>
    <cellStyle name="20% - Accent5 8 2" xfId="366"/>
    <cellStyle name="20% - Accent5 9" xfId="367"/>
    <cellStyle name="20% - Accent5 9 2" xfId="368"/>
    <cellStyle name="20% - Accent6 10" xfId="369"/>
    <cellStyle name="20% - Accent6 10 2" xfId="370"/>
    <cellStyle name="20% - Accent6 11" xfId="371"/>
    <cellStyle name="20% - Accent6 11 2" xfId="372"/>
    <cellStyle name="20% - Accent6 12" xfId="373"/>
    <cellStyle name="20% - Accent6 12 2" xfId="374"/>
    <cellStyle name="20% - Accent6 13" xfId="375"/>
    <cellStyle name="20% - Accent6 13 2" xfId="376"/>
    <cellStyle name="20% - Accent6 14" xfId="377"/>
    <cellStyle name="20% - Accent6 14 2" xfId="378"/>
    <cellStyle name="20% - Accent6 15" xfId="379"/>
    <cellStyle name="20% - Accent6 15 2" xfId="380"/>
    <cellStyle name="20% - Accent6 16" xfId="381"/>
    <cellStyle name="20% - Accent6 16 2" xfId="382"/>
    <cellStyle name="20% - Accent6 17" xfId="383"/>
    <cellStyle name="20% - Accent6 17 2" xfId="384"/>
    <cellStyle name="20% - Accent6 18" xfId="385"/>
    <cellStyle name="20% - Accent6 18 2" xfId="386"/>
    <cellStyle name="20% - Accent6 19" xfId="387"/>
    <cellStyle name="20% - Accent6 19 2" xfId="388"/>
    <cellStyle name="20% - Accent6 2" xfId="389"/>
    <cellStyle name="20% - Accent6 2 2" xfId="390"/>
    <cellStyle name="20% - Accent6 2 3" xfId="391"/>
    <cellStyle name="20% - Accent6 2 4" xfId="392"/>
    <cellStyle name="20% - Accent6 20" xfId="393"/>
    <cellStyle name="20% - Accent6 20 2" xfId="394"/>
    <cellStyle name="20% - Accent6 21" xfId="395"/>
    <cellStyle name="20% - Accent6 22" xfId="396"/>
    <cellStyle name="20% - Accent6 23" xfId="397"/>
    <cellStyle name="20% - Accent6 24" xfId="398"/>
    <cellStyle name="20% - Accent6 25" xfId="399"/>
    <cellStyle name="20% - Accent6 26" xfId="400"/>
    <cellStyle name="20% - Accent6 27" xfId="401"/>
    <cellStyle name="20% - Accent6 3" xfId="402"/>
    <cellStyle name="20% - Accent6 3 2" xfId="403"/>
    <cellStyle name="20% - Accent6 4" xfId="404"/>
    <cellStyle name="20% - Accent6 4 2" xfId="405"/>
    <cellStyle name="20% - Accent6 5" xfId="406"/>
    <cellStyle name="20% - Accent6 5 2" xfId="407"/>
    <cellStyle name="20% - Accent6 6" xfId="408"/>
    <cellStyle name="20% - Accent6 6 2" xfId="409"/>
    <cellStyle name="20% - Accent6 7" xfId="410"/>
    <cellStyle name="20% - Accent6 7 2" xfId="411"/>
    <cellStyle name="20% - Accent6 8" xfId="412"/>
    <cellStyle name="20% - Accent6 8 2" xfId="413"/>
    <cellStyle name="20% - Accent6 9" xfId="414"/>
    <cellStyle name="20% - Accent6 9 2" xfId="415"/>
    <cellStyle name="40% - Accent1 10" xfId="416"/>
    <cellStyle name="40% - Accent1 10 2" xfId="417"/>
    <cellStyle name="40% - Accent1 11" xfId="418"/>
    <cellStyle name="40% - Accent1 11 2" xfId="419"/>
    <cellStyle name="40% - Accent1 12" xfId="420"/>
    <cellStyle name="40% - Accent1 12 2" xfId="421"/>
    <cellStyle name="40% - Accent1 13" xfId="422"/>
    <cellStyle name="40% - Accent1 13 2" xfId="423"/>
    <cellStyle name="40% - Accent1 14" xfId="424"/>
    <cellStyle name="40% - Accent1 14 2" xfId="425"/>
    <cellStyle name="40% - Accent1 15" xfId="426"/>
    <cellStyle name="40% - Accent1 15 2" xfId="427"/>
    <cellStyle name="40% - Accent1 16" xfId="428"/>
    <cellStyle name="40% - Accent1 16 2" xfId="429"/>
    <cellStyle name="40% - Accent1 17" xfId="430"/>
    <cellStyle name="40% - Accent1 17 2" xfId="431"/>
    <cellStyle name="40% - Accent1 18" xfId="432"/>
    <cellStyle name="40% - Accent1 18 2" xfId="433"/>
    <cellStyle name="40% - Accent1 19" xfId="434"/>
    <cellStyle name="40% - Accent1 19 2" xfId="435"/>
    <cellStyle name="40% - Accent1 2" xfId="436"/>
    <cellStyle name="40% - Accent1 2 2" xfId="437"/>
    <cellStyle name="40% - Accent1 2 3" xfId="438"/>
    <cellStyle name="40% - Accent1 2 4" xfId="439"/>
    <cellStyle name="40% - Accent1 20" xfId="440"/>
    <cellStyle name="40% - Accent1 20 2" xfId="441"/>
    <cellStyle name="40% - Accent1 21" xfId="442"/>
    <cellStyle name="40% - Accent1 22" xfId="443"/>
    <cellStyle name="40% - Accent1 23" xfId="444"/>
    <cellStyle name="40% - Accent1 24" xfId="445"/>
    <cellStyle name="40% - Accent1 25" xfId="446"/>
    <cellStyle name="40% - Accent1 26" xfId="447"/>
    <cellStyle name="40% - Accent1 27" xfId="448"/>
    <cellStyle name="40% - Accent1 3" xfId="449"/>
    <cellStyle name="40% - Accent1 3 2" xfId="450"/>
    <cellStyle name="40% - Accent1 4" xfId="451"/>
    <cellStyle name="40% - Accent1 4 2" xfId="452"/>
    <cellStyle name="40% - Accent1 5" xfId="453"/>
    <cellStyle name="40% - Accent1 5 2" xfId="454"/>
    <cellStyle name="40% - Accent1 6" xfId="455"/>
    <cellStyle name="40% - Accent1 6 2" xfId="456"/>
    <cellStyle name="40% - Accent1 7" xfId="457"/>
    <cellStyle name="40% - Accent1 7 2" xfId="458"/>
    <cellStyle name="40% - Accent1 8" xfId="459"/>
    <cellStyle name="40% - Accent1 8 2" xfId="460"/>
    <cellStyle name="40% - Accent1 9" xfId="461"/>
    <cellStyle name="40% - Accent1 9 2" xfId="462"/>
    <cellStyle name="40% - Accent2 10" xfId="463"/>
    <cellStyle name="40% - Accent2 10 2" xfId="464"/>
    <cellStyle name="40% - Accent2 11" xfId="465"/>
    <cellStyle name="40% - Accent2 11 2" xfId="466"/>
    <cellStyle name="40% - Accent2 12" xfId="467"/>
    <cellStyle name="40% - Accent2 12 2" xfId="468"/>
    <cellStyle name="40% - Accent2 13" xfId="469"/>
    <cellStyle name="40% - Accent2 13 2" xfId="470"/>
    <cellStyle name="40% - Accent2 14" xfId="471"/>
    <cellStyle name="40% - Accent2 14 2" xfId="472"/>
    <cellStyle name="40% - Accent2 15" xfId="473"/>
    <cellStyle name="40% - Accent2 15 2" xfId="474"/>
    <cellStyle name="40% - Accent2 16" xfId="475"/>
    <cellStyle name="40% - Accent2 16 2" xfId="476"/>
    <cellStyle name="40% - Accent2 17" xfId="477"/>
    <cellStyle name="40% - Accent2 17 2" xfId="478"/>
    <cellStyle name="40% - Accent2 18" xfId="479"/>
    <cellStyle name="40% - Accent2 18 2" xfId="480"/>
    <cellStyle name="40% - Accent2 19" xfId="481"/>
    <cellStyle name="40% - Accent2 19 2" xfId="482"/>
    <cellStyle name="40% - Accent2 2" xfId="483"/>
    <cellStyle name="40% - Accent2 2 2" xfId="484"/>
    <cellStyle name="40% - Accent2 2 3" xfId="485"/>
    <cellStyle name="40% - Accent2 2 4" xfId="486"/>
    <cellStyle name="40% - Accent2 20" xfId="487"/>
    <cellStyle name="40% - Accent2 20 2" xfId="488"/>
    <cellStyle name="40% - Accent2 21" xfId="489"/>
    <cellStyle name="40% - Accent2 22" xfId="490"/>
    <cellStyle name="40% - Accent2 23" xfId="491"/>
    <cellStyle name="40% - Accent2 24" xfId="492"/>
    <cellStyle name="40% - Accent2 25" xfId="493"/>
    <cellStyle name="40% - Accent2 26" xfId="494"/>
    <cellStyle name="40% - Accent2 27" xfId="495"/>
    <cellStyle name="40% - Accent2 3" xfId="496"/>
    <cellStyle name="40% - Accent2 3 2" xfId="497"/>
    <cellStyle name="40% - Accent2 4" xfId="498"/>
    <cellStyle name="40% - Accent2 4 2" xfId="499"/>
    <cellStyle name="40% - Accent2 5" xfId="500"/>
    <cellStyle name="40% - Accent2 5 2" xfId="501"/>
    <cellStyle name="40% - Accent2 6" xfId="502"/>
    <cellStyle name="40% - Accent2 6 2" xfId="503"/>
    <cellStyle name="40% - Accent2 7" xfId="504"/>
    <cellStyle name="40% - Accent2 7 2" xfId="505"/>
    <cellStyle name="40% - Accent2 8" xfId="506"/>
    <cellStyle name="40% - Accent2 8 2" xfId="507"/>
    <cellStyle name="40% - Accent2 9" xfId="508"/>
    <cellStyle name="40% - Accent2 9 2" xfId="509"/>
    <cellStyle name="40% - Accent3 10" xfId="510"/>
    <cellStyle name="40% - Accent3 10 2" xfId="511"/>
    <cellStyle name="40% - Accent3 11" xfId="512"/>
    <cellStyle name="40% - Accent3 11 2" xfId="513"/>
    <cellStyle name="40% - Accent3 12" xfId="514"/>
    <cellStyle name="40% - Accent3 12 2" xfId="515"/>
    <cellStyle name="40% - Accent3 13" xfId="516"/>
    <cellStyle name="40% - Accent3 13 2" xfId="517"/>
    <cellStyle name="40% - Accent3 14" xfId="518"/>
    <cellStyle name="40% - Accent3 14 2" xfId="519"/>
    <cellStyle name="40% - Accent3 15" xfId="520"/>
    <cellStyle name="40% - Accent3 15 2" xfId="521"/>
    <cellStyle name="40% - Accent3 16" xfId="522"/>
    <cellStyle name="40% - Accent3 16 2" xfId="523"/>
    <cellStyle name="40% - Accent3 17" xfId="524"/>
    <cellStyle name="40% - Accent3 17 2" xfId="525"/>
    <cellStyle name="40% - Accent3 18" xfId="526"/>
    <cellStyle name="40% - Accent3 18 2" xfId="527"/>
    <cellStyle name="40% - Accent3 19" xfId="528"/>
    <cellStyle name="40% - Accent3 19 2" xfId="529"/>
    <cellStyle name="40% - Accent3 2" xfId="530"/>
    <cellStyle name="40% - Accent3 2 2" xfId="531"/>
    <cellStyle name="40% - Accent3 2 3" xfId="532"/>
    <cellStyle name="40% - Accent3 2 4" xfId="533"/>
    <cellStyle name="40% - Accent3 20" xfId="534"/>
    <cellStyle name="40% - Accent3 20 2" xfId="535"/>
    <cellStyle name="40% - Accent3 21" xfId="536"/>
    <cellStyle name="40% - Accent3 22" xfId="537"/>
    <cellStyle name="40% - Accent3 23" xfId="538"/>
    <cellStyle name="40% - Accent3 24" xfId="539"/>
    <cellStyle name="40% - Accent3 25" xfId="540"/>
    <cellStyle name="40% - Accent3 26" xfId="541"/>
    <cellStyle name="40% - Accent3 27" xfId="542"/>
    <cellStyle name="40% - Accent3 3" xfId="543"/>
    <cellStyle name="40% - Accent3 3 2" xfId="544"/>
    <cellStyle name="40% - Accent3 4" xfId="545"/>
    <cellStyle name="40% - Accent3 4 2" xfId="546"/>
    <cellStyle name="40% - Accent3 5" xfId="547"/>
    <cellStyle name="40% - Accent3 5 2" xfId="548"/>
    <cellStyle name="40% - Accent3 6" xfId="549"/>
    <cellStyle name="40% - Accent3 6 2" xfId="550"/>
    <cellStyle name="40% - Accent3 7" xfId="551"/>
    <cellStyle name="40% - Accent3 7 2" xfId="552"/>
    <cellStyle name="40% - Accent3 8" xfId="553"/>
    <cellStyle name="40% - Accent3 8 2" xfId="554"/>
    <cellStyle name="40% - Accent3 9" xfId="555"/>
    <cellStyle name="40% - Accent3 9 2" xfId="556"/>
    <cellStyle name="40% - Accent4 10" xfId="557"/>
    <cellStyle name="40% - Accent4 10 2" xfId="558"/>
    <cellStyle name="40% - Accent4 11" xfId="559"/>
    <cellStyle name="40% - Accent4 11 2" xfId="560"/>
    <cellStyle name="40% - Accent4 12" xfId="561"/>
    <cellStyle name="40% - Accent4 12 2" xfId="562"/>
    <cellStyle name="40% - Accent4 13" xfId="563"/>
    <cellStyle name="40% - Accent4 13 2" xfId="564"/>
    <cellStyle name="40% - Accent4 14" xfId="565"/>
    <cellStyle name="40% - Accent4 14 2" xfId="566"/>
    <cellStyle name="40% - Accent4 15" xfId="567"/>
    <cellStyle name="40% - Accent4 15 2" xfId="568"/>
    <cellStyle name="40% - Accent4 16" xfId="569"/>
    <cellStyle name="40% - Accent4 16 2" xfId="570"/>
    <cellStyle name="40% - Accent4 17" xfId="571"/>
    <cellStyle name="40% - Accent4 17 2" xfId="572"/>
    <cellStyle name="40% - Accent4 18" xfId="573"/>
    <cellStyle name="40% - Accent4 18 2" xfId="574"/>
    <cellStyle name="40% - Accent4 19" xfId="575"/>
    <cellStyle name="40% - Accent4 19 2" xfId="576"/>
    <cellStyle name="40% - Accent4 2" xfId="577"/>
    <cellStyle name="40% - Accent4 2 2" xfId="578"/>
    <cellStyle name="40% - Accent4 2 3" xfId="579"/>
    <cellStyle name="40% - Accent4 2 4" xfId="580"/>
    <cellStyle name="40% - Accent4 20" xfId="581"/>
    <cellStyle name="40% - Accent4 20 2" xfId="582"/>
    <cellStyle name="40% - Accent4 21" xfId="583"/>
    <cellStyle name="40% - Accent4 22" xfId="584"/>
    <cellStyle name="40% - Accent4 23" xfId="585"/>
    <cellStyle name="40% - Accent4 24" xfId="586"/>
    <cellStyle name="40% - Accent4 25" xfId="587"/>
    <cellStyle name="40% - Accent4 26" xfId="588"/>
    <cellStyle name="40% - Accent4 27" xfId="589"/>
    <cellStyle name="40% - Accent4 3" xfId="590"/>
    <cellStyle name="40% - Accent4 3 2" xfId="591"/>
    <cellStyle name="40% - Accent4 4" xfId="592"/>
    <cellStyle name="40% - Accent4 4 2" xfId="593"/>
    <cellStyle name="40% - Accent4 5" xfId="594"/>
    <cellStyle name="40% - Accent4 5 2" xfId="595"/>
    <cellStyle name="40% - Accent4 6" xfId="596"/>
    <cellStyle name="40% - Accent4 6 2" xfId="597"/>
    <cellStyle name="40% - Accent4 7" xfId="598"/>
    <cellStyle name="40% - Accent4 7 2" xfId="599"/>
    <cellStyle name="40% - Accent4 8" xfId="600"/>
    <cellStyle name="40% - Accent4 8 2" xfId="601"/>
    <cellStyle name="40% - Accent4 9" xfId="602"/>
    <cellStyle name="40% - Accent4 9 2" xfId="603"/>
    <cellStyle name="40% - Accent5 10" xfId="604"/>
    <cellStyle name="40% - Accent5 10 2" xfId="605"/>
    <cellStyle name="40% - Accent5 11" xfId="606"/>
    <cellStyle name="40% - Accent5 11 2" xfId="607"/>
    <cellStyle name="40% - Accent5 12" xfId="608"/>
    <cellStyle name="40% - Accent5 12 2" xfId="609"/>
    <cellStyle name="40% - Accent5 13" xfId="610"/>
    <cellStyle name="40% - Accent5 13 2" xfId="611"/>
    <cellStyle name="40% - Accent5 14" xfId="612"/>
    <cellStyle name="40% - Accent5 14 2" xfId="613"/>
    <cellStyle name="40% - Accent5 15" xfId="614"/>
    <cellStyle name="40% - Accent5 15 2" xfId="615"/>
    <cellStyle name="40% - Accent5 16" xfId="616"/>
    <cellStyle name="40% - Accent5 16 2" xfId="617"/>
    <cellStyle name="40% - Accent5 17" xfId="618"/>
    <cellStyle name="40% - Accent5 17 2" xfId="619"/>
    <cellStyle name="40% - Accent5 18" xfId="620"/>
    <cellStyle name="40% - Accent5 18 2" xfId="621"/>
    <cellStyle name="40% - Accent5 19" xfId="622"/>
    <cellStyle name="40% - Accent5 19 2" xfId="623"/>
    <cellStyle name="40% - Accent5 2" xfId="624"/>
    <cellStyle name="40% - Accent5 2 2" xfId="625"/>
    <cellStyle name="40% - Accent5 2 3" xfId="626"/>
    <cellStyle name="40% - Accent5 2 4" xfId="627"/>
    <cellStyle name="40% - Accent5 20" xfId="628"/>
    <cellStyle name="40% - Accent5 20 2" xfId="629"/>
    <cellStyle name="40% - Accent5 21" xfId="630"/>
    <cellStyle name="40% - Accent5 22" xfId="631"/>
    <cellStyle name="40% - Accent5 23" xfId="632"/>
    <cellStyle name="40% - Accent5 24" xfId="633"/>
    <cellStyle name="40% - Accent5 25" xfId="634"/>
    <cellStyle name="40% - Accent5 26" xfId="635"/>
    <cellStyle name="40% - Accent5 27" xfId="636"/>
    <cellStyle name="40% - Accent5 3" xfId="637"/>
    <cellStyle name="40% - Accent5 3 2" xfId="638"/>
    <cellStyle name="40% - Accent5 4" xfId="639"/>
    <cellStyle name="40% - Accent5 4 2" xfId="640"/>
    <cellStyle name="40% - Accent5 5" xfId="641"/>
    <cellStyle name="40% - Accent5 5 2" xfId="642"/>
    <cellStyle name="40% - Accent5 6" xfId="643"/>
    <cellStyle name="40% - Accent5 6 2" xfId="644"/>
    <cellStyle name="40% - Accent5 7" xfId="645"/>
    <cellStyle name="40% - Accent5 7 2" xfId="646"/>
    <cellStyle name="40% - Accent5 8" xfId="647"/>
    <cellStyle name="40% - Accent5 8 2" xfId="648"/>
    <cellStyle name="40% - Accent5 9" xfId="649"/>
    <cellStyle name="40% - Accent5 9 2" xfId="650"/>
    <cellStyle name="40% - Accent6 10" xfId="651"/>
    <cellStyle name="40% - Accent6 10 2" xfId="652"/>
    <cellStyle name="40% - Accent6 11" xfId="653"/>
    <cellStyle name="40% - Accent6 11 2" xfId="654"/>
    <cellStyle name="40% - Accent6 12" xfId="655"/>
    <cellStyle name="40% - Accent6 12 2" xfId="656"/>
    <cellStyle name="40% - Accent6 13" xfId="657"/>
    <cellStyle name="40% - Accent6 13 2" xfId="658"/>
    <cellStyle name="40% - Accent6 14" xfId="659"/>
    <cellStyle name="40% - Accent6 14 2" xfId="660"/>
    <cellStyle name="40% - Accent6 15" xfId="661"/>
    <cellStyle name="40% - Accent6 15 2" xfId="662"/>
    <cellStyle name="40% - Accent6 16" xfId="663"/>
    <cellStyle name="40% - Accent6 16 2" xfId="664"/>
    <cellStyle name="40% - Accent6 17" xfId="665"/>
    <cellStyle name="40% - Accent6 17 2" xfId="666"/>
    <cellStyle name="40% - Accent6 18" xfId="667"/>
    <cellStyle name="40% - Accent6 18 2" xfId="668"/>
    <cellStyle name="40% - Accent6 19" xfId="669"/>
    <cellStyle name="40% - Accent6 19 2" xfId="670"/>
    <cellStyle name="40% - Accent6 2" xfId="671"/>
    <cellStyle name="40% - Accent6 2 2" xfId="672"/>
    <cellStyle name="40% - Accent6 2 3" xfId="673"/>
    <cellStyle name="40% - Accent6 2 4" xfId="674"/>
    <cellStyle name="40% - Accent6 20" xfId="675"/>
    <cellStyle name="40% - Accent6 20 2" xfId="676"/>
    <cellStyle name="40% - Accent6 21" xfId="677"/>
    <cellStyle name="40% - Accent6 22" xfId="678"/>
    <cellStyle name="40% - Accent6 23" xfId="679"/>
    <cellStyle name="40% - Accent6 24" xfId="680"/>
    <cellStyle name="40% - Accent6 25" xfId="681"/>
    <cellStyle name="40% - Accent6 26" xfId="682"/>
    <cellStyle name="40% - Accent6 27" xfId="683"/>
    <cellStyle name="40% - Accent6 3" xfId="684"/>
    <cellStyle name="40% - Accent6 3 2" xfId="685"/>
    <cellStyle name="40% - Accent6 4" xfId="686"/>
    <cellStyle name="40% - Accent6 4 2" xfId="687"/>
    <cellStyle name="40% - Accent6 5" xfId="688"/>
    <cellStyle name="40% - Accent6 5 2" xfId="689"/>
    <cellStyle name="40% - Accent6 6" xfId="690"/>
    <cellStyle name="40% - Accent6 6 2" xfId="691"/>
    <cellStyle name="40% - Accent6 7" xfId="692"/>
    <cellStyle name="40% - Accent6 7 2" xfId="693"/>
    <cellStyle name="40% - Accent6 8" xfId="694"/>
    <cellStyle name="40% - Accent6 8 2" xfId="695"/>
    <cellStyle name="40% - Accent6 9" xfId="696"/>
    <cellStyle name="40% - Accent6 9 2" xfId="697"/>
    <cellStyle name="60% - Accent1 10" xfId="698"/>
    <cellStyle name="60% - Accent1 11" xfId="699"/>
    <cellStyle name="60% - Accent1 12" xfId="700"/>
    <cellStyle name="60% - Accent1 13" xfId="701"/>
    <cellStyle name="60% - Accent1 2" xfId="702"/>
    <cellStyle name="60% - Accent1 3" xfId="703"/>
    <cellStyle name="60% - Accent1 4" xfId="704"/>
    <cellStyle name="60% - Accent1 5" xfId="705"/>
    <cellStyle name="60% - Accent1 6" xfId="706"/>
    <cellStyle name="60% - Accent1 7" xfId="707"/>
    <cellStyle name="60% - Accent1 8" xfId="708"/>
    <cellStyle name="60% - Accent1 9" xfId="709"/>
    <cellStyle name="60% - Accent2 10" xfId="710"/>
    <cellStyle name="60% - Accent2 11" xfId="711"/>
    <cellStyle name="60% - Accent2 12" xfId="712"/>
    <cellStyle name="60% - Accent2 13" xfId="713"/>
    <cellStyle name="60% - Accent2 2" xfId="714"/>
    <cellStyle name="60% - Accent2 3" xfId="715"/>
    <cellStyle name="60% - Accent2 4" xfId="716"/>
    <cellStyle name="60% - Accent2 5" xfId="717"/>
    <cellStyle name="60% - Accent2 6" xfId="718"/>
    <cellStyle name="60% - Accent2 7" xfId="719"/>
    <cellStyle name="60% - Accent2 8" xfId="720"/>
    <cellStyle name="60% - Accent2 9" xfId="721"/>
    <cellStyle name="60% - Accent3 10" xfId="722"/>
    <cellStyle name="60% - Accent3 11" xfId="723"/>
    <cellStyle name="60% - Accent3 12" xfId="724"/>
    <cellStyle name="60% - Accent3 13" xfId="725"/>
    <cellStyle name="60% - Accent3 2" xfId="726"/>
    <cellStyle name="60% - Accent3 3" xfId="727"/>
    <cellStyle name="60% - Accent3 4" xfId="728"/>
    <cellStyle name="60% - Accent3 5" xfId="729"/>
    <cellStyle name="60% - Accent3 6" xfId="730"/>
    <cellStyle name="60% - Accent3 7" xfId="731"/>
    <cellStyle name="60% - Accent3 8" xfId="732"/>
    <cellStyle name="60% - Accent3 9" xfId="733"/>
    <cellStyle name="60% - Accent4 10" xfId="734"/>
    <cellStyle name="60% - Accent4 11" xfId="735"/>
    <cellStyle name="60% - Accent4 12" xfId="736"/>
    <cellStyle name="60% - Accent4 13" xfId="737"/>
    <cellStyle name="60% - Accent4 2" xfId="738"/>
    <cellStyle name="60% - Accent4 3" xfId="739"/>
    <cellStyle name="60% - Accent4 4" xfId="740"/>
    <cellStyle name="60% - Accent4 5" xfId="741"/>
    <cellStyle name="60% - Accent4 6" xfId="742"/>
    <cellStyle name="60% - Accent4 7" xfId="743"/>
    <cellStyle name="60% - Accent4 8" xfId="744"/>
    <cellStyle name="60% - Accent4 9" xfId="745"/>
    <cellStyle name="60% - Accent5 10" xfId="746"/>
    <cellStyle name="60% - Accent5 11" xfId="747"/>
    <cellStyle name="60% - Accent5 12" xfId="748"/>
    <cellStyle name="60% - Accent5 13" xfId="749"/>
    <cellStyle name="60% - Accent5 2" xfId="750"/>
    <cellStyle name="60% - Accent5 3" xfId="751"/>
    <cellStyle name="60% - Accent5 4" xfId="752"/>
    <cellStyle name="60% - Accent5 5" xfId="753"/>
    <cellStyle name="60% - Accent5 6" xfId="754"/>
    <cellStyle name="60% - Accent5 7" xfId="755"/>
    <cellStyle name="60% - Accent5 8" xfId="756"/>
    <cellStyle name="60% - Accent5 9" xfId="757"/>
    <cellStyle name="60% - Accent6 10" xfId="758"/>
    <cellStyle name="60% - Accent6 11" xfId="759"/>
    <cellStyle name="60% - Accent6 12" xfId="760"/>
    <cellStyle name="60% - Accent6 13" xfId="761"/>
    <cellStyle name="60% - Accent6 2" xfId="762"/>
    <cellStyle name="60% - Accent6 3" xfId="763"/>
    <cellStyle name="60% - Accent6 4" xfId="764"/>
    <cellStyle name="60% - Accent6 5" xfId="765"/>
    <cellStyle name="60% - Accent6 6" xfId="766"/>
    <cellStyle name="60% - Accent6 7" xfId="767"/>
    <cellStyle name="60% - Accent6 8" xfId="768"/>
    <cellStyle name="60% - Accent6 9" xfId="769"/>
    <cellStyle name="Accent1 - 20%" xfId="5"/>
    <cellStyle name="Accent1 - 40%" xfId="6"/>
    <cellStyle name="Accent1 - 60%" xfId="7"/>
    <cellStyle name="Accent1 10" xfId="770"/>
    <cellStyle name="Accent1 11" xfId="771"/>
    <cellStyle name="Accent1 12" xfId="772"/>
    <cellStyle name="Accent1 13" xfId="773"/>
    <cellStyle name="Accent1 14" xfId="774"/>
    <cellStyle name="Accent1 15" xfId="775"/>
    <cellStyle name="Accent1 16" xfId="776"/>
    <cellStyle name="Accent1 17" xfId="777"/>
    <cellStyle name="Accent1 18" xfId="778"/>
    <cellStyle name="Accent1 19" xfId="779"/>
    <cellStyle name="Accent1 2" xfId="780"/>
    <cellStyle name="Accent1 20" xfId="781"/>
    <cellStyle name="Accent1 21" xfId="782"/>
    <cellStyle name="Accent1 22" xfId="783"/>
    <cellStyle name="Accent1 23" xfId="784"/>
    <cellStyle name="Accent1 24" xfId="785"/>
    <cellStyle name="Accent1 25" xfId="786"/>
    <cellStyle name="Accent1 26" xfId="787"/>
    <cellStyle name="Accent1 27" xfId="788"/>
    <cellStyle name="Accent1 28" xfId="789"/>
    <cellStyle name="Accent1 29" xfId="790"/>
    <cellStyle name="Accent1 3" xfId="791"/>
    <cellStyle name="Accent1 30" xfId="792"/>
    <cellStyle name="Accent1 31" xfId="793"/>
    <cellStyle name="Accent1 32" xfId="794"/>
    <cellStyle name="Accent1 33" xfId="795"/>
    <cellStyle name="Accent1 34" xfId="796"/>
    <cellStyle name="Accent1 35" xfId="797"/>
    <cellStyle name="Accent1 36" xfId="798"/>
    <cellStyle name="Accent1 37" xfId="799"/>
    <cellStyle name="Accent1 38" xfId="800"/>
    <cellStyle name="Accent1 39" xfId="801"/>
    <cellStyle name="Accent1 4" xfId="802"/>
    <cellStyle name="Accent1 40" xfId="803"/>
    <cellStyle name="Accent1 41" xfId="804"/>
    <cellStyle name="Accent1 42" xfId="805"/>
    <cellStyle name="Accent1 43" xfId="806"/>
    <cellStyle name="Accent1 44" xfId="807"/>
    <cellStyle name="Accent1 45" xfId="808"/>
    <cellStyle name="Accent1 46" xfId="809"/>
    <cellStyle name="Accent1 47" xfId="810"/>
    <cellStyle name="Accent1 48" xfId="811"/>
    <cellStyle name="Accent1 49" xfId="812"/>
    <cellStyle name="Accent1 5" xfId="813"/>
    <cellStyle name="Accent1 50" xfId="814"/>
    <cellStyle name="Accent1 51" xfId="815"/>
    <cellStyle name="Accent1 52" xfId="816"/>
    <cellStyle name="Accent1 53" xfId="817"/>
    <cellStyle name="Accent1 54" xfId="818"/>
    <cellStyle name="Accent1 55" xfId="819"/>
    <cellStyle name="Accent1 56" xfId="820"/>
    <cellStyle name="Accent1 57" xfId="821"/>
    <cellStyle name="Accent1 58" xfId="822"/>
    <cellStyle name="Accent1 59" xfId="823"/>
    <cellStyle name="Accent1 6" xfId="824"/>
    <cellStyle name="Accent1 60" xfId="825"/>
    <cellStyle name="Accent1 61" xfId="826"/>
    <cellStyle name="Accent1 62" xfId="827"/>
    <cellStyle name="Accent1 63" xfId="828"/>
    <cellStyle name="Accent1 64" xfId="829"/>
    <cellStyle name="Accent1 65" xfId="830"/>
    <cellStyle name="Accent1 66" xfId="831"/>
    <cellStyle name="Accent1 67" xfId="832"/>
    <cellStyle name="Accent1 68" xfId="833"/>
    <cellStyle name="Accent1 69" xfId="834"/>
    <cellStyle name="Accent1 7" xfId="835"/>
    <cellStyle name="Accent1 70" xfId="836"/>
    <cellStyle name="Accent1 71" xfId="837"/>
    <cellStyle name="Accent1 72" xfId="838"/>
    <cellStyle name="Accent1 73" xfId="839"/>
    <cellStyle name="Accent1 74" xfId="840"/>
    <cellStyle name="Accent1 75" xfId="841"/>
    <cellStyle name="Accent1 76" xfId="842"/>
    <cellStyle name="Accent1 77" xfId="843"/>
    <cellStyle name="Accent1 78" xfId="844"/>
    <cellStyle name="Accent1 79" xfId="845"/>
    <cellStyle name="Accent1 8" xfId="846"/>
    <cellStyle name="Accent1 80" xfId="847"/>
    <cellStyle name="Accent1 81" xfId="848"/>
    <cellStyle name="Accent1 82" xfId="849"/>
    <cellStyle name="Accent1 83" xfId="850"/>
    <cellStyle name="Accent1 84" xfId="851"/>
    <cellStyle name="Accent1 9" xfId="852"/>
    <cellStyle name="Accent2 - 20%" xfId="8"/>
    <cellStyle name="Accent2 - 40%" xfId="9"/>
    <cellStyle name="Accent2 - 60%" xfId="10"/>
    <cellStyle name="Accent2 10" xfId="853"/>
    <cellStyle name="Accent2 11" xfId="854"/>
    <cellStyle name="Accent2 12" xfId="855"/>
    <cellStyle name="Accent2 13" xfId="856"/>
    <cellStyle name="Accent2 14" xfId="857"/>
    <cellStyle name="Accent2 15" xfId="858"/>
    <cellStyle name="Accent2 16" xfId="859"/>
    <cellStyle name="Accent2 17" xfId="860"/>
    <cellStyle name="Accent2 18" xfId="861"/>
    <cellStyle name="Accent2 19" xfId="862"/>
    <cellStyle name="Accent2 2" xfId="863"/>
    <cellStyle name="Accent2 20" xfId="864"/>
    <cellStyle name="Accent2 21" xfId="865"/>
    <cellStyle name="Accent2 22" xfId="866"/>
    <cellStyle name="Accent2 23" xfId="867"/>
    <cellStyle name="Accent2 24" xfId="868"/>
    <cellStyle name="Accent2 25" xfId="869"/>
    <cellStyle name="Accent2 26" xfId="870"/>
    <cellStyle name="Accent2 27" xfId="871"/>
    <cellStyle name="Accent2 28" xfId="872"/>
    <cellStyle name="Accent2 29" xfId="873"/>
    <cellStyle name="Accent2 3" xfId="874"/>
    <cellStyle name="Accent2 30" xfId="875"/>
    <cellStyle name="Accent2 31" xfId="876"/>
    <cellStyle name="Accent2 32" xfId="877"/>
    <cellStyle name="Accent2 33" xfId="878"/>
    <cellStyle name="Accent2 34" xfId="879"/>
    <cellStyle name="Accent2 35" xfId="880"/>
    <cellStyle name="Accent2 36" xfId="881"/>
    <cellStyle name="Accent2 37" xfId="882"/>
    <cellStyle name="Accent2 38" xfId="883"/>
    <cellStyle name="Accent2 39" xfId="884"/>
    <cellStyle name="Accent2 4" xfId="885"/>
    <cellStyle name="Accent2 40" xfId="886"/>
    <cellStyle name="Accent2 41" xfId="887"/>
    <cellStyle name="Accent2 42" xfId="888"/>
    <cellStyle name="Accent2 43" xfId="889"/>
    <cellStyle name="Accent2 44" xfId="890"/>
    <cellStyle name="Accent2 45" xfId="891"/>
    <cellStyle name="Accent2 46" xfId="892"/>
    <cellStyle name="Accent2 47" xfId="893"/>
    <cellStyle name="Accent2 48" xfId="894"/>
    <cellStyle name="Accent2 49" xfId="895"/>
    <cellStyle name="Accent2 5" xfId="896"/>
    <cellStyle name="Accent2 50" xfId="897"/>
    <cellStyle name="Accent2 51" xfId="898"/>
    <cellStyle name="Accent2 52" xfId="899"/>
    <cellStyle name="Accent2 53" xfId="900"/>
    <cellStyle name="Accent2 54" xfId="901"/>
    <cellStyle name="Accent2 55" xfId="902"/>
    <cellStyle name="Accent2 56" xfId="903"/>
    <cellStyle name="Accent2 57" xfId="904"/>
    <cellStyle name="Accent2 58" xfId="905"/>
    <cellStyle name="Accent2 59" xfId="906"/>
    <cellStyle name="Accent2 6" xfId="907"/>
    <cellStyle name="Accent2 60" xfId="908"/>
    <cellStyle name="Accent2 61" xfId="909"/>
    <cellStyle name="Accent2 62" xfId="910"/>
    <cellStyle name="Accent2 63" xfId="911"/>
    <cellStyle name="Accent2 64" xfId="912"/>
    <cellStyle name="Accent2 65" xfId="913"/>
    <cellStyle name="Accent2 66" xfId="914"/>
    <cellStyle name="Accent2 67" xfId="915"/>
    <cellStyle name="Accent2 68" xfId="916"/>
    <cellStyle name="Accent2 69" xfId="917"/>
    <cellStyle name="Accent2 7" xfId="918"/>
    <cellStyle name="Accent2 70" xfId="919"/>
    <cellStyle name="Accent2 71" xfId="920"/>
    <cellStyle name="Accent2 72" xfId="921"/>
    <cellStyle name="Accent2 73" xfId="922"/>
    <cellStyle name="Accent2 74" xfId="923"/>
    <cellStyle name="Accent2 75" xfId="924"/>
    <cellStyle name="Accent2 76" xfId="925"/>
    <cellStyle name="Accent2 77" xfId="926"/>
    <cellStyle name="Accent2 78" xfId="927"/>
    <cellStyle name="Accent2 79" xfId="928"/>
    <cellStyle name="Accent2 8" xfId="929"/>
    <cellStyle name="Accent2 80" xfId="930"/>
    <cellStyle name="Accent2 81" xfId="931"/>
    <cellStyle name="Accent2 82" xfId="932"/>
    <cellStyle name="Accent2 83" xfId="933"/>
    <cellStyle name="Accent2 84" xfId="934"/>
    <cellStyle name="Accent2 9" xfId="935"/>
    <cellStyle name="Accent3 - 20%" xfId="11"/>
    <cellStyle name="Accent3 - 40%" xfId="12"/>
    <cellStyle name="Accent3 - 60%" xfId="13"/>
    <cellStyle name="Accent3 10" xfId="936"/>
    <cellStyle name="Accent3 11" xfId="937"/>
    <cellStyle name="Accent3 12" xfId="938"/>
    <cellStyle name="Accent3 13" xfId="939"/>
    <cellStyle name="Accent3 14" xfId="940"/>
    <cellStyle name="Accent3 15" xfId="941"/>
    <cellStyle name="Accent3 16" xfId="942"/>
    <cellStyle name="Accent3 17" xfId="943"/>
    <cellStyle name="Accent3 18" xfId="944"/>
    <cellStyle name="Accent3 19" xfId="945"/>
    <cellStyle name="Accent3 2" xfId="946"/>
    <cellStyle name="Accent3 20" xfId="947"/>
    <cellStyle name="Accent3 21" xfId="948"/>
    <cellStyle name="Accent3 22" xfId="949"/>
    <cellStyle name="Accent3 23" xfId="950"/>
    <cellStyle name="Accent3 24" xfId="951"/>
    <cellStyle name="Accent3 25" xfId="952"/>
    <cellStyle name="Accent3 26" xfId="953"/>
    <cellStyle name="Accent3 27" xfId="954"/>
    <cellStyle name="Accent3 28" xfId="955"/>
    <cellStyle name="Accent3 29" xfId="956"/>
    <cellStyle name="Accent3 3" xfId="957"/>
    <cellStyle name="Accent3 30" xfId="958"/>
    <cellStyle name="Accent3 31" xfId="959"/>
    <cellStyle name="Accent3 32" xfId="960"/>
    <cellStyle name="Accent3 33" xfId="961"/>
    <cellStyle name="Accent3 34" xfId="962"/>
    <cellStyle name="Accent3 35" xfId="963"/>
    <cellStyle name="Accent3 36" xfId="964"/>
    <cellStyle name="Accent3 37" xfId="965"/>
    <cellStyle name="Accent3 38" xfId="966"/>
    <cellStyle name="Accent3 39" xfId="967"/>
    <cellStyle name="Accent3 4" xfId="968"/>
    <cellStyle name="Accent3 40" xfId="969"/>
    <cellStyle name="Accent3 41" xfId="970"/>
    <cellStyle name="Accent3 42" xfId="971"/>
    <cellStyle name="Accent3 43" xfId="972"/>
    <cellStyle name="Accent3 44" xfId="973"/>
    <cellStyle name="Accent3 45" xfId="974"/>
    <cellStyle name="Accent3 46" xfId="975"/>
    <cellStyle name="Accent3 47" xfId="976"/>
    <cellStyle name="Accent3 48" xfId="977"/>
    <cellStyle name="Accent3 49" xfId="978"/>
    <cellStyle name="Accent3 5" xfId="979"/>
    <cellStyle name="Accent3 50" xfId="980"/>
    <cellStyle name="Accent3 51" xfId="981"/>
    <cellStyle name="Accent3 52" xfId="982"/>
    <cellStyle name="Accent3 53" xfId="983"/>
    <cellStyle name="Accent3 54" xfId="984"/>
    <cellStyle name="Accent3 55" xfId="985"/>
    <cellStyle name="Accent3 56" xfId="986"/>
    <cellStyle name="Accent3 57" xfId="987"/>
    <cellStyle name="Accent3 58" xfId="988"/>
    <cellStyle name="Accent3 59" xfId="989"/>
    <cellStyle name="Accent3 6" xfId="990"/>
    <cellStyle name="Accent3 60" xfId="991"/>
    <cellStyle name="Accent3 61" xfId="992"/>
    <cellStyle name="Accent3 62" xfId="993"/>
    <cellStyle name="Accent3 63" xfId="994"/>
    <cellStyle name="Accent3 64" xfId="995"/>
    <cellStyle name="Accent3 65" xfId="996"/>
    <cellStyle name="Accent3 66" xfId="997"/>
    <cellStyle name="Accent3 67" xfId="998"/>
    <cellStyle name="Accent3 68" xfId="999"/>
    <cellStyle name="Accent3 69" xfId="1000"/>
    <cellStyle name="Accent3 7" xfId="1001"/>
    <cellStyle name="Accent3 70" xfId="1002"/>
    <cellStyle name="Accent3 71" xfId="1003"/>
    <cellStyle name="Accent3 72" xfId="1004"/>
    <cellStyle name="Accent3 73" xfId="1005"/>
    <cellStyle name="Accent3 74" xfId="1006"/>
    <cellStyle name="Accent3 75" xfId="1007"/>
    <cellStyle name="Accent3 76" xfId="1008"/>
    <cellStyle name="Accent3 77" xfId="1009"/>
    <cellStyle name="Accent3 78" xfId="1010"/>
    <cellStyle name="Accent3 79" xfId="1011"/>
    <cellStyle name="Accent3 8" xfId="1012"/>
    <cellStyle name="Accent3 80" xfId="1013"/>
    <cellStyle name="Accent3 81" xfId="1014"/>
    <cellStyle name="Accent3 82" xfId="1015"/>
    <cellStyle name="Accent3 83" xfId="1016"/>
    <cellStyle name="Accent3 84" xfId="1017"/>
    <cellStyle name="Accent3 9" xfId="1018"/>
    <cellStyle name="Accent4 - 20%" xfId="14"/>
    <cellStyle name="Accent4 - 40%" xfId="15"/>
    <cellStyle name="Accent4 - 60%" xfId="16"/>
    <cellStyle name="Accent4 10" xfId="1019"/>
    <cellStyle name="Accent4 11" xfId="1020"/>
    <cellStyle name="Accent4 12" xfId="1021"/>
    <cellStyle name="Accent4 13" xfId="1022"/>
    <cellStyle name="Accent4 14" xfId="1023"/>
    <cellStyle name="Accent4 15" xfId="1024"/>
    <cellStyle name="Accent4 16" xfId="1025"/>
    <cellStyle name="Accent4 17" xfId="1026"/>
    <cellStyle name="Accent4 18" xfId="1027"/>
    <cellStyle name="Accent4 19" xfId="1028"/>
    <cellStyle name="Accent4 2" xfId="1029"/>
    <cellStyle name="Accent4 20" xfId="1030"/>
    <cellStyle name="Accent4 21" xfId="1031"/>
    <cellStyle name="Accent4 22" xfId="1032"/>
    <cellStyle name="Accent4 23" xfId="1033"/>
    <cellStyle name="Accent4 24" xfId="1034"/>
    <cellStyle name="Accent4 25" xfId="1035"/>
    <cellStyle name="Accent4 26" xfId="1036"/>
    <cellStyle name="Accent4 27" xfId="1037"/>
    <cellStyle name="Accent4 28" xfId="1038"/>
    <cellStyle name="Accent4 29" xfId="1039"/>
    <cellStyle name="Accent4 3" xfId="1040"/>
    <cellStyle name="Accent4 30" xfId="1041"/>
    <cellStyle name="Accent4 31" xfId="1042"/>
    <cellStyle name="Accent4 32" xfId="1043"/>
    <cellStyle name="Accent4 33" xfId="1044"/>
    <cellStyle name="Accent4 34" xfId="1045"/>
    <cellStyle name="Accent4 35" xfId="1046"/>
    <cellStyle name="Accent4 36" xfId="1047"/>
    <cellStyle name="Accent4 37" xfId="1048"/>
    <cellStyle name="Accent4 38" xfId="1049"/>
    <cellStyle name="Accent4 39" xfId="1050"/>
    <cellStyle name="Accent4 4" xfId="1051"/>
    <cellStyle name="Accent4 40" xfId="1052"/>
    <cellStyle name="Accent4 41" xfId="1053"/>
    <cellStyle name="Accent4 42" xfId="1054"/>
    <cellStyle name="Accent4 43" xfId="1055"/>
    <cellStyle name="Accent4 44" xfId="1056"/>
    <cellStyle name="Accent4 45" xfId="1057"/>
    <cellStyle name="Accent4 46" xfId="1058"/>
    <cellStyle name="Accent4 47" xfId="1059"/>
    <cellStyle name="Accent4 48" xfId="1060"/>
    <cellStyle name="Accent4 49" xfId="1061"/>
    <cellStyle name="Accent4 5" xfId="1062"/>
    <cellStyle name="Accent4 50" xfId="1063"/>
    <cellStyle name="Accent4 51" xfId="1064"/>
    <cellStyle name="Accent4 52" xfId="1065"/>
    <cellStyle name="Accent4 53" xfId="1066"/>
    <cellStyle name="Accent4 54" xfId="1067"/>
    <cellStyle name="Accent4 55" xfId="1068"/>
    <cellStyle name="Accent4 56" xfId="1069"/>
    <cellStyle name="Accent4 57" xfId="1070"/>
    <cellStyle name="Accent4 58" xfId="1071"/>
    <cellStyle name="Accent4 59" xfId="1072"/>
    <cellStyle name="Accent4 6" xfId="1073"/>
    <cellStyle name="Accent4 60" xfId="1074"/>
    <cellStyle name="Accent4 61" xfId="1075"/>
    <cellStyle name="Accent4 62" xfId="1076"/>
    <cellStyle name="Accent4 63" xfId="1077"/>
    <cellStyle name="Accent4 64" xfId="1078"/>
    <cellStyle name="Accent4 65" xfId="1079"/>
    <cellStyle name="Accent4 66" xfId="1080"/>
    <cellStyle name="Accent4 67" xfId="1081"/>
    <cellStyle name="Accent4 68" xfId="1082"/>
    <cellStyle name="Accent4 69" xfId="1083"/>
    <cellStyle name="Accent4 7" xfId="1084"/>
    <cellStyle name="Accent4 70" xfId="1085"/>
    <cellStyle name="Accent4 71" xfId="1086"/>
    <cellStyle name="Accent4 72" xfId="1087"/>
    <cellStyle name="Accent4 73" xfId="1088"/>
    <cellStyle name="Accent4 74" xfId="1089"/>
    <cellStyle name="Accent4 75" xfId="1090"/>
    <cellStyle name="Accent4 76" xfId="1091"/>
    <cellStyle name="Accent4 77" xfId="1092"/>
    <cellStyle name="Accent4 78" xfId="1093"/>
    <cellStyle name="Accent4 79" xfId="1094"/>
    <cellStyle name="Accent4 8" xfId="1095"/>
    <cellStyle name="Accent4 80" xfId="1096"/>
    <cellStyle name="Accent4 81" xfId="1097"/>
    <cellStyle name="Accent4 82" xfId="1098"/>
    <cellStyle name="Accent4 83" xfId="1099"/>
    <cellStyle name="Accent4 84" xfId="1100"/>
    <cellStyle name="Accent4 9" xfId="1101"/>
    <cellStyle name="Accent5 - 20%" xfId="17"/>
    <cellStyle name="Accent5 - 40%" xfId="18"/>
    <cellStyle name="Accent5 - 60%" xfId="19"/>
    <cellStyle name="Accent5 10" xfId="1102"/>
    <cellStyle name="Accent5 11" xfId="1103"/>
    <cellStyle name="Accent5 12" xfId="1104"/>
    <cellStyle name="Accent5 13" xfId="1105"/>
    <cellStyle name="Accent5 14" xfId="1106"/>
    <cellStyle name="Accent5 15" xfId="1107"/>
    <cellStyle name="Accent5 16" xfId="1108"/>
    <cellStyle name="Accent5 17" xfId="1109"/>
    <cellStyle name="Accent5 18" xfId="1110"/>
    <cellStyle name="Accent5 19" xfId="1111"/>
    <cellStyle name="Accent5 2" xfId="1112"/>
    <cellStyle name="Accent5 20" xfId="1113"/>
    <cellStyle name="Accent5 21" xfId="1114"/>
    <cellStyle name="Accent5 22" xfId="1115"/>
    <cellStyle name="Accent5 23" xfId="1116"/>
    <cellStyle name="Accent5 24" xfId="1117"/>
    <cellStyle name="Accent5 25" xfId="1118"/>
    <cellStyle name="Accent5 26" xfId="1119"/>
    <cellStyle name="Accent5 27" xfId="1120"/>
    <cellStyle name="Accent5 28" xfId="1121"/>
    <cellStyle name="Accent5 29" xfId="1122"/>
    <cellStyle name="Accent5 3" xfId="1123"/>
    <cellStyle name="Accent5 30" xfId="1124"/>
    <cellStyle name="Accent5 31" xfId="1125"/>
    <cellStyle name="Accent5 32" xfId="1126"/>
    <cellStyle name="Accent5 33" xfId="1127"/>
    <cellStyle name="Accent5 34" xfId="1128"/>
    <cellStyle name="Accent5 35" xfId="1129"/>
    <cellStyle name="Accent5 36" xfId="1130"/>
    <cellStyle name="Accent5 37" xfId="1131"/>
    <cellStyle name="Accent5 38" xfId="1132"/>
    <cellStyle name="Accent5 39" xfId="1133"/>
    <cellStyle name="Accent5 4" xfId="1134"/>
    <cellStyle name="Accent5 40" xfId="1135"/>
    <cellStyle name="Accent5 41" xfId="1136"/>
    <cellStyle name="Accent5 42" xfId="1137"/>
    <cellStyle name="Accent5 43" xfId="1138"/>
    <cellStyle name="Accent5 44" xfId="1139"/>
    <cellStyle name="Accent5 45" xfId="1140"/>
    <cellStyle name="Accent5 46" xfId="1141"/>
    <cellStyle name="Accent5 47" xfId="1142"/>
    <cellStyle name="Accent5 48" xfId="1143"/>
    <cellStyle name="Accent5 49" xfId="1144"/>
    <cellStyle name="Accent5 5" xfId="1145"/>
    <cellStyle name="Accent5 50" xfId="1146"/>
    <cellStyle name="Accent5 51" xfId="1147"/>
    <cellStyle name="Accent5 52" xfId="1148"/>
    <cellStyle name="Accent5 53" xfId="1149"/>
    <cellStyle name="Accent5 54" xfId="1150"/>
    <cellStyle name="Accent5 55" xfId="1151"/>
    <cellStyle name="Accent5 56" xfId="1152"/>
    <cellStyle name="Accent5 57" xfId="1153"/>
    <cellStyle name="Accent5 58" xfId="1154"/>
    <cellStyle name="Accent5 59" xfId="1155"/>
    <cellStyle name="Accent5 6" xfId="1156"/>
    <cellStyle name="Accent5 60" xfId="1157"/>
    <cellStyle name="Accent5 61" xfId="1158"/>
    <cellStyle name="Accent5 62" xfId="1159"/>
    <cellStyle name="Accent5 63" xfId="1160"/>
    <cellStyle name="Accent5 64" xfId="1161"/>
    <cellStyle name="Accent5 65" xfId="1162"/>
    <cellStyle name="Accent5 66" xfId="1163"/>
    <cellStyle name="Accent5 67" xfId="1164"/>
    <cellStyle name="Accent5 68" xfId="1165"/>
    <cellStyle name="Accent5 69" xfId="1166"/>
    <cellStyle name="Accent5 7" xfId="1167"/>
    <cellStyle name="Accent5 70" xfId="1168"/>
    <cellStyle name="Accent5 71" xfId="1169"/>
    <cellStyle name="Accent5 72" xfId="1170"/>
    <cellStyle name="Accent5 73" xfId="1171"/>
    <cellStyle name="Accent5 74" xfId="1172"/>
    <cellStyle name="Accent5 75" xfId="1173"/>
    <cellStyle name="Accent5 76" xfId="1174"/>
    <cellStyle name="Accent5 77" xfId="1175"/>
    <cellStyle name="Accent5 78" xfId="1176"/>
    <cellStyle name="Accent5 79" xfId="1177"/>
    <cellStyle name="Accent5 8" xfId="1178"/>
    <cellStyle name="Accent5 80" xfId="1179"/>
    <cellStyle name="Accent5 81" xfId="1180"/>
    <cellStyle name="Accent5 82" xfId="1181"/>
    <cellStyle name="Accent5 83" xfId="1182"/>
    <cellStyle name="Accent5 84" xfId="1183"/>
    <cellStyle name="Accent5 9" xfId="1184"/>
    <cellStyle name="Accent6 - 20%" xfId="20"/>
    <cellStyle name="Accent6 - 40%" xfId="21"/>
    <cellStyle name="Accent6 - 60%" xfId="22"/>
    <cellStyle name="Accent6 10" xfId="1185"/>
    <cellStyle name="Accent6 11" xfId="1186"/>
    <cellStyle name="Accent6 12" xfId="1187"/>
    <cellStyle name="Accent6 13" xfId="1188"/>
    <cellStyle name="Accent6 14" xfId="1189"/>
    <cellStyle name="Accent6 15" xfId="1190"/>
    <cellStyle name="Accent6 16" xfId="1191"/>
    <cellStyle name="Accent6 17" xfId="1192"/>
    <cellStyle name="Accent6 18" xfId="1193"/>
    <cellStyle name="Accent6 19" xfId="1194"/>
    <cellStyle name="Accent6 2" xfId="1195"/>
    <cellStyle name="Accent6 20" xfId="1196"/>
    <cellStyle name="Accent6 21" xfId="1197"/>
    <cellStyle name="Accent6 22" xfId="1198"/>
    <cellStyle name="Accent6 23" xfId="1199"/>
    <cellStyle name="Accent6 24" xfId="1200"/>
    <cellStyle name="Accent6 25" xfId="1201"/>
    <cellStyle name="Accent6 26" xfId="1202"/>
    <cellStyle name="Accent6 27" xfId="1203"/>
    <cellStyle name="Accent6 28" xfId="1204"/>
    <cellStyle name="Accent6 29" xfId="1205"/>
    <cellStyle name="Accent6 3" xfId="1206"/>
    <cellStyle name="Accent6 30" xfId="1207"/>
    <cellStyle name="Accent6 31" xfId="1208"/>
    <cellStyle name="Accent6 32" xfId="1209"/>
    <cellStyle name="Accent6 33" xfId="1210"/>
    <cellStyle name="Accent6 34" xfId="1211"/>
    <cellStyle name="Accent6 35" xfId="1212"/>
    <cellStyle name="Accent6 36" xfId="1213"/>
    <cellStyle name="Accent6 37" xfId="1214"/>
    <cellStyle name="Accent6 38" xfId="1215"/>
    <cellStyle name="Accent6 39" xfId="1216"/>
    <cellStyle name="Accent6 4" xfId="1217"/>
    <cellStyle name="Accent6 40" xfId="1218"/>
    <cellStyle name="Accent6 41" xfId="1219"/>
    <cellStyle name="Accent6 42" xfId="1220"/>
    <cellStyle name="Accent6 43" xfId="1221"/>
    <cellStyle name="Accent6 44" xfId="1222"/>
    <cellStyle name="Accent6 45" xfId="1223"/>
    <cellStyle name="Accent6 46" xfId="1224"/>
    <cellStyle name="Accent6 47" xfId="1225"/>
    <cellStyle name="Accent6 48" xfId="1226"/>
    <cellStyle name="Accent6 49" xfId="1227"/>
    <cellStyle name="Accent6 5" xfId="1228"/>
    <cellStyle name="Accent6 50" xfId="1229"/>
    <cellStyle name="Accent6 51" xfId="1230"/>
    <cellStyle name="Accent6 52" xfId="1231"/>
    <cellStyle name="Accent6 53" xfId="1232"/>
    <cellStyle name="Accent6 54" xfId="1233"/>
    <cellStyle name="Accent6 55" xfId="1234"/>
    <cellStyle name="Accent6 56" xfId="1235"/>
    <cellStyle name="Accent6 57" xfId="1236"/>
    <cellStyle name="Accent6 58" xfId="1237"/>
    <cellStyle name="Accent6 59" xfId="1238"/>
    <cellStyle name="Accent6 6" xfId="1239"/>
    <cellStyle name="Accent6 60" xfId="1240"/>
    <cellStyle name="Accent6 61" xfId="1241"/>
    <cellStyle name="Accent6 62" xfId="1242"/>
    <cellStyle name="Accent6 63" xfId="1243"/>
    <cellStyle name="Accent6 64" xfId="1244"/>
    <cellStyle name="Accent6 65" xfId="1245"/>
    <cellStyle name="Accent6 66" xfId="1246"/>
    <cellStyle name="Accent6 67" xfId="1247"/>
    <cellStyle name="Accent6 68" xfId="1248"/>
    <cellStyle name="Accent6 69" xfId="1249"/>
    <cellStyle name="Accent6 7" xfId="1250"/>
    <cellStyle name="Accent6 70" xfId="1251"/>
    <cellStyle name="Accent6 71" xfId="1252"/>
    <cellStyle name="Accent6 72" xfId="1253"/>
    <cellStyle name="Accent6 73" xfId="1254"/>
    <cellStyle name="Accent6 74" xfId="1255"/>
    <cellStyle name="Accent6 75" xfId="1256"/>
    <cellStyle name="Accent6 76" xfId="1257"/>
    <cellStyle name="Accent6 77" xfId="1258"/>
    <cellStyle name="Accent6 78" xfId="1259"/>
    <cellStyle name="Accent6 79" xfId="1260"/>
    <cellStyle name="Accent6 8" xfId="1261"/>
    <cellStyle name="Accent6 80" xfId="1262"/>
    <cellStyle name="Accent6 81" xfId="1263"/>
    <cellStyle name="Accent6 82" xfId="1264"/>
    <cellStyle name="Accent6 83" xfId="1265"/>
    <cellStyle name="Accent6 84" xfId="1266"/>
    <cellStyle name="Accent6 9" xfId="1267"/>
    <cellStyle name="Bad 10" xfId="1268"/>
    <cellStyle name="Bad 11" xfId="1269"/>
    <cellStyle name="Bad 12" xfId="1270"/>
    <cellStyle name="Bad 13" xfId="1271"/>
    <cellStyle name="Bad 2" xfId="1272"/>
    <cellStyle name="Bad 3" xfId="1273"/>
    <cellStyle name="Bad 4" xfId="1274"/>
    <cellStyle name="Bad 5" xfId="1275"/>
    <cellStyle name="Bad 6" xfId="1276"/>
    <cellStyle name="Bad 7" xfId="1277"/>
    <cellStyle name="Bad 8" xfId="1278"/>
    <cellStyle name="Bad 9" xfId="1279"/>
    <cellStyle name="Calc Currency (0)" xfId="1280"/>
    <cellStyle name="Calculation 10" xfId="1281"/>
    <cellStyle name="Calculation 11" xfId="1282"/>
    <cellStyle name="Calculation 12" xfId="1283"/>
    <cellStyle name="Calculation 13" xfId="1284"/>
    <cellStyle name="Calculation 2" xfId="1285"/>
    <cellStyle name="Calculation 3" xfId="1286"/>
    <cellStyle name="Calculation 4" xfId="1287"/>
    <cellStyle name="Calculation 5" xfId="1288"/>
    <cellStyle name="Calculation 6" xfId="1289"/>
    <cellStyle name="Calculation 7" xfId="1290"/>
    <cellStyle name="Calculation 8" xfId="1291"/>
    <cellStyle name="Calculation 9" xfId="1292"/>
    <cellStyle name="Check Cell 10" xfId="1293"/>
    <cellStyle name="Check Cell 11" xfId="1294"/>
    <cellStyle name="Check Cell 12" xfId="1295"/>
    <cellStyle name="Check Cell 13" xfId="1296"/>
    <cellStyle name="Check Cell 2" xfId="1297"/>
    <cellStyle name="Check Cell 3" xfId="1298"/>
    <cellStyle name="Check Cell 4" xfId="1299"/>
    <cellStyle name="Check Cell 5" xfId="1300"/>
    <cellStyle name="Check Cell 6" xfId="1301"/>
    <cellStyle name="Check Cell 7" xfId="1302"/>
    <cellStyle name="Check Cell 8" xfId="1303"/>
    <cellStyle name="Check Cell 9" xfId="1304"/>
    <cellStyle name="CheckCell" xfId="1305"/>
    <cellStyle name="Comma" xfId="1" builtinId="3"/>
    <cellStyle name="Comma 10" xfId="1306"/>
    <cellStyle name="Comma 2" xfId="1307"/>
    <cellStyle name="Comma 2 2" xfId="1308"/>
    <cellStyle name="Comma 2 3" xfId="1309"/>
    <cellStyle name="Comma 3" xfId="1310"/>
    <cellStyle name="Comma 3 2" xfId="1311"/>
    <cellStyle name="Comma 4" xfId="1312"/>
    <cellStyle name="Comma 4 2" xfId="1313"/>
    <cellStyle name="Comma 5" xfId="1314"/>
    <cellStyle name="Comma 5 2" xfId="1315"/>
    <cellStyle name="Comma 6" xfId="1316"/>
    <cellStyle name="Comma 6 2" xfId="1317"/>
    <cellStyle name="Comma 7" xfId="1318"/>
    <cellStyle name="Comma 7 2" xfId="1319"/>
    <cellStyle name="Comma 8" xfId="1320"/>
    <cellStyle name="Comma 8 2" xfId="1321"/>
    <cellStyle name="Comma 9" xfId="1322"/>
    <cellStyle name="Comma0" xfId="1323"/>
    <cellStyle name="Comma0 - Style2" xfId="1324"/>
    <cellStyle name="Comma0 - Style4" xfId="1325"/>
    <cellStyle name="Comma0 - Style5" xfId="1326"/>
    <cellStyle name="Comma0_00COS Ind Allocators" xfId="1327"/>
    <cellStyle name="Comma1 - Style1" xfId="1328"/>
    <cellStyle name="Copied" xfId="1329"/>
    <cellStyle name="COST1" xfId="1330"/>
    <cellStyle name="Curren - Style1" xfId="1331"/>
    <cellStyle name="Curren - Style2" xfId="1332"/>
    <cellStyle name="Curren - Style5" xfId="1333"/>
    <cellStyle name="Curren - Style6" xfId="1334"/>
    <cellStyle name="Currency" xfId="2" builtinId="4"/>
    <cellStyle name="Currency 10" xfId="1335"/>
    <cellStyle name="Currency 2" xfId="1336"/>
    <cellStyle name="Currency 2 2" xfId="1337"/>
    <cellStyle name="Currency 3" xfId="1338"/>
    <cellStyle name="Currency 4" xfId="1339"/>
    <cellStyle name="Currency 5" xfId="1340"/>
    <cellStyle name="Currency 6" xfId="1341"/>
    <cellStyle name="Currency 7" xfId="1342"/>
    <cellStyle name="Currency 8" xfId="1343"/>
    <cellStyle name="Currency 9" xfId="1344"/>
    <cellStyle name="Currency0" xfId="1345"/>
    <cellStyle name="Date" xfId="1346"/>
    <cellStyle name="Emphasis 1" xfId="23"/>
    <cellStyle name="Emphasis 2" xfId="24"/>
    <cellStyle name="Emphasis 3" xfId="25"/>
    <cellStyle name="Entered" xfId="26"/>
    <cellStyle name="Explanatory Text 10" xfId="1347"/>
    <cellStyle name="Explanatory Text 11" xfId="1348"/>
    <cellStyle name="Explanatory Text 12" xfId="1349"/>
    <cellStyle name="Explanatory Text 13" xfId="1350"/>
    <cellStyle name="Explanatory Text 2" xfId="1351"/>
    <cellStyle name="Explanatory Text 3" xfId="1352"/>
    <cellStyle name="Explanatory Text 4" xfId="1353"/>
    <cellStyle name="Explanatory Text 5" xfId="1354"/>
    <cellStyle name="Explanatory Text 6" xfId="1355"/>
    <cellStyle name="Explanatory Text 7" xfId="1356"/>
    <cellStyle name="Explanatory Text 8" xfId="1357"/>
    <cellStyle name="Explanatory Text 9" xfId="1358"/>
    <cellStyle name="Fixed" xfId="1359"/>
    <cellStyle name="Fixed3 - Style3" xfId="1360"/>
    <cellStyle name="Good 10" xfId="1361"/>
    <cellStyle name="Good 11" xfId="1362"/>
    <cellStyle name="Good 12" xfId="1363"/>
    <cellStyle name="Good 13" xfId="1364"/>
    <cellStyle name="Good 2" xfId="1365"/>
    <cellStyle name="Good 3" xfId="1366"/>
    <cellStyle name="Good 4" xfId="1367"/>
    <cellStyle name="Good 5" xfId="1368"/>
    <cellStyle name="Good 6" xfId="1369"/>
    <cellStyle name="Good 7" xfId="1370"/>
    <cellStyle name="Good 8" xfId="1371"/>
    <cellStyle name="Good 9" xfId="1372"/>
    <cellStyle name="Grey" xfId="27"/>
    <cellStyle name="Header1" xfId="1373"/>
    <cellStyle name="Header2" xfId="1374"/>
    <cellStyle name="Heading 1 10" xfId="1375"/>
    <cellStyle name="Heading 1 11" xfId="1376"/>
    <cellStyle name="Heading 1 12" xfId="1377"/>
    <cellStyle name="Heading 1 13" xfId="1378"/>
    <cellStyle name="Heading 1 2" xfId="1379"/>
    <cellStyle name="Heading 1 3" xfId="1380"/>
    <cellStyle name="Heading 1 4" xfId="1381"/>
    <cellStyle name="Heading 1 5" xfId="1382"/>
    <cellStyle name="Heading 1 6" xfId="1383"/>
    <cellStyle name="Heading 1 7" xfId="1384"/>
    <cellStyle name="Heading 1 8" xfId="1385"/>
    <cellStyle name="Heading 1 9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3 10" xfId="1399"/>
    <cellStyle name="Heading 3 11" xfId="1400"/>
    <cellStyle name="Heading 3 12" xfId="1401"/>
    <cellStyle name="Heading 3 13" xfId="1402"/>
    <cellStyle name="Heading 3 2" xfId="1403"/>
    <cellStyle name="Heading 3 3" xfId="1404"/>
    <cellStyle name="Heading 3 4" xfId="1405"/>
    <cellStyle name="Heading 3 5" xfId="1406"/>
    <cellStyle name="Heading 3 6" xfId="1407"/>
    <cellStyle name="Heading 3 7" xfId="1408"/>
    <cellStyle name="Heading 3 8" xfId="1409"/>
    <cellStyle name="Heading 3 9" xfId="1410"/>
    <cellStyle name="Heading 4 10" xfId="1411"/>
    <cellStyle name="Heading 4 11" xfId="1412"/>
    <cellStyle name="Heading 4 12" xfId="1413"/>
    <cellStyle name="Heading 4 13" xfId="1414"/>
    <cellStyle name="Heading 4 2" xfId="1415"/>
    <cellStyle name="Heading 4 3" xfId="1416"/>
    <cellStyle name="Heading 4 4" xfId="1417"/>
    <cellStyle name="Heading 4 5" xfId="1418"/>
    <cellStyle name="Heading 4 6" xfId="1419"/>
    <cellStyle name="Heading 4 7" xfId="1420"/>
    <cellStyle name="Heading 4 8" xfId="1421"/>
    <cellStyle name="Heading 4 9" xfId="1422"/>
    <cellStyle name="Heading1" xfId="1423"/>
    <cellStyle name="Heading2" xfId="1424"/>
    <cellStyle name="Input [yellow]" xfId="28"/>
    <cellStyle name="Input 10" xfId="1425"/>
    <cellStyle name="Input 11" xfId="1426"/>
    <cellStyle name="Input 12" xfId="1427"/>
    <cellStyle name="Input 13" xfId="1428"/>
    <cellStyle name="Input 14" xfId="1429"/>
    <cellStyle name="Input 15" xfId="1430"/>
    <cellStyle name="Input 16" xfId="1431"/>
    <cellStyle name="Input 17" xfId="1432"/>
    <cellStyle name="Input 18" xfId="1433"/>
    <cellStyle name="Input 19" xfId="1434"/>
    <cellStyle name="Input 2" xfId="1435"/>
    <cellStyle name="Input 20" xfId="1436"/>
    <cellStyle name="Input 21" xfId="1437"/>
    <cellStyle name="Input 22" xfId="1438"/>
    <cellStyle name="Input 23" xfId="1439"/>
    <cellStyle name="Input 24" xfId="1440"/>
    <cellStyle name="Input 25" xfId="1441"/>
    <cellStyle name="Input 26" xfId="1442"/>
    <cellStyle name="Input 27" xfId="1443"/>
    <cellStyle name="Input 28" xfId="1444"/>
    <cellStyle name="Input 29" xfId="1445"/>
    <cellStyle name="Input 3" xfId="1446"/>
    <cellStyle name="Input 30" xfId="1447"/>
    <cellStyle name="Input 31" xfId="1448"/>
    <cellStyle name="Input 32" xfId="1449"/>
    <cellStyle name="Input 33" xfId="1450"/>
    <cellStyle name="Input 34" xfId="1451"/>
    <cellStyle name="Input 35" xfId="1452"/>
    <cellStyle name="Input 36" xfId="1453"/>
    <cellStyle name="Input 37" xfId="1454"/>
    <cellStyle name="Input 38" xfId="1455"/>
    <cellStyle name="Input 39" xfId="1456"/>
    <cellStyle name="Input 4" xfId="1457"/>
    <cellStyle name="Input 40" xfId="1458"/>
    <cellStyle name="Input 41" xfId="1459"/>
    <cellStyle name="Input 42" xfId="1460"/>
    <cellStyle name="Input 43" xfId="1461"/>
    <cellStyle name="Input 44" xfId="1462"/>
    <cellStyle name="Input 45" xfId="1463"/>
    <cellStyle name="Input 46" xfId="1464"/>
    <cellStyle name="Input 47" xfId="1465"/>
    <cellStyle name="Input 48" xfId="1466"/>
    <cellStyle name="Input 49" xfId="1467"/>
    <cellStyle name="Input 5" xfId="1468"/>
    <cellStyle name="Input 50" xfId="1469"/>
    <cellStyle name="Input 51" xfId="1470"/>
    <cellStyle name="Input 52" xfId="1471"/>
    <cellStyle name="Input 53" xfId="1472"/>
    <cellStyle name="Input 54" xfId="1473"/>
    <cellStyle name="Input 55" xfId="1474"/>
    <cellStyle name="Input 56" xfId="1475"/>
    <cellStyle name="Input 57" xfId="1476"/>
    <cellStyle name="Input 58" xfId="1477"/>
    <cellStyle name="Input 59" xfId="1478"/>
    <cellStyle name="Input 6" xfId="1479"/>
    <cellStyle name="Input 60" xfId="1480"/>
    <cellStyle name="Input 61" xfId="1481"/>
    <cellStyle name="Input 62" xfId="1482"/>
    <cellStyle name="Input 63" xfId="1483"/>
    <cellStyle name="Input 64" xfId="1484"/>
    <cellStyle name="Input 65" xfId="1485"/>
    <cellStyle name="Input 66" xfId="1486"/>
    <cellStyle name="Input 67" xfId="1487"/>
    <cellStyle name="Input 68" xfId="1488"/>
    <cellStyle name="Input 69" xfId="1489"/>
    <cellStyle name="Input 7" xfId="1490"/>
    <cellStyle name="Input 70" xfId="1491"/>
    <cellStyle name="Input 71" xfId="1492"/>
    <cellStyle name="Input 72" xfId="1493"/>
    <cellStyle name="Input 73" xfId="1494"/>
    <cellStyle name="Input 74" xfId="1495"/>
    <cellStyle name="Input 75" xfId="1496"/>
    <cellStyle name="Input 76" xfId="1497"/>
    <cellStyle name="Input 77" xfId="1498"/>
    <cellStyle name="Input 78" xfId="1499"/>
    <cellStyle name="Input 79" xfId="1500"/>
    <cellStyle name="Input 8" xfId="1501"/>
    <cellStyle name="Input 80" xfId="1502"/>
    <cellStyle name="Input 81" xfId="1503"/>
    <cellStyle name="Input 82" xfId="1504"/>
    <cellStyle name="Input 83" xfId="1505"/>
    <cellStyle name="Input 84" xfId="1506"/>
    <cellStyle name="Input 9" xfId="1507"/>
    <cellStyle name="Input Cells" xfId="1508"/>
    <cellStyle name="Input Cells Percent" xfId="1509"/>
    <cellStyle name="Lines" xfId="1510"/>
    <cellStyle name="LINKED" xfId="1511"/>
    <cellStyle name="Linked Cell 10" xfId="1512"/>
    <cellStyle name="Linked Cell 11" xfId="1513"/>
    <cellStyle name="Linked Cell 12" xfId="1514"/>
    <cellStyle name="Linked Cell 13" xfId="1515"/>
    <cellStyle name="Linked Cell 2" xfId="1516"/>
    <cellStyle name="Linked Cell 3" xfId="1517"/>
    <cellStyle name="Linked Cell 4" xfId="1518"/>
    <cellStyle name="Linked Cell 5" xfId="1519"/>
    <cellStyle name="Linked Cell 6" xfId="1520"/>
    <cellStyle name="Linked Cell 7" xfId="1521"/>
    <cellStyle name="Linked Cell 8" xfId="1522"/>
    <cellStyle name="Linked Cell 9" xfId="1523"/>
    <cellStyle name="modified border" xfId="1524"/>
    <cellStyle name="modified border1" xfId="1525"/>
    <cellStyle name="Neutral 10" xfId="1526"/>
    <cellStyle name="Neutral 11" xfId="1527"/>
    <cellStyle name="Neutral 12" xfId="1528"/>
    <cellStyle name="Neutral 13" xfId="1529"/>
    <cellStyle name="Neutral 2" xfId="1530"/>
    <cellStyle name="Neutral 3" xfId="1531"/>
    <cellStyle name="Neutral 4" xfId="1532"/>
    <cellStyle name="Neutral 5" xfId="1533"/>
    <cellStyle name="Neutral 6" xfId="1534"/>
    <cellStyle name="Neutral 7" xfId="1535"/>
    <cellStyle name="Neutral 8" xfId="1536"/>
    <cellStyle name="Neutral 9" xfId="1537"/>
    <cellStyle name="no dec" xfId="1538"/>
    <cellStyle name="Normal" xfId="0" builtinId="0"/>
    <cellStyle name="Normal - Style1" xfId="29"/>
    <cellStyle name="Normal 10" xfId="1539"/>
    <cellStyle name="Normal 10 2" xfId="1540"/>
    <cellStyle name="Normal 11" xfId="1541"/>
    <cellStyle name="Normal 11 2" xfId="1542"/>
    <cellStyle name="Normal 12" xfId="1543"/>
    <cellStyle name="Normal 12 2" xfId="1544"/>
    <cellStyle name="Normal 13" xfId="1545"/>
    <cellStyle name="Normal 13 2" xfId="1546"/>
    <cellStyle name="Normal 14" xfId="1547"/>
    <cellStyle name="Normal 14 2" xfId="1548"/>
    <cellStyle name="Normal 15" xfId="1549"/>
    <cellStyle name="Normal 15 2" xfId="1550"/>
    <cellStyle name="Normal 16" xfId="1551"/>
    <cellStyle name="Normal 16 2" xfId="1552"/>
    <cellStyle name="Normal 17" xfId="1553"/>
    <cellStyle name="Normal 17 2" xfId="1554"/>
    <cellStyle name="Normal 18" xfId="1555"/>
    <cellStyle name="Normal 18 2" xfId="1556"/>
    <cellStyle name="Normal 19" xfId="1557"/>
    <cellStyle name="Normal 19 2" xfId="1558"/>
    <cellStyle name="Normal 2" xfId="1559"/>
    <cellStyle name="Normal 2 2" xfId="1560"/>
    <cellStyle name="Normal 2 3" xfId="1561"/>
    <cellStyle name="Normal 2_Allocation Method - Working File" xfId="1562"/>
    <cellStyle name="Normal 20" xfId="1563"/>
    <cellStyle name="Normal 20 2" xfId="1564"/>
    <cellStyle name="Normal 21" xfId="1565"/>
    <cellStyle name="Normal 21 2" xfId="1566"/>
    <cellStyle name="Normal 22" xfId="1567"/>
    <cellStyle name="Normal 22 2" xfId="1568"/>
    <cellStyle name="Normal 23" xfId="1569"/>
    <cellStyle name="Normal 23 2" xfId="1570"/>
    <cellStyle name="Normal 24" xfId="1571"/>
    <cellStyle name="Normal 24 2" xfId="1572"/>
    <cellStyle name="Normal 25" xfId="1573"/>
    <cellStyle name="Normal 25 2" xfId="1574"/>
    <cellStyle name="Normal 26" xfId="1575"/>
    <cellStyle name="Normal 26 2" xfId="1576"/>
    <cellStyle name="Normal 27" xfId="1577"/>
    <cellStyle name="Normal 27 2" xfId="1578"/>
    <cellStyle name="Normal 28" xfId="1579"/>
    <cellStyle name="Normal 28 2" xfId="1580"/>
    <cellStyle name="Normal 29" xfId="1581"/>
    <cellStyle name="Normal 29 2" xfId="1582"/>
    <cellStyle name="Normal 3" xfId="1583"/>
    <cellStyle name="Normal 3 2" xfId="1584"/>
    <cellStyle name="Normal 3 3" xfId="1585"/>
    <cellStyle name="Normal 3 4" xfId="1586"/>
    <cellStyle name="Normal 30" xfId="1587"/>
    <cellStyle name="Normal 30 2" xfId="1588"/>
    <cellStyle name="Normal 31" xfId="1589"/>
    <cellStyle name="Normal 31 2" xfId="1590"/>
    <cellStyle name="Normal 32" xfId="1591"/>
    <cellStyle name="Normal 32 2" xfId="1592"/>
    <cellStyle name="Normal 33" xfId="1593"/>
    <cellStyle name="Normal 33 2" xfId="1594"/>
    <cellStyle name="Normal 34" xfId="1595"/>
    <cellStyle name="Normal 34 2" xfId="1596"/>
    <cellStyle name="Normal 35" xfId="1597"/>
    <cellStyle name="Normal 35 2" xfId="1598"/>
    <cellStyle name="Normal 36" xfId="1599"/>
    <cellStyle name="Normal 36 2" xfId="1600"/>
    <cellStyle name="Normal 37" xfId="1601"/>
    <cellStyle name="Normal 37 2" xfId="1602"/>
    <cellStyle name="Normal 38" xfId="1603"/>
    <cellStyle name="Normal 38 2" xfId="1604"/>
    <cellStyle name="Normal 39" xfId="1605"/>
    <cellStyle name="Normal 39 2" xfId="1606"/>
    <cellStyle name="Normal 4" xfId="1607"/>
    <cellStyle name="Normal 4 2" xfId="1608"/>
    <cellStyle name="Normal 40" xfId="1609"/>
    <cellStyle name="Normal 40 2" xfId="1610"/>
    <cellStyle name="Normal 41" xfId="1611"/>
    <cellStyle name="Normal 41 2" xfId="1612"/>
    <cellStyle name="Normal 42" xfId="1613"/>
    <cellStyle name="Normal 42 2" xfId="1614"/>
    <cellStyle name="Normal 43" xfId="1615"/>
    <cellStyle name="Normal 43 2" xfId="1616"/>
    <cellStyle name="Normal 44" xfId="1617"/>
    <cellStyle name="Normal 44 2" xfId="1618"/>
    <cellStyle name="Normal 45" xfId="1619"/>
    <cellStyle name="Normal 45 2" xfId="1620"/>
    <cellStyle name="Normal 46" xfId="1621"/>
    <cellStyle name="Normal 46 2" xfId="1622"/>
    <cellStyle name="Normal 47" xfId="1623"/>
    <cellStyle name="Normal 47 2" xfId="1624"/>
    <cellStyle name="Normal 48" xfId="1625"/>
    <cellStyle name="Normal 48 2" xfId="1626"/>
    <cellStyle name="Normal 49" xfId="1627"/>
    <cellStyle name="Normal 49 2" xfId="1628"/>
    <cellStyle name="Normal 5" xfId="1629"/>
    <cellStyle name="Normal 5 2" xfId="1630"/>
    <cellStyle name="Normal 50" xfId="1631"/>
    <cellStyle name="Normal 51" xfId="1632"/>
    <cellStyle name="Normal 52" xfId="1633"/>
    <cellStyle name="Normal 53" xfId="1634"/>
    <cellStyle name="Normal 54" xfId="1635"/>
    <cellStyle name="Normal 55" xfId="1636"/>
    <cellStyle name="Normal 56" xfId="1637"/>
    <cellStyle name="Normal 57" xfId="1638"/>
    <cellStyle name="Normal 58" xfId="1639"/>
    <cellStyle name="Normal 59" xfId="1640"/>
    <cellStyle name="Normal 6" xfId="1641"/>
    <cellStyle name="Normal 6 2" xfId="1642"/>
    <cellStyle name="Normal 60" xfId="1643"/>
    <cellStyle name="Normal 61" xfId="1644"/>
    <cellStyle name="Normal 62" xfId="1645"/>
    <cellStyle name="Normal 63" xfId="1646"/>
    <cellStyle name="Normal 64" xfId="1647"/>
    <cellStyle name="Normal 65" xfId="1648"/>
    <cellStyle name="Normal 66" xfId="1649"/>
    <cellStyle name="Normal 67" xfId="1650"/>
    <cellStyle name="Normal 68" xfId="1651"/>
    <cellStyle name="Normal 69" xfId="1652"/>
    <cellStyle name="Normal 7" xfId="1653"/>
    <cellStyle name="Normal 7 2" xfId="1654"/>
    <cellStyle name="Normal 70" xfId="1655"/>
    <cellStyle name="Normal 71" xfId="1656"/>
    <cellStyle name="Normal 72" xfId="1657"/>
    <cellStyle name="Normal 73" xfId="1658"/>
    <cellStyle name="Normal 74" xfId="1659"/>
    <cellStyle name="Normal 75" xfId="1660"/>
    <cellStyle name="Normal 76" xfId="1661"/>
    <cellStyle name="Normal 77" xfId="1662"/>
    <cellStyle name="Normal 8" xfId="1663"/>
    <cellStyle name="Normal 8 2" xfId="1664"/>
    <cellStyle name="Normal 9" xfId="1665"/>
    <cellStyle name="Normal 9 2" xfId="1666"/>
    <cellStyle name="Normal_Monthly" xfId="3"/>
    <cellStyle name="Normal_Year To Date" xfId="4"/>
    <cellStyle name="Note 10" xfId="1667"/>
    <cellStyle name="Note 10 2" xfId="1668"/>
    <cellStyle name="Note 11" xfId="1669"/>
    <cellStyle name="Note 11 2" xfId="1670"/>
    <cellStyle name="Note 12" xfId="1671"/>
    <cellStyle name="Note 12 2" xfId="1672"/>
    <cellStyle name="Note 13" xfId="1673"/>
    <cellStyle name="Note 13 2" xfId="1674"/>
    <cellStyle name="Note 14" xfId="1675"/>
    <cellStyle name="Note 14 2" xfId="1676"/>
    <cellStyle name="Note 15" xfId="1677"/>
    <cellStyle name="Note 15 2" xfId="1678"/>
    <cellStyle name="Note 16" xfId="1679"/>
    <cellStyle name="Note 16 2" xfId="1680"/>
    <cellStyle name="Note 17" xfId="1681"/>
    <cellStyle name="Note 17 2" xfId="1682"/>
    <cellStyle name="Note 18" xfId="1683"/>
    <cellStyle name="Note 18 2" xfId="1684"/>
    <cellStyle name="Note 19" xfId="1685"/>
    <cellStyle name="Note 19 2" xfId="1686"/>
    <cellStyle name="Note 2" xfId="1687"/>
    <cellStyle name="Note 2 2" xfId="1688"/>
    <cellStyle name="Note 2 3" xfId="1689"/>
    <cellStyle name="Note 2 4" xfId="1690"/>
    <cellStyle name="Note 20" xfId="1691"/>
    <cellStyle name="Note 20 2" xfId="1692"/>
    <cellStyle name="Note 21" xfId="1693"/>
    <cellStyle name="Note 22" xfId="1694"/>
    <cellStyle name="Note 23" xfId="1695"/>
    <cellStyle name="Note 24" xfId="1696"/>
    <cellStyle name="Note 25" xfId="1697"/>
    <cellStyle name="Note 26" xfId="1698"/>
    <cellStyle name="Note 27" xfId="1699"/>
    <cellStyle name="Note 28" xfId="1700"/>
    <cellStyle name="Note 3" xfId="1701"/>
    <cellStyle name="Note 3 2" xfId="1702"/>
    <cellStyle name="Note 4" xfId="1703"/>
    <cellStyle name="Note 4 2" xfId="1704"/>
    <cellStyle name="Note 5" xfId="1705"/>
    <cellStyle name="Note 5 2" xfId="1706"/>
    <cellStyle name="Note 6" xfId="1707"/>
    <cellStyle name="Note 6 2" xfId="1708"/>
    <cellStyle name="Note 7" xfId="1709"/>
    <cellStyle name="Note 7 2" xfId="1710"/>
    <cellStyle name="Note 8" xfId="1711"/>
    <cellStyle name="Note 8 2" xfId="1712"/>
    <cellStyle name="Note 9" xfId="1713"/>
    <cellStyle name="Note 9 2" xfId="1714"/>
    <cellStyle name="Output 10" xfId="1715"/>
    <cellStyle name="Output 11" xfId="1716"/>
    <cellStyle name="Output 12" xfId="1717"/>
    <cellStyle name="Output 13" xfId="1718"/>
    <cellStyle name="Output 2" xfId="1719"/>
    <cellStyle name="Output 3" xfId="1720"/>
    <cellStyle name="Output 4" xfId="1721"/>
    <cellStyle name="Output 5" xfId="1722"/>
    <cellStyle name="Output 6" xfId="1723"/>
    <cellStyle name="Output 7" xfId="1724"/>
    <cellStyle name="Output 8" xfId="1725"/>
    <cellStyle name="Output 9" xfId="1726"/>
    <cellStyle name="Percen - Style1" xfId="1727"/>
    <cellStyle name="Percen - Style2" xfId="1728"/>
    <cellStyle name="Percen - Style3" xfId="1729"/>
    <cellStyle name="Percent" xfId="102" builtinId="5"/>
    <cellStyle name="Percent [2]" xfId="30"/>
    <cellStyle name="Percent 2" xfId="31"/>
    <cellStyle name="Percent 3" xfId="1730"/>
    <cellStyle name="Percent 4" xfId="1731"/>
    <cellStyle name="Percent 5" xfId="1732"/>
    <cellStyle name="Percent 6" xfId="1733"/>
    <cellStyle name="Percent 7" xfId="1734"/>
    <cellStyle name="Processing" xfId="1735"/>
    <cellStyle name="PSChar" xfId="1736"/>
    <cellStyle name="PSDate" xfId="1737"/>
    <cellStyle name="PSDec" xfId="1738"/>
    <cellStyle name="PSHeading" xfId="1739"/>
    <cellStyle name="PSInt" xfId="1740"/>
    <cellStyle name="PSSpacer" xfId="1741"/>
    <cellStyle name="purple - Style8" xfId="1742"/>
    <cellStyle name="RED" xfId="1743"/>
    <cellStyle name="Red - Style7" xfId="1744"/>
    <cellStyle name="Report" xfId="1745"/>
    <cellStyle name="Report Bar" xfId="1746"/>
    <cellStyle name="Report Heading" xfId="1747"/>
    <cellStyle name="Report Percent" xfId="1748"/>
    <cellStyle name="Report Unit Cost" xfId="1749"/>
    <cellStyle name="Reports" xfId="1750"/>
    <cellStyle name="Reports Total" xfId="1751"/>
    <cellStyle name="Reports Unit Cost Total" xfId="1752"/>
    <cellStyle name="RevList" xfId="1753"/>
    <cellStyle name="round100" xfId="1754"/>
    <cellStyle name="SAPBEXaggData" xfId="32"/>
    <cellStyle name="SAPBEXaggData 2" xfId="1755"/>
    <cellStyle name="SAPBEXaggDataEmph" xfId="33"/>
    <cellStyle name="SAPBEXaggDataEmph 2" xfId="1756"/>
    <cellStyle name="SAPBEXaggItem" xfId="34"/>
    <cellStyle name="SAPBEXaggItem 2" xfId="1757"/>
    <cellStyle name="SAPBEXaggItemX" xfId="35"/>
    <cellStyle name="SAPBEXaggItemX 2" xfId="1758"/>
    <cellStyle name="SAPBEXchaText" xfId="36"/>
    <cellStyle name="SAPBEXchaText 2" xfId="1759"/>
    <cellStyle name="SAPBEXexcBad7" xfId="37"/>
    <cellStyle name="SAPBEXexcBad7 2" xfId="1760"/>
    <cellStyle name="SAPBEXexcBad8" xfId="38"/>
    <cellStyle name="SAPBEXexcBad8 2" xfId="1761"/>
    <cellStyle name="SAPBEXexcBad9" xfId="39"/>
    <cellStyle name="SAPBEXexcBad9 2" xfId="1762"/>
    <cellStyle name="SAPBEXexcCritical4" xfId="40"/>
    <cellStyle name="SAPBEXexcCritical4 2" xfId="1763"/>
    <cellStyle name="SAPBEXexcCritical5" xfId="41"/>
    <cellStyle name="SAPBEXexcCritical5 2" xfId="1764"/>
    <cellStyle name="SAPBEXexcCritical6" xfId="42"/>
    <cellStyle name="SAPBEXexcCritical6 2" xfId="1765"/>
    <cellStyle name="SAPBEXexcGood1" xfId="43"/>
    <cellStyle name="SAPBEXexcGood1 2" xfId="1766"/>
    <cellStyle name="SAPBEXexcGood2" xfId="44"/>
    <cellStyle name="SAPBEXexcGood2 2" xfId="1767"/>
    <cellStyle name="SAPBEXexcGood3" xfId="45"/>
    <cellStyle name="SAPBEXexcGood3 2" xfId="1768"/>
    <cellStyle name="SAPBEXfilterDrill" xfId="46"/>
    <cellStyle name="SAPBEXfilterDrill 2" xfId="1769"/>
    <cellStyle name="SAPBEXfilterItem" xfId="47"/>
    <cellStyle name="SAPBEXfilterItem 2" xfId="1770"/>
    <cellStyle name="SAPBEXfilterText" xfId="48"/>
    <cellStyle name="SAPBEXfilterText 2" xfId="1771"/>
    <cellStyle name="SAPBEXformats" xfId="49"/>
    <cellStyle name="SAPBEXformats 2" xfId="1772"/>
    <cellStyle name="SAPBEXheaderItem" xfId="50"/>
    <cellStyle name="SAPBEXheaderItem 2" xfId="1773"/>
    <cellStyle name="SAPBEXheaderItem 3" xfId="1774"/>
    <cellStyle name="SAPBEXheaderText" xfId="51"/>
    <cellStyle name="SAPBEXheaderText 2" xfId="1775"/>
    <cellStyle name="SAPBEXheaderText 3" xfId="1776"/>
    <cellStyle name="SAPBEXHLevel0" xfId="52"/>
    <cellStyle name="SAPBEXHLevel0 2" xfId="1777"/>
    <cellStyle name="SAPBEXHLevel0X" xfId="53"/>
    <cellStyle name="SAPBEXHLevel0X 2" xfId="1778"/>
    <cellStyle name="SAPBEXHLevel1" xfId="54"/>
    <cellStyle name="SAPBEXHLevel1 2" xfId="1779"/>
    <cellStyle name="SAPBEXHLevel1X" xfId="55"/>
    <cellStyle name="SAPBEXHLevel1X 2" xfId="1780"/>
    <cellStyle name="SAPBEXHLevel2" xfId="56"/>
    <cellStyle name="SAPBEXHLevel2 2" xfId="1781"/>
    <cellStyle name="SAPBEXHLevel2X" xfId="57"/>
    <cellStyle name="SAPBEXHLevel2X 2" xfId="1782"/>
    <cellStyle name="SAPBEXHLevel3" xfId="58"/>
    <cellStyle name="SAPBEXHLevel3 2" xfId="1783"/>
    <cellStyle name="SAPBEXHLevel3X" xfId="59"/>
    <cellStyle name="SAPBEXHLevel3X 2" xfId="1784"/>
    <cellStyle name="SAPBEXinputData" xfId="60"/>
    <cellStyle name="SAPBEXinputData 2" xfId="1785"/>
    <cellStyle name="SAPBEXItemHeader" xfId="61"/>
    <cellStyle name="SAPBEXresData" xfId="62"/>
    <cellStyle name="SAPBEXresData 2" xfId="1786"/>
    <cellStyle name="SAPBEXresDataEmph" xfId="63"/>
    <cellStyle name="SAPBEXresDataEmph 2" xfId="1787"/>
    <cellStyle name="SAPBEXresItem" xfId="64"/>
    <cellStyle name="SAPBEXresItem 2" xfId="1788"/>
    <cellStyle name="SAPBEXresItemX" xfId="65"/>
    <cellStyle name="SAPBEXresItemX 2" xfId="1789"/>
    <cellStyle name="SAPBEXstdData" xfId="66"/>
    <cellStyle name="SAPBEXstdData 2" xfId="1790"/>
    <cellStyle name="SAPBEXstdDataEmph" xfId="67"/>
    <cellStyle name="SAPBEXstdDataEmph 2" xfId="1791"/>
    <cellStyle name="SAPBEXstdItem" xfId="68"/>
    <cellStyle name="SAPBEXstdItem 2" xfId="1792"/>
    <cellStyle name="SAPBEXstdItemX" xfId="69"/>
    <cellStyle name="SAPBEXstdItemX 2" xfId="1793"/>
    <cellStyle name="SAPBEXtitle" xfId="70"/>
    <cellStyle name="SAPBEXtitle 2" xfId="1794"/>
    <cellStyle name="SAPBEXunassignedItem" xfId="71"/>
    <cellStyle name="SAPBEXundefined" xfId="72"/>
    <cellStyle name="SAPBEXundefined 2" xfId="1795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ade" xfId="1796"/>
    <cellStyle name="Sheet Title" xfId="101"/>
    <cellStyle name="StmtTtl1" xfId="1797"/>
    <cellStyle name="StmtTtl2" xfId="1798"/>
    <cellStyle name="STYL1 - Style1" xfId="1799"/>
    <cellStyle name="Style 1" xfId="1800"/>
    <cellStyle name="Style 1 2" xfId="1801"/>
    <cellStyle name="Style 1 3" xfId="1802"/>
    <cellStyle name="Style 1 3 2" xfId="1803"/>
    <cellStyle name="Style 1 3 2 2" xfId="1804"/>
    <cellStyle name="Style 1 3 3" xfId="1805"/>
    <cellStyle name="Style 1 3 4" xfId="1806"/>
    <cellStyle name="Style 1 4" xfId="1807"/>
    <cellStyle name="Subtotal" xfId="1808"/>
    <cellStyle name="Sub-total" xfId="1809"/>
    <cellStyle name="Title 10" xfId="1810"/>
    <cellStyle name="Title 11" xfId="1811"/>
    <cellStyle name="Title 12" xfId="1812"/>
    <cellStyle name="Title 13" xfId="1813"/>
    <cellStyle name="Title 2" xfId="1814"/>
    <cellStyle name="Title 3" xfId="1815"/>
    <cellStyle name="Title 4" xfId="1816"/>
    <cellStyle name="Title 5" xfId="1817"/>
    <cellStyle name="Title 6" xfId="1818"/>
    <cellStyle name="Title 7" xfId="1819"/>
    <cellStyle name="Title 8" xfId="1820"/>
    <cellStyle name="Title 9" xfId="1821"/>
    <cellStyle name="Title: Major" xfId="1822"/>
    <cellStyle name="Title: Minor" xfId="1823"/>
    <cellStyle name="Title: Worksheet" xfId="1824"/>
    <cellStyle name="Total 10" xfId="1825"/>
    <cellStyle name="Total 11" xfId="1826"/>
    <cellStyle name="Total 12" xfId="1827"/>
    <cellStyle name="Total 13" xfId="1828"/>
    <cellStyle name="Total 2" xfId="1829"/>
    <cellStyle name="Total 3" xfId="1830"/>
    <cellStyle name="Total 4" xfId="1831"/>
    <cellStyle name="Total 5" xfId="1832"/>
    <cellStyle name="Total 6" xfId="1833"/>
    <cellStyle name="Total 7" xfId="1834"/>
    <cellStyle name="Total 8" xfId="1835"/>
    <cellStyle name="Total 9" xfId="1836"/>
    <cellStyle name="Total4 - Style4" xfId="1837"/>
    <cellStyle name="Warning Text 10" xfId="1838"/>
    <cellStyle name="Warning Text 11" xfId="1839"/>
    <cellStyle name="Warning Text 12" xfId="1840"/>
    <cellStyle name="Warning Text 13" xfId="1841"/>
    <cellStyle name="Warning Text 2" xfId="1842"/>
    <cellStyle name="Warning Text 3" xfId="1843"/>
    <cellStyle name="Warning Text 4" xfId="1844"/>
    <cellStyle name="Warning Text 5" xfId="1845"/>
    <cellStyle name="Warning Text 6" xfId="1846"/>
    <cellStyle name="Warning Text 7" xfId="1847"/>
    <cellStyle name="Warning Text 8" xfId="1848"/>
    <cellStyle name="Warning Text 9" xfId="18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10</xdr:col>
      <xdr:colOff>476250</xdr:colOff>
      <xdr:row>17</xdr:row>
      <xdr:rowOff>9525</xdr:rowOff>
    </xdr:to>
    <xdr:sp macro="" textlink="">
      <xdr:nvSpPr>
        <xdr:cNvPr id="2" name="TextBox 1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457200</xdr:colOff>
      <xdr:row>32</xdr:row>
      <xdr:rowOff>9525</xdr:rowOff>
    </xdr:to>
    <xdr:sp macro="" textlink="">
      <xdr:nvSpPr>
        <xdr:cNvPr id="3" name="TextBox 2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47624</xdr:colOff>
      <xdr:row>46</xdr:row>
      <xdr:rowOff>0</xdr:rowOff>
    </xdr:from>
    <xdr:to>
      <xdr:col>10</xdr:col>
      <xdr:colOff>447674</xdr:colOff>
      <xdr:row>48</xdr:row>
      <xdr:rowOff>9525</xdr:rowOff>
    </xdr:to>
    <xdr:sp macro="" textlink="">
      <xdr:nvSpPr>
        <xdr:cNvPr id="4" name="TextBox 3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1104900</xdr:colOff>
      <xdr:row>17</xdr:row>
      <xdr:rowOff>9525</xdr:rowOff>
    </xdr:to>
    <xdr:sp macro="" textlink="">
      <xdr:nvSpPr>
        <xdr:cNvPr id="5" name="TextBox 4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1104900</xdr:colOff>
      <xdr:row>32</xdr:row>
      <xdr:rowOff>9525</xdr:rowOff>
    </xdr:to>
    <xdr:sp macro="" textlink="">
      <xdr:nvSpPr>
        <xdr:cNvPr id="6" name="TextBox 5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48</xdr:row>
      <xdr:rowOff>9525</xdr:rowOff>
    </xdr:to>
    <xdr:sp macro="" textlink="">
      <xdr:nvSpPr>
        <xdr:cNvPr id="7" name="TextBox 6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1104900</xdr:colOff>
      <xdr:row>17</xdr:row>
      <xdr:rowOff>9525</xdr:rowOff>
    </xdr:to>
    <xdr:sp macro="" textlink="">
      <xdr:nvSpPr>
        <xdr:cNvPr id="2" name="TextBox 1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1104900</xdr:colOff>
      <xdr:row>32</xdr:row>
      <xdr:rowOff>9525</xdr:rowOff>
    </xdr:to>
    <xdr:sp macro="" textlink="">
      <xdr:nvSpPr>
        <xdr:cNvPr id="3" name="TextBox 2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48</xdr:row>
      <xdr:rowOff>9525</xdr:rowOff>
    </xdr:to>
    <xdr:sp macro="" textlink="">
      <xdr:nvSpPr>
        <xdr:cNvPr id="4" name="TextBox 3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10</xdr:col>
      <xdr:colOff>476250</xdr:colOff>
      <xdr:row>17</xdr:row>
      <xdr:rowOff>9525</xdr:rowOff>
    </xdr:to>
    <xdr:sp macro="" textlink="">
      <xdr:nvSpPr>
        <xdr:cNvPr id="5" name="TextBox 4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457200</xdr:colOff>
      <xdr:row>32</xdr:row>
      <xdr:rowOff>9525</xdr:rowOff>
    </xdr:to>
    <xdr:sp macro="" textlink="">
      <xdr:nvSpPr>
        <xdr:cNvPr id="6" name="TextBox 5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47624</xdr:colOff>
      <xdr:row>46</xdr:row>
      <xdr:rowOff>0</xdr:rowOff>
    </xdr:from>
    <xdr:to>
      <xdr:col>10</xdr:col>
      <xdr:colOff>447674</xdr:colOff>
      <xdr:row>48</xdr:row>
      <xdr:rowOff>9525</xdr:rowOff>
    </xdr:to>
    <xdr:sp macro="" textlink="">
      <xdr:nvSpPr>
        <xdr:cNvPr id="7" name="TextBox 6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1104900</xdr:colOff>
      <xdr:row>17</xdr:row>
      <xdr:rowOff>9525</xdr:rowOff>
    </xdr:to>
    <xdr:sp macro="" textlink="">
      <xdr:nvSpPr>
        <xdr:cNvPr id="3" name="TextBox 2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1104900</xdr:colOff>
      <xdr:row>32</xdr:row>
      <xdr:rowOff>9525</xdr:rowOff>
    </xdr:to>
    <xdr:sp macro="" textlink="">
      <xdr:nvSpPr>
        <xdr:cNvPr id="4" name="TextBox 3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48</xdr:row>
      <xdr:rowOff>9525</xdr:rowOff>
    </xdr:to>
    <xdr:sp macro="" textlink="">
      <xdr:nvSpPr>
        <xdr:cNvPr id="5" name="TextBox 4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10</xdr:col>
      <xdr:colOff>476250</xdr:colOff>
      <xdr:row>17</xdr:row>
      <xdr:rowOff>9525</xdr:rowOff>
    </xdr:to>
    <xdr:sp macro="" textlink="">
      <xdr:nvSpPr>
        <xdr:cNvPr id="21" name="TextBox 20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457200</xdr:colOff>
      <xdr:row>32</xdr:row>
      <xdr:rowOff>9525</xdr:rowOff>
    </xdr:to>
    <xdr:sp macro="" textlink="">
      <xdr:nvSpPr>
        <xdr:cNvPr id="22" name="TextBox 21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47624</xdr:colOff>
      <xdr:row>46</xdr:row>
      <xdr:rowOff>0</xdr:rowOff>
    </xdr:from>
    <xdr:to>
      <xdr:col>10</xdr:col>
      <xdr:colOff>447674</xdr:colOff>
      <xdr:row>48</xdr:row>
      <xdr:rowOff>9525</xdr:rowOff>
    </xdr:to>
    <xdr:sp macro="" textlink="">
      <xdr:nvSpPr>
        <xdr:cNvPr id="23" name="TextBox 22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</xdr:col>
      <xdr:colOff>1104900</xdr:colOff>
      <xdr:row>18</xdr:row>
      <xdr:rowOff>9525</xdr:rowOff>
    </xdr:to>
    <xdr:sp macro="" textlink="">
      <xdr:nvSpPr>
        <xdr:cNvPr id="3" name="TextBox 2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1104900</xdr:colOff>
      <xdr:row>33</xdr:row>
      <xdr:rowOff>9525</xdr:rowOff>
    </xdr:to>
    <xdr:sp macro="" textlink="">
      <xdr:nvSpPr>
        <xdr:cNvPr id="4" name="TextBox 3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1104900</xdr:colOff>
      <xdr:row>49</xdr:row>
      <xdr:rowOff>9525</xdr:rowOff>
    </xdr:to>
    <xdr:sp macro="" textlink="">
      <xdr:nvSpPr>
        <xdr:cNvPr id="5" name="TextBox 4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15</xdr:col>
      <xdr:colOff>476250</xdr:colOff>
      <xdr:row>18</xdr:row>
      <xdr:rowOff>9525</xdr:rowOff>
    </xdr:to>
    <xdr:sp macro="" textlink="">
      <xdr:nvSpPr>
        <xdr:cNvPr id="9" name="TextBox 8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15</xdr:col>
      <xdr:colOff>457200</xdr:colOff>
      <xdr:row>33</xdr:row>
      <xdr:rowOff>9525</xdr:rowOff>
    </xdr:to>
    <xdr:sp macro="" textlink="">
      <xdr:nvSpPr>
        <xdr:cNvPr id="10" name="TextBox 9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10</xdr:col>
      <xdr:colOff>47624</xdr:colOff>
      <xdr:row>47</xdr:row>
      <xdr:rowOff>0</xdr:rowOff>
    </xdr:from>
    <xdr:to>
      <xdr:col>15</xdr:col>
      <xdr:colOff>447674</xdr:colOff>
      <xdr:row>49</xdr:row>
      <xdr:rowOff>9525</xdr:rowOff>
    </xdr:to>
    <xdr:sp macro="" textlink="">
      <xdr:nvSpPr>
        <xdr:cNvPr id="11" name="TextBox 10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G23" sqref="G23"/>
    </sheetView>
  </sheetViews>
  <sheetFormatPr defaultColWidth="8.85546875" defaultRowHeight="12.75" x14ac:dyDescent="0.2"/>
  <cols>
    <col min="1" max="16384" width="8.85546875" style="181"/>
  </cols>
  <sheetData>
    <row r="1" spans="1:10" ht="15" x14ac:dyDescent="0.2">
      <c r="A1" s="179" t="s">
        <v>45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x14ac:dyDescent="0.2">
      <c r="A6" s="180"/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2">
      <c r="A7" s="180"/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2">
      <c r="A8" s="180"/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2">
      <c r="A9" s="180"/>
      <c r="B9" s="180"/>
      <c r="C9" s="180"/>
      <c r="D9" s="180"/>
      <c r="E9" s="180"/>
      <c r="F9" s="180"/>
      <c r="G9" s="180"/>
      <c r="H9" s="180"/>
      <c r="I9" s="180"/>
      <c r="J9" s="180"/>
    </row>
    <row r="10" spans="1:10" x14ac:dyDescent="0.2">
      <c r="A10" s="180"/>
      <c r="B10" s="180"/>
      <c r="C10" s="180"/>
      <c r="D10" s="180"/>
      <c r="E10" s="180"/>
      <c r="F10" s="180"/>
      <c r="G10" s="180"/>
      <c r="H10" s="180"/>
      <c r="I10" s="180"/>
      <c r="J10" s="180"/>
    </row>
    <row r="11" spans="1:10" x14ac:dyDescent="0.2">
      <c r="A11" s="180"/>
      <c r="B11" s="180"/>
      <c r="C11" s="180"/>
      <c r="D11" s="180"/>
      <c r="E11" s="180"/>
      <c r="F11" s="180"/>
      <c r="G11" s="180"/>
      <c r="H11" s="180"/>
      <c r="I11" s="180"/>
      <c r="J11" s="180"/>
    </row>
    <row r="12" spans="1:10" x14ac:dyDescent="0.2">
      <c r="A12" s="180"/>
      <c r="B12" s="180"/>
      <c r="C12" s="180"/>
      <c r="D12" s="180"/>
      <c r="E12" s="180"/>
      <c r="F12" s="180"/>
      <c r="G12" s="180"/>
      <c r="H12" s="180"/>
      <c r="I12" s="180"/>
      <c r="J12" s="180"/>
    </row>
    <row r="13" spans="1:10" x14ac:dyDescent="0.2">
      <c r="A13" s="180"/>
      <c r="B13" s="180"/>
      <c r="C13" s="180"/>
      <c r="D13" s="180"/>
      <c r="E13" s="180"/>
      <c r="F13" s="180"/>
      <c r="G13" s="180"/>
      <c r="H13" s="180"/>
      <c r="I13" s="180"/>
      <c r="J13" s="180"/>
    </row>
    <row r="14" spans="1:10" x14ac:dyDescent="0.2">
      <c r="A14" s="180"/>
      <c r="B14" s="180"/>
      <c r="C14" s="180"/>
      <c r="D14" s="180"/>
      <c r="E14" s="180"/>
      <c r="F14" s="180"/>
      <c r="G14" s="180"/>
      <c r="H14" s="180"/>
      <c r="I14" s="180"/>
      <c r="J14" s="180"/>
    </row>
    <row r="15" spans="1:10" x14ac:dyDescent="0.2">
      <c r="A15" s="180"/>
      <c r="B15" s="180"/>
      <c r="C15" s="180"/>
      <c r="D15" s="180"/>
      <c r="E15" s="180"/>
      <c r="F15" s="180"/>
      <c r="G15" s="180"/>
      <c r="H15" s="180"/>
      <c r="I15" s="180"/>
      <c r="J15" s="180"/>
    </row>
    <row r="16" spans="1:10" x14ac:dyDescent="0.2">
      <c r="A16" s="180"/>
      <c r="B16" s="180"/>
      <c r="C16" s="180"/>
      <c r="D16" s="180"/>
      <c r="E16" s="180"/>
      <c r="F16" s="180"/>
      <c r="G16" s="180"/>
      <c r="H16" s="180"/>
      <c r="I16" s="180"/>
      <c r="J16" s="180"/>
    </row>
    <row r="17" spans="1:10" x14ac:dyDescent="0.2">
      <c r="A17" s="180"/>
      <c r="B17" s="180"/>
      <c r="C17" s="180"/>
      <c r="D17" s="180"/>
      <c r="E17" s="180"/>
      <c r="F17" s="180"/>
      <c r="G17" s="180"/>
      <c r="H17" s="180"/>
      <c r="I17" s="180"/>
      <c r="J17" s="180"/>
    </row>
    <row r="18" spans="1:10" x14ac:dyDescent="0.2">
      <c r="A18" s="180"/>
      <c r="B18" s="180"/>
      <c r="C18" s="180"/>
      <c r="D18" s="180"/>
      <c r="E18" s="180"/>
      <c r="F18" s="180"/>
      <c r="G18" s="180"/>
      <c r="H18" s="180"/>
      <c r="I18" s="180"/>
      <c r="J18" s="180"/>
    </row>
    <row r="19" spans="1:10" x14ac:dyDescent="0.2">
      <c r="A19" s="180"/>
      <c r="B19" s="180"/>
      <c r="C19" s="180"/>
      <c r="D19" s="180"/>
      <c r="E19" s="180"/>
      <c r="F19" s="180"/>
      <c r="G19" s="180"/>
      <c r="H19" s="180"/>
      <c r="I19" s="180"/>
      <c r="J19" s="180"/>
    </row>
    <row r="20" spans="1:10" x14ac:dyDescent="0.2">
      <c r="A20" s="180"/>
      <c r="B20" s="180"/>
      <c r="C20" s="180"/>
      <c r="D20" s="180"/>
      <c r="E20" s="180"/>
      <c r="F20" s="180"/>
      <c r="G20" s="180"/>
      <c r="H20" s="180"/>
      <c r="I20" s="180"/>
      <c r="J20" s="180"/>
    </row>
    <row r="21" spans="1:10" x14ac:dyDescent="0.2">
      <c r="A21" s="180"/>
      <c r="B21" s="180"/>
      <c r="C21" s="180"/>
      <c r="D21" s="180"/>
      <c r="E21" s="180"/>
      <c r="F21" s="180"/>
      <c r="G21" s="180"/>
      <c r="H21" s="180"/>
      <c r="I21" s="180"/>
      <c r="J21" s="180"/>
    </row>
    <row r="22" spans="1:10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</row>
    <row r="23" spans="1:10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</row>
    <row r="24" spans="1:10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</row>
    <row r="25" spans="1:10" x14ac:dyDescent="0.2">
      <c r="A25" s="180"/>
      <c r="B25" s="180"/>
      <c r="C25" s="180"/>
      <c r="D25" s="180"/>
      <c r="E25" s="180"/>
      <c r="F25" s="180"/>
      <c r="G25" s="180"/>
      <c r="H25" s="180"/>
      <c r="I25" s="180"/>
      <c r="J25" s="180"/>
    </row>
    <row r="26" spans="1:10" x14ac:dyDescent="0.2">
      <c r="A26" s="180"/>
      <c r="B26" s="180"/>
      <c r="C26" s="180"/>
      <c r="D26" s="180"/>
      <c r="E26" s="180"/>
      <c r="F26" s="180"/>
      <c r="G26" s="180"/>
      <c r="H26" s="180"/>
      <c r="I26" s="180"/>
      <c r="J26" s="180"/>
    </row>
    <row r="27" spans="1:10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</row>
    <row r="28" spans="1:10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</row>
    <row r="29" spans="1:10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</row>
    <row r="30" spans="1:10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</row>
    <row r="31" spans="1:10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</row>
    <row r="32" spans="1:10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</row>
    <row r="33" spans="1:10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</row>
    <row r="34" spans="1:10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</row>
    <row r="35" spans="1:10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</row>
    <row r="36" spans="1:10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</row>
    <row r="37" spans="1:10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</row>
    <row r="38" spans="1:10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</row>
    <row r="39" spans="1:10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</row>
    <row r="41" spans="1:10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</row>
    <row r="42" spans="1:10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</row>
    <row r="43" spans="1:10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</row>
    <row r="44" spans="1:10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</row>
    <row r="45" spans="1:10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</row>
    <row r="46" spans="1:10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</row>
    <row r="47" spans="1:10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</row>
    <row r="48" spans="1:10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</row>
    <row r="49" spans="1:10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</row>
    <row r="50" spans="1:10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</row>
    <row r="51" spans="1:10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0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0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</row>
    <row r="54" spans="1:10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</row>
    <row r="55" spans="1:10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pane xSplit="1" ySplit="9" topLeftCell="B36" activePane="bottomRight" state="frozen"/>
      <selection activeCell="A2" sqref="A2"/>
      <selection pane="topRight" activeCell="A2" sqref="A2"/>
      <selection pane="bottomLeft" activeCell="A2" sqref="A2"/>
      <selection pane="bottomRight" activeCell="E48" sqref="E48"/>
    </sheetView>
  </sheetViews>
  <sheetFormatPr defaultColWidth="9.140625" defaultRowHeight="12.75" x14ac:dyDescent="0.2"/>
  <cols>
    <col min="1" max="1" width="41.85546875" style="126" customWidth="1"/>
    <col min="2" max="2" width="17" style="126" bestFit="1" customWidth="1"/>
    <col min="3" max="3" width="0.85546875" style="126" customWidth="1"/>
    <col min="4" max="4" width="0.7109375" style="126" customWidth="1"/>
    <col min="5" max="5" width="17" style="126" bestFit="1" customWidth="1"/>
    <col min="6" max="6" width="0.7109375" style="126" customWidth="1"/>
    <col min="7" max="7" width="16.28515625" style="126" bestFit="1" customWidth="1"/>
    <col min="8" max="8" width="0.7109375" style="126" customWidth="1"/>
    <col min="9" max="9" width="7.7109375" style="126" customWidth="1"/>
    <col min="10" max="10" width="0.7109375" style="126" customWidth="1"/>
    <col min="11" max="11" width="7.7109375" style="126" customWidth="1"/>
    <col min="12" max="12" width="7.42578125" style="126" customWidth="1"/>
    <col min="13" max="16384" width="9.140625" style="126"/>
  </cols>
  <sheetData>
    <row r="1" spans="1:13" ht="1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" x14ac:dyDescent="0.25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127"/>
      <c r="L3" s="3"/>
    </row>
    <row r="4" spans="1:13" x14ac:dyDescent="0.2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3" x14ac:dyDescent="0.2">
      <c r="A5" s="130" t="s">
        <v>3</v>
      </c>
      <c r="B5" s="131"/>
      <c r="C5" s="131"/>
      <c r="D5" s="22"/>
      <c r="E5" s="22"/>
      <c r="F5" s="131"/>
      <c r="G5" s="131"/>
      <c r="H5" s="131"/>
      <c r="I5" s="131"/>
      <c r="J5" s="131"/>
      <c r="K5" s="131"/>
      <c r="L5" s="131"/>
    </row>
    <row r="6" spans="1:13" x14ac:dyDescent="0.2">
      <c r="A6" s="132" t="s">
        <v>3</v>
      </c>
      <c r="B6" s="13"/>
      <c r="C6" s="13"/>
      <c r="D6" s="13"/>
      <c r="E6" s="13"/>
      <c r="F6" s="22"/>
      <c r="G6" s="133" t="s">
        <v>41</v>
      </c>
      <c r="H6" s="133"/>
      <c r="I6" s="133"/>
      <c r="J6" s="13"/>
      <c r="K6" s="134" t="s">
        <v>5</v>
      </c>
      <c r="L6" s="135"/>
    </row>
    <row r="7" spans="1:13" x14ac:dyDescent="0.2">
      <c r="A7" s="21"/>
      <c r="B7" s="20" t="s">
        <v>6</v>
      </c>
      <c r="C7" s="13"/>
      <c r="D7" s="13"/>
      <c r="E7" s="20" t="s">
        <v>6</v>
      </c>
      <c r="F7" s="22"/>
      <c r="G7" s="22"/>
      <c r="H7" s="22"/>
      <c r="I7" s="22"/>
      <c r="J7" s="22"/>
      <c r="K7" s="22"/>
      <c r="L7" s="22"/>
    </row>
    <row r="8" spans="1:13" ht="13.5" customHeight="1" x14ac:dyDescent="0.2">
      <c r="A8" s="136" t="s">
        <v>7</v>
      </c>
      <c r="B8" s="123">
        <v>2016</v>
      </c>
      <c r="C8" s="13"/>
      <c r="D8" s="13"/>
      <c r="E8" s="123">
        <v>2015</v>
      </c>
      <c r="F8" s="22"/>
      <c r="G8" s="20" t="s">
        <v>9</v>
      </c>
      <c r="H8" s="13"/>
      <c r="I8" s="23" t="s">
        <v>10</v>
      </c>
      <c r="J8" s="20"/>
      <c r="K8" s="123">
        <v>2016</v>
      </c>
      <c r="L8" s="123">
        <v>2015</v>
      </c>
    </row>
    <row r="9" spans="1:13" ht="6.6" customHeight="1" thickBot="1" x14ac:dyDescent="0.25">
      <c r="A9" s="137"/>
      <c r="B9" s="124"/>
      <c r="C9" s="137"/>
      <c r="E9" s="124"/>
      <c r="F9" s="138"/>
      <c r="G9" s="124"/>
      <c r="H9" s="137"/>
      <c r="I9" s="139"/>
      <c r="J9" s="124"/>
      <c r="K9" s="124"/>
      <c r="L9" s="124"/>
    </row>
    <row r="10" spans="1:13" x14ac:dyDescent="0.2">
      <c r="A10" s="140" t="s">
        <v>11</v>
      </c>
      <c r="B10" s="90"/>
      <c r="C10" s="49"/>
      <c r="E10" s="49">
        <v>82256187.579999998</v>
      </c>
      <c r="G10" s="90"/>
      <c r="H10" s="141"/>
      <c r="I10" s="166"/>
      <c r="J10" s="39"/>
      <c r="K10" s="166"/>
      <c r="L10" s="35">
        <f>IF(E47=0,"n/a",E10/E47)</f>
        <v>0.1097668013772848</v>
      </c>
    </row>
    <row r="11" spans="1:13" x14ac:dyDescent="0.2">
      <c r="A11" s="140" t="s">
        <v>12</v>
      </c>
      <c r="B11" s="87"/>
      <c r="C11" s="38"/>
      <c r="E11" s="38">
        <v>73314878.290000007</v>
      </c>
      <c r="G11" s="87"/>
      <c r="H11" s="38"/>
      <c r="I11" s="167"/>
      <c r="J11" s="39"/>
      <c r="K11" s="167"/>
      <c r="L11" s="37">
        <f>IF(E48=0,"n/a",E11/E48)</f>
        <v>0.1017068602082763</v>
      </c>
    </row>
    <row r="12" spans="1:13" x14ac:dyDescent="0.2">
      <c r="A12" s="140" t="s">
        <v>13</v>
      </c>
      <c r="B12" s="87"/>
      <c r="C12" s="38"/>
      <c r="E12" s="38">
        <v>10115133.73</v>
      </c>
      <c r="G12" s="87"/>
      <c r="H12" s="38"/>
      <c r="I12" s="167"/>
      <c r="J12" s="39"/>
      <c r="K12" s="167"/>
      <c r="L12" s="37">
        <f>IF(E49=0,"n/a",E12/E49)</f>
        <v>9.8142145741878586E-2</v>
      </c>
    </row>
    <row r="13" spans="1:13" x14ac:dyDescent="0.2">
      <c r="A13" s="140" t="s">
        <v>14</v>
      </c>
      <c r="B13" s="87"/>
      <c r="C13" s="38"/>
      <c r="E13" s="38">
        <v>1621586.09</v>
      </c>
      <c r="G13" s="87"/>
      <c r="H13" s="38"/>
      <c r="I13" s="167"/>
      <c r="J13" s="39"/>
      <c r="K13" s="167"/>
      <c r="L13" s="37">
        <f>IF(E50=0,"n/a",E13/E50)</f>
        <v>0.2231467841090963</v>
      </c>
      <c r="M13" s="144"/>
    </row>
    <row r="14" spans="1:13" x14ac:dyDescent="0.2">
      <c r="A14" s="140" t="s">
        <v>15</v>
      </c>
      <c r="B14" s="87"/>
      <c r="C14" s="38"/>
      <c r="E14" s="38">
        <v>21791.48</v>
      </c>
      <c r="G14" s="87"/>
      <c r="H14" s="38"/>
      <c r="I14" s="167"/>
      <c r="J14" s="39"/>
      <c r="K14" s="167"/>
      <c r="L14" s="37">
        <f>IF(E51=0,"n/a",E14/E51)</f>
        <v>4.8516074450084601E-2</v>
      </c>
    </row>
    <row r="15" spans="1:13" ht="8.4499999999999993" customHeight="1" x14ac:dyDescent="0.2">
      <c r="A15" s="137"/>
      <c r="B15" s="87"/>
      <c r="C15" s="38"/>
      <c r="E15" s="38"/>
      <c r="G15" s="87"/>
      <c r="H15" s="38"/>
      <c r="I15" s="168"/>
      <c r="J15" s="39"/>
      <c r="K15" s="168"/>
      <c r="L15" s="145" t="s">
        <v>16</v>
      </c>
    </row>
    <row r="16" spans="1:13" x14ac:dyDescent="0.2">
      <c r="A16" s="146" t="s">
        <v>17</v>
      </c>
      <c r="B16" s="87"/>
      <c r="C16" s="38"/>
      <c r="E16" s="38">
        <f>SUM(E10:E15)</f>
        <v>167329577.16999999</v>
      </c>
      <c r="G16" s="87"/>
      <c r="H16" s="70"/>
      <c r="I16" s="167"/>
      <c r="J16" s="39"/>
      <c r="K16" s="167"/>
      <c r="L16" s="37">
        <f>IF(E53=0,"n/a",E16/E53)</f>
        <v>0.1058378519219445</v>
      </c>
    </row>
    <row r="17" spans="1:12" x14ac:dyDescent="0.2">
      <c r="A17" s="140" t="s">
        <v>18</v>
      </c>
      <c r="B17" s="87"/>
      <c r="C17" s="38"/>
      <c r="E17" s="38">
        <v>906905.19</v>
      </c>
      <c r="G17" s="87"/>
      <c r="H17" s="38"/>
      <c r="I17" s="167"/>
      <c r="J17" s="39"/>
      <c r="K17" s="167"/>
      <c r="L17" s="37">
        <f>IF(E54=0,"n/a",E17/E54)</f>
        <v>5.0991874883871352E-3</v>
      </c>
    </row>
    <row r="18" spans="1:12" ht="12.75" customHeight="1" x14ac:dyDescent="0.2">
      <c r="A18" s="140" t="s">
        <v>19</v>
      </c>
      <c r="B18" s="87"/>
      <c r="C18" s="38"/>
      <c r="E18" s="38">
        <v>4372393.51</v>
      </c>
      <c r="G18" s="87"/>
      <c r="H18" s="38"/>
      <c r="I18" s="167"/>
      <c r="J18" s="39"/>
      <c r="K18" s="167"/>
      <c r="L18" s="37">
        <f>IF(E55=0,"n/a",E18/E55)</f>
        <v>2.4975401044165693E-2</v>
      </c>
    </row>
    <row r="19" spans="1:12" ht="6" customHeight="1" x14ac:dyDescent="0.2">
      <c r="A19" s="138"/>
      <c r="B19" s="161"/>
      <c r="C19" s="54"/>
      <c r="E19" s="54"/>
      <c r="G19" s="161"/>
      <c r="H19" s="54"/>
      <c r="I19" s="161"/>
      <c r="J19" s="55"/>
      <c r="K19" s="161"/>
      <c r="L19" s="55"/>
    </row>
    <row r="20" spans="1:12" x14ac:dyDescent="0.2">
      <c r="A20" s="45" t="s">
        <v>20</v>
      </c>
      <c r="B20" s="87"/>
      <c r="C20" s="38"/>
      <c r="E20" s="38">
        <f>SUM(E16:E18)</f>
        <v>172608875.86999997</v>
      </c>
      <c r="G20" s="87"/>
      <c r="H20" s="38"/>
      <c r="I20" s="167"/>
      <c r="J20" s="39"/>
      <c r="K20" s="167"/>
      <c r="L20" s="48"/>
    </row>
    <row r="21" spans="1:12" ht="6.6" customHeight="1" x14ac:dyDescent="0.2">
      <c r="A21" s="47"/>
      <c r="B21" s="87"/>
      <c r="C21" s="38"/>
      <c r="E21" s="38"/>
      <c r="G21" s="87"/>
      <c r="H21" s="38"/>
      <c r="I21" s="168"/>
      <c r="J21" s="39"/>
      <c r="K21" s="168"/>
      <c r="L21" s="48"/>
    </row>
    <row r="22" spans="1:12" x14ac:dyDescent="0.2">
      <c r="A22" s="140" t="s">
        <v>21</v>
      </c>
      <c r="B22" s="87"/>
      <c r="C22" s="38"/>
      <c r="E22" s="38">
        <v>-1539443.19</v>
      </c>
      <c r="G22" s="87"/>
      <c r="H22" s="38"/>
      <c r="I22" s="167"/>
      <c r="J22" s="39"/>
      <c r="K22" s="167"/>
      <c r="L22" s="48"/>
    </row>
    <row r="23" spans="1:12" x14ac:dyDescent="0.2">
      <c r="A23" s="140" t="s">
        <v>22</v>
      </c>
      <c r="B23" s="87"/>
      <c r="C23" s="38"/>
      <c r="E23" s="38">
        <v>1484348.67</v>
      </c>
      <c r="G23" s="87"/>
      <c r="H23" s="38"/>
      <c r="I23" s="167"/>
      <c r="J23" s="39"/>
      <c r="K23" s="167"/>
      <c r="L23" s="48"/>
    </row>
    <row r="24" spans="1:12" x14ac:dyDescent="0.2">
      <c r="A24" s="140" t="s">
        <v>23</v>
      </c>
      <c r="B24" s="87"/>
      <c r="C24" s="38"/>
      <c r="E24" s="38">
        <v>-2134281.27</v>
      </c>
      <c r="G24" s="87"/>
      <c r="H24" s="38"/>
      <c r="I24" s="167"/>
      <c r="J24" s="39"/>
      <c r="K24" s="167"/>
      <c r="L24" s="48"/>
    </row>
    <row r="25" spans="1:12" x14ac:dyDescent="0.2">
      <c r="A25" s="140" t="s">
        <v>24</v>
      </c>
      <c r="B25" s="87"/>
      <c r="C25" s="38"/>
      <c r="E25" s="38">
        <v>859897.46</v>
      </c>
      <c r="G25" s="87"/>
      <c r="H25" s="38"/>
      <c r="I25" s="167"/>
      <c r="J25" s="39"/>
      <c r="K25" s="167"/>
      <c r="L25" s="48"/>
    </row>
    <row r="26" spans="1:12" ht="12.75" customHeight="1" x14ac:dyDescent="0.2">
      <c r="A26" s="140" t="s">
        <v>25</v>
      </c>
      <c r="B26" s="87"/>
      <c r="C26" s="38"/>
      <c r="E26" s="38">
        <f>SUM(E22:E25)</f>
        <v>-1329478.33</v>
      </c>
      <c r="G26" s="87"/>
      <c r="H26" s="38"/>
      <c r="I26" s="167"/>
      <c r="J26" s="39"/>
      <c r="K26" s="167"/>
      <c r="L26" s="48"/>
    </row>
    <row r="27" spans="1:12" ht="6.6" customHeight="1" x14ac:dyDescent="0.2">
      <c r="A27" s="47"/>
      <c r="B27" s="88"/>
      <c r="C27" s="49"/>
      <c r="E27" s="49"/>
      <c r="G27" s="88"/>
      <c r="H27" s="38"/>
      <c r="I27" s="168"/>
      <c r="J27" s="39"/>
      <c r="K27" s="168"/>
      <c r="L27" s="48"/>
    </row>
    <row r="28" spans="1:12" x14ac:dyDescent="0.2">
      <c r="A28" s="45" t="s">
        <v>26</v>
      </c>
      <c r="B28" s="88"/>
      <c r="C28" s="49"/>
      <c r="E28" s="49">
        <f>+E26+E20</f>
        <v>171279397.53999996</v>
      </c>
      <c r="G28" s="88"/>
      <c r="H28" s="38"/>
      <c r="I28" s="167"/>
      <c r="J28" s="39"/>
      <c r="K28" s="167"/>
      <c r="L28" s="48"/>
    </row>
    <row r="29" spans="1:12" ht="4.1500000000000004" customHeight="1" x14ac:dyDescent="0.2">
      <c r="A29" s="47"/>
      <c r="B29" s="88"/>
      <c r="C29" s="49"/>
      <c r="E29" s="49"/>
      <c r="F29" s="49"/>
      <c r="G29" s="88"/>
      <c r="H29" s="38"/>
      <c r="I29" s="169"/>
      <c r="J29" s="39"/>
      <c r="K29" s="169"/>
      <c r="L29" s="48"/>
    </row>
    <row r="30" spans="1:12" ht="12.75" customHeight="1" x14ac:dyDescent="0.2">
      <c r="A30" s="138"/>
      <c r="B30" s="89"/>
      <c r="C30" s="53"/>
      <c r="D30" s="54"/>
      <c r="E30" s="53"/>
      <c r="F30" s="53"/>
      <c r="G30" s="89"/>
      <c r="H30" s="54"/>
      <c r="I30" s="87"/>
      <c r="J30" s="55"/>
      <c r="K30" s="87"/>
      <c r="L30" s="55"/>
    </row>
    <row r="31" spans="1:12" x14ac:dyDescent="0.2">
      <c r="A31" s="140" t="s">
        <v>27</v>
      </c>
      <c r="B31" s="88"/>
      <c r="C31" s="49"/>
      <c r="D31" s="38"/>
      <c r="E31" s="49">
        <v>6304958.3899999997</v>
      </c>
      <c r="F31" s="49"/>
      <c r="G31" s="88"/>
      <c r="H31" s="38"/>
      <c r="I31" s="87"/>
      <c r="J31" s="48"/>
      <c r="K31" s="87"/>
      <c r="L31" s="48"/>
    </row>
    <row r="32" spans="1:12" x14ac:dyDescent="0.2">
      <c r="A32" s="140" t="s">
        <v>28</v>
      </c>
      <c r="B32" s="87"/>
      <c r="C32" s="38"/>
      <c r="D32" s="38"/>
      <c r="E32" s="38">
        <v>-5301114.09</v>
      </c>
      <c r="F32" s="49"/>
      <c r="G32" s="87"/>
      <c r="H32" s="38"/>
      <c r="I32" s="87"/>
      <c r="J32" s="39"/>
      <c r="K32" s="87"/>
      <c r="L32" s="48"/>
    </row>
    <row r="33" spans="1:12" x14ac:dyDescent="0.2">
      <c r="A33" s="140" t="s">
        <v>29</v>
      </c>
      <c r="B33" s="87"/>
      <c r="C33" s="38"/>
      <c r="D33" s="148"/>
      <c r="E33" s="38">
        <v>8199439.2000000002</v>
      </c>
      <c r="F33" s="149"/>
      <c r="G33" s="87"/>
      <c r="H33" s="148"/>
      <c r="I33" s="170"/>
      <c r="J33" s="138"/>
      <c r="K33" s="170"/>
      <c r="L33" s="138"/>
    </row>
    <row r="34" spans="1:12" x14ac:dyDescent="0.2">
      <c r="A34" s="140" t="s">
        <v>30</v>
      </c>
      <c r="B34" s="87"/>
      <c r="C34" s="38"/>
      <c r="D34" s="38"/>
      <c r="E34" s="38">
        <v>-4044139.9</v>
      </c>
      <c r="F34" s="49"/>
      <c r="G34" s="87"/>
      <c r="H34" s="38"/>
      <c r="I34" s="87"/>
      <c r="J34" s="48"/>
      <c r="K34" s="87"/>
      <c r="L34" s="48"/>
    </row>
    <row r="35" spans="1:12" x14ac:dyDescent="0.2">
      <c r="A35" s="140" t="s">
        <v>31</v>
      </c>
      <c r="B35" s="87"/>
      <c r="C35" s="38"/>
      <c r="D35" s="38"/>
      <c r="E35" s="38">
        <v>1322065.8500000001</v>
      </c>
      <c r="F35" s="49"/>
      <c r="G35" s="87"/>
      <c r="H35" s="38"/>
      <c r="I35" s="87"/>
      <c r="J35" s="48"/>
      <c r="K35" s="87"/>
      <c r="L35" s="48"/>
    </row>
    <row r="36" spans="1:12" x14ac:dyDescent="0.2">
      <c r="A36" s="140" t="s">
        <v>32</v>
      </c>
      <c r="B36" s="87"/>
      <c r="C36" s="38"/>
      <c r="D36" s="38"/>
      <c r="E36" s="38">
        <v>-468115.13</v>
      </c>
      <c r="F36" s="49"/>
      <c r="G36" s="87"/>
      <c r="H36" s="38"/>
      <c r="I36" s="87"/>
      <c r="J36" s="48"/>
      <c r="K36" s="87"/>
      <c r="L36" s="48"/>
    </row>
    <row r="37" spans="1:12" x14ac:dyDescent="0.2">
      <c r="A37" s="140" t="s">
        <v>33</v>
      </c>
      <c r="B37" s="87"/>
      <c r="C37" s="38"/>
      <c r="D37" s="38"/>
      <c r="E37" s="38">
        <v>-248063.65</v>
      </c>
      <c r="F37" s="49"/>
      <c r="G37" s="87"/>
      <c r="H37" s="38"/>
      <c r="I37" s="87"/>
      <c r="J37" s="48"/>
      <c r="K37" s="87"/>
      <c r="L37" s="48"/>
    </row>
    <row r="38" spans="1:12" x14ac:dyDescent="0.2">
      <c r="A38" s="140" t="s">
        <v>34</v>
      </c>
      <c r="B38" s="87"/>
      <c r="C38" s="38"/>
      <c r="D38" s="38"/>
      <c r="E38" s="38">
        <v>-268268.92</v>
      </c>
      <c r="F38" s="49"/>
      <c r="G38" s="87"/>
      <c r="H38" s="38"/>
      <c r="I38" s="87"/>
      <c r="J38" s="48"/>
      <c r="K38" s="87"/>
      <c r="L38" s="48"/>
    </row>
    <row r="39" spans="1:12" x14ac:dyDescent="0.2">
      <c r="A39" s="140" t="s">
        <v>35</v>
      </c>
      <c r="B39" s="87"/>
      <c r="C39" s="38"/>
      <c r="D39" s="38"/>
      <c r="E39" s="38">
        <v>4365101.13</v>
      </c>
      <c r="F39" s="49"/>
      <c r="G39" s="87"/>
      <c r="H39" s="38"/>
      <c r="I39" s="87"/>
      <c r="J39" s="48"/>
      <c r="K39" s="87"/>
      <c r="L39" s="48"/>
    </row>
    <row r="40" spans="1:12" x14ac:dyDescent="0.2">
      <c r="A40" s="140" t="s">
        <v>36</v>
      </c>
      <c r="B40" s="87"/>
      <c r="C40" s="38"/>
      <c r="D40" s="38"/>
      <c r="E40" s="38">
        <v>1807297.04</v>
      </c>
      <c r="F40" s="49"/>
      <c r="G40" s="87"/>
      <c r="H40" s="38"/>
      <c r="I40" s="87"/>
      <c r="J40" s="48"/>
      <c r="K40" s="87"/>
      <c r="L40" s="48"/>
    </row>
    <row r="41" spans="1:12" x14ac:dyDescent="0.2">
      <c r="A41" s="140" t="s">
        <v>37</v>
      </c>
      <c r="B41" s="87"/>
      <c r="C41" s="38"/>
      <c r="D41" s="38"/>
      <c r="E41" s="38">
        <v>6110283.5599999996</v>
      </c>
      <c r="F41" s="49"/>
      <c r="G41" s="87"/>
      <c r="H41" s="38"/>
      <c r="I41" s="87"/>
      <c r="J41" s="48"/>
      <c r="K41" s="87"/>
      <c r="L41" s="48"/>
    </row>
    <row r="42" spans="1:12" x14ac:dyDescent="0.2">
      <c r="A42" s="151"/>
      <c r="B42" s="88"/>
      <c r="C42" s="152"/>
      <c r="D42" s="153"/>
      <c r="E42" s="49"/>
      <c r="F42" s="154"/>
      <c r="G42" s="88"/>
      <c r="H42" s="153"/>
      <c r="I42" s="171"/>
      <c r="J42" s="22"/>
      <c r="K42" s="171"/>
      <c r="L42" s="22"/>
    </row>
    <row r="43" spans="1:12" ht="12.75" customHeight="1" x14ac:dyDescent="0.2">
      <c r="A43" s="21"/>
      <c r="B43" s="162"/>
      <c r="C43" s="154"/>
      <c r="D43" s="13"/>
      <c r="E43" s="154"/>
      <c r="F43" s="154"/>
      <c r="G43" s="162"/>
      <c r="H43" s="133"/>
      <c r="I43" s="172"/>
      <c r="J43" s="13"/>
      <c r="K43" s="172"/>
      <c r="L43" s="22"/>
    </row>
    <row r="44" spans="1:12" x14ac:dyDescent="0.2">
      <c r="A44" s="13"/>
      <c r="B44" s="163"/>
      <c r="C44" s="154"/>
      <c r="D44" s="13"/>
      <c r="E44" s="155" t="s">
        <v>6</v>
      </c>
      <c r="F44" s="154"/>
      <c r="G44" s="163"/>
      <c r="H44" s="22"/>
      <c r="I44" s="173"/>
      <c r="J44" s="156"/>
      <c r="K44" s="173"/>
      <c r="L44" s="22"/>
    </row>
    <row r="45" spans="1:12" x14ac:dyDescent="0.2">
      <c r="A45" s="136" t="s">
        <v>38</v>
      </c>
      <c r="B45" s="164"/>
      <c r="C45" s="154"/>
      <c r="D45" s="13"/>
      <c r="E45" s="123">
        <v>2015</v>
      </c>
      <c r="F45" s="153"/>
      <c r="G45" s="164"/>
      <c r="H45" s="13"/>
      <c r="I45" s="174"/>
      <c r="J45" s="20"/>
      <c r="K45" s="174"/>
      <c r="L45" s="22"/>
    </row>
    <row r="46" spans="1:12" ht="6" customHeight="1" x14ac:dyDescent="0.2">
      <c r="A46" s="137"/>
      <c r="B46" s="109"/>
      <c r="C46" s="149"/>
      <c r="D46" s="148"/>
      <c r="E46" s="157"/>
      <c r="F46" s="148"/>
      <c r="G46" s="109"/>
      <c r="H46" s="148"/>
      <c r="I46" s="175"/>
      <c r="J46" s="124"/>
      <c r="K46" s="175"/>
      <c r="L46" s="138"/>
    </row>
    <row r="47" spans="1:12" ht="12.75" customHeight="1" x14ac:dyDescent="0.2">
      <c r="A47" s="140" t="s">
        <v>11</v>
      </c>
      <c r="B47" s="110"/>
      <c r="C47" s="67"/>
      <c r="D47" s="70"/>
      <c r="E47" s="67">
        <v>749372183.10000002</v>
      </c>
      <c r="F47" s="67"/>
      <c r="G47" s="110"/>
      <c r="H47" s="70"/>
      <c r="I47" s="167"/>
      <c r="J47" s="158"/>
      <c r="K47" s="167"/>
      <c r="L47" s="138"/>
    </row>
    <row r="48" spans="1:12" x14ac:dyDescent="0.2">
      <c r="A48" s="140" t="s">
        <v>12</v>
      </c>
      <c r="B48" s="110"/>
      <c r="C48" s="67"/>
      <c r="D48" s="70"/>
      <c r="E48" s="67">
        <v>720844966.995</v>
      </c>
      <c r="F48" s="67"/>
      <c r="G48" s="110"/>
      <c r="H48" s="70"/>
      <c r="I48" s="167"/>
      <c r="J48" s="158"/>
      <c r="K48" s="167"/>
      <c r="L48" s="138"/>
    </row>
    <row r="49" spans="1:12" ht="12.75" customHeight="1" x14ac:dyDescent="0.2">
      <c r="A49" s="140" t="s">
        <v>13</v>
      </c>
      <c r="B49" s="110"/>
      <c r="C49" s="67"/>
      <c r="D49" s="70"/>
      <c r="E49" s="67">
        <v>103066156.273</v>
      </c>
      <c r="F49" s="67"/>
      <c r="G49" s="110"/>
      <c r="H49" s="70"/>
      <c r="I49" s="167"/>
      <c r="J49" s="158"/>
      <c r="K49" s="167"/>
      <c r="L49" s="138"/>
    </row>
    <row r="50" spans="1:12" x14ac:dyDescent="0.2">
      <c r="A50" s="140" t="s">
        <v>14</v>
      </c>
      <c r="B50" s="110"/>
      <c r="C50" s="67"/>
      <c r="D50" s="70"/>
      <c r="E50" s="67">
        <v>7266903.2470000004</v>
      </c>
      <c r="F50" s="67"/>
      <c r="G50" s="110"/>
      <c r="H50" s="70"/>
      <c r="I50" s="167"/>
      <c r="J50" s="158"/>
      <c r="K50" s="167"/>
      <c r="L50" s="138"/>
    </row>
    <row r="51" spans="1:12" x14ac:dyDescent="0.2">
      <c r="A51" s="140" t="s">
        <v>15</v>
      </c>
      <c r="B51" s="110"/>
      <c r="C51" s="67"/>
      <c r="D51" s="70"/>
      <c r="E51" s="67">
        <v>449160</v>
      </c>
      <c r="F51" s="67"/>
      <c r="G51" s="110"/>
      <c r="H51" s="70"/>
      <c r="I51" s="167"/>
      <c r="J51" s="158"/>
      <c r="K51" s="167"/>
      <c r="L51" s="138"/>
    </row>
    <row r="52" spans="1:12" ht="6" customHeight="1" x14ac:dyDescent="0.2">
      <c r="A52" s="137"/>
      <c r="B52" s="165"/>
      <c r="C52" s="159"/>
      <c r="D52" s="125"/>
      <c r="E52" s="159"/>
      <c r="F52" s="159"/>
      <c r="G52" s="165"/>
      <c r="H52" s="125"/>
      <c r="I52" s="176"/>
      <c r="J52" s="22"/>
      <c r="K52" s="176"/>
      <c r="L52" s="22"/>
    </row>
    <row r="53" spans="1:12" ht="12.75" customHeight="1" x14ac:dyDescent="0.2">
      <c r="A53" s="146" t="s">
        <v>17</v>
      </c>
      <c r="B53" s="110"/>
      <c r="C53" s="67"/>
      <c r="D53" s="70"/>
      <c r="E53" s="67">
        <f>SUM(E47:E52)</f>
        <v>1580999369.615</v>
      </c>
      <c r="F53" s="67"/>
      <c r="G53" s="110"/>
      <c r="H53" s="70"/>
      <c r="I53" s="167"/>
      <c r="J53" s="158"/>
      <c r="K53" s="167"/>
      <c r="L53" s="138"/>
    </row>
    <row r="54" spans="1:12" ht="12.75" customHeight="1" x14ac:dyDescent="0.2">
      <c r="A54" s="140" t="s">
        <v>18</v>
      </c>
      <c r="B54" s="110"/>
      <c r="C54" s="67"/>
      <c r="D54" s="70"/>
      <c r="E54" s="67">
        <v>177852881.86899999</v>
      </c>
      <c r="F54" s="67"/>
      <c r="G54" s="110"/>
      <c r="H54" s="70"/>
      <c r="I54" s="167"/>
      <c r="J54" s="158"/>
      <c r="K54" s="167"/>
      <c r="L54" s="138"/>
    </row>
    <row r="55" spans="1:12" x14ac:dyDescent="0.2">
      <c r="A55" s="140" t="s">
        <v>19</v>
      </c>
      <c r="B55" s="110"/>
      <c r="C55" s="67"/>
      <c r="D55" s="70"/>
      <c r="E55" s="67">
        <v>175068000</v>
      </c>
      <c r="F55" s="67"/>
      <c r="G55" s="110"/>
      <c r="H55" s="70"/>
      <c r="I55" s="167"/>
      <c r="J55" s="158"/>
      <c r="K55" s="167"/>
      <c r="L55" s="138"/>
    </row>
    <row r="56" spans="1:12" ht="6" customHeight="1" x14ac:dyDescent="0.2">
      <c r="A56" s="22"/>
      <c r="B56" s="110"/>
      <c r="C56" s="67"/>
      <c r="D56" s="70"/>
      <c r="E56" s="67"/>
      <c r="F56" s="67"/>
      <c r="G56" s="110"/>
      <c r="H56" s="70"/>
      <c r="I56" s="177"/>
      <c r="J56" s="22"/>
      <c r="K56" s="177"/>
      <c r="L56" s="22"/>
    </row>
    <row r="57" spans="1:12" ht="13.5" thickBot="1" x14ac:dyDescent="0.25">
      <c r="A57" s="146" t="s">
        <v>39</v>
      </c>
      <c r="B57" s="111"/>
      <c r="C57" s="67"/>
      <c r="D57" s="70"/>
      <c r="E57" s="67">
        <f>SUM(E53:E55)</f>
        <v>1933920251.484</v>
      </c>
      <c r="F57" s="67"/>
      <c r="G57" s="111"/>
      <c r="H57" s="70"/>
      <c r="I57" s="178"/>
      <c r="J57" s="158"/>
      <c r="K57" s="178"/>
      <c r="L57" s="138"/>
    </row>
    <row r="58" spans="1:12" ht="12.75" customHeight="1" x14ac:dyDescent="0.2">
      <c r="A58" s="13"/>
      <c r="B58" s="80"/>
      <c r="C58" s="160"/>
      <c r="D58" s="160"/>
      <c r="E58" s="80"/>
      <c r="F58" s="160"/>
      <c r="G58" s="80"/>
      <c r="H58" s="160"/>
      <c r="I58" s="80"/>
      <c r="J58" s="156"/>
      <c r="K58" s="22"/>
      <c r="L58" s="22"/>
    </row>
    <row r="59" spans="1:12" x14ac:dyDescent="0.2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1:12" x14ac:dyDescent="0.2">
      <c r="A60" s="182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</sheetData>
  <mergeCells count="2">
    <mergeCell ref="A59:L59"/>
    <mergeCell ref="A60:L60"/>
  </mergeCells>
  <printOptions horizontalCentered="1"/>
  <pageMargins left="0.95" right="0.7" top="0.75" bottom="0.75" header="0.3" footer="0.3"/>
  <pageSetup scale="75" orientation="landscape" r:id="rId1"/>
  <headerFooter>
    <oddHeader xml:space="preserve">&amp;RREDACTED VERSION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pane xSplit="1" ySplit="9" topLeftCell="B35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.140625" defaultRowHeight="12.75" x14ac:dyDescent="0.2"/>
  <cols>
    <col min="1" max="1" width="41.85546875" style="126" customWidth="1"/>
    <col min="2" max="2" width="17" style="126" bestFit="1" customWidth="1"/>
    <col min="3" max="3" width="0.85546875" style="126" customWidth="1"/>
    <col min="4" max="4" width="0.7109375" style="126" customWidth="1"/>
    <col min="5" max="5" width="17" style="126" bestFit="1" customWidth="1"/>
    <col min="6" max="6" width="0.7109375" style="126" customWidth="1"/>
    <col min="7" max="7" width="16.28515625" style="126" bestFit="1" customWidth="1"/>
    <col min="8" max="8" width="0.7109375" style="126" customWidth="1"/>
    <col min="9" max="9" width="7.7109375" style="126" customWidth="1"/>
    <col min="10" max="10" width="0.7109375" style="126" customWidth="1"/>
    <col min="11" max="11" width="7.7109375" style="126" customWidth="1"/>
    <col min="12" max="12" width="7.42578125" style="126" customWidth="1"/>
    <col min="13" max="13" width="9.140625" style="126"/>
    <col min="14" max="14" width="16.42578125" style="126" bestFit="1" customWidth="1"/>
    <col min="15" max="16384" width="9.140625" style="126"/>
  </cols>
  <sheetData>
    <row r="1" spans="1:14" ht="1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15" x14ac:dyDescent="0.2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127"/>
      <c r="L3" s="3"/>
    </row>
    <row r="4" spans="1:14" x14ac:dyDescent="0.2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x14ac:dyDescent="0.2">
      <c r="A5" s="130" t="s">
        <v>3</v>
      </c>
      <c r="B5" s="131"/>
      <c r="C5" s="131"/>
      <c r="D5" s="22"/>
      <c r="E5" s="22"/>
      <c r="F5" s="131"/>
      <c r="G5" s="131"/>
      <c r="H5" s="131"/>
      <c r="I5" s="131"/>
      <c r="J5" s="131"/>
      <c r="K5" s="131"/>
      <c r="L5" s="131"/>
    </row>
    <row r="6" spans="1:14" x14ac:dyDescent="0.2">
      <c r="A6" s="132" t="s">
        <v>3</v>
      </c>
      <c r="B6" s="13"/>
      <c r="C6" s="13"/>
      <c r="D6" s="13"/>
      <c r="E6" s="13"/>
      <c r="F6" s="22"/>
      <c r="G6" s="133" t="s">
        <v>41</v>
      </c>
      <c r="H6" s="133"/>
      <c r="I6" s="133"/>
      <c r="J6" s="13"/>
      <c r="K6" s="134" t="s">
        <v>5</v>
      </c>
      <c r="L6" s="135"/>
    </row>
    <row r="7" spans="1:14" x14ac:dyDescent="0.2">
      <c r="A7" s="21"/>
      <c r="B7" s="20" t="s">
        <v>6</v>
      </c>
      <c r="C7" s="13"/>
      <c r="D7" s="13"/>
      <c r="E7" s="20" t="s">
        <v>6</v>
      </c>
      <c r="F7" s="22"/>
      <c r="G7" s="22"/>
      <c r="H7" s="22"/>
      <c r="I7" s="22"/>
      <c r="J7" s="22"/>
      <c r="K7" s="22"/>
      <c r="L7" s="22"/>
    </row>
    <row r="8" spans="1:14" ht="13.5" customHeight="1" x14ac:dyDescent="0.2">
      <c r="A8" s="136" t="s">
        <v>7</v>
      </c>
      <c r="B8" s="123">
        <v>2016</v>
      </c>
      <c r="C8" s="13"/>
      <c r="D8" s="13"/>
      <c r="E8" s="123">
        <v>2015</v>
      </c>
      <c r="F8" s="22"/>
      <c r="G8" s="20" t="s">
        <v>9</v>
      </c>
      <c r="H8" s="13"/>
      <c r="I8" s="23" t="s">
        <v>10</v>
      </c>
      <c r="J8" s="20"/>
      <c r="K8" s="123">
        <v>2016</v>
      </c>
      <c r="L8" s="123">
        <v>2015</v>
      </c>
    </row>
    <row r="9" spans="1:14" ht="6.6" customHeight="1" thickBot="1" x14ac:dyDescent="0.25">
      <c r="A9" s="137"/>
      <c r="B9" s="124"/>
      <c r="C9" s="137"/>
      <c r="D9" s="137"/>
      <c r="E9" s="124"/>
      <c r="F9" s="138"/>
      <c r="G9" s="124"/>
      <c r="H9" s="137"/>
      <c r="I9" s="139"/>
      <c r="J9" s="124"/>
      <c r="K9" s="124"/>
      <c r="L9" s="124"/>
    </row>
    <row r="10" spans="1:14" x14ac:dyDescent="0.2">
      <c r="A10" s="140" t="s">
        <v>11</v>
      </c>
      <c r="B10" s="90"/>
      <c r="C10" s="49"/>
      <c r="E10" s="49">
        <v>116083133.79000001</v>
      </c>
      <c r="G10" s="90"/>
      <c r="H10" s="141"/>
      <c r="I10" s="166"/>
      <c r="J10" s="39"/>
      <c r="K10" s="166"/>
      <c r="L10" s="35">
        <f>IF(E47=0,"n/a",E10/E47)</f>
        <v>0.10896535899812636</v>
      </c>
      <c r="N10" s="143"/>
    </row>
    <row r="11" spans="1:14" x14ac:dyDescent="0.2">
      <c r="A11" s="140" t="s">
        <v>12</v>
      </c>
      <c r="B11" s="87"/>
      <c r="C11" s="38"/>
      <c r="E11" s="38">
        <v>76882931.629999995</v>
      </c>
      <c r="G11" s="87"/>
      <c r="H11" s="38"/>
      <c r="I11" s="167"/>
      <c r="J11" s="39"/>
      <c r="K11" s="167"/>
      <c r="L11" s="37">
        <f>IF(E48=0,"n/a",E11/E48)</f>
        <v>0.10033700130557718</v>
      </c>
    </row>
    <row r="12" spans="1:14" x14ac:dyDescent="0.2">
      <c r="A12" s="140" t="s">
        <v>13</v>
      </c>
      <c r="B12" s="87"/>
      <c r="C12" s="38"/>
      <c r="E12" s="38">
        <v>10255295.75</v>
      </c>
      <c r="G12" s="87"/>
      <c r="H12" s="38"/>
      <c r="I12" s="167"/>
      <c r="J12" s="39"/>
      <c r="K12" s="167"/>
      <c r="L12" s="37">
        <f>IF(E49=0,"n/a",E12/E49)</f>
        <v>9.2030296365119835E-2</v>
      </c>
    </row>
    <row r="13" spans="1:14" x14ac:dyDescent="0.2">
      <c r="A13" s="140" t="s">
        <v>14</v>
      </c>
      <c r="B13" s="87"/>
      <c r="C13" s="38"/>
      <c r="E13" s="38">
        <v>1525274.86</v>
      </c>
      <c r="G13" s="87"/>
      <c r="H13" s="38"/>
      <c r="I13" s="167"/>
      <c r="J13" s="39"/>
      <c r="K13" s="167"/>
      <c r="L13" s="37">
        <f>IF(E50=0,"n/a",E13/E50)</f>
        <v>0.24971144587560165</v>
      </c>
      <c r="M13" s="144"/>
    </row>
    <row r="14" spans="1:14" x14ac:dyDescent="0.2">
      <c r="A14" s="140" t="s">
        <v>15</v>
      </c>
      <c r="B14" s="87"/>
      <c r="C14" s="38"/>
      <c r="E14" s="38">
        <v>35559.550000000003</v>
      </c>
      <c r="G14" s="87"/>
      <c r="H14" s="38"/>
      <c r="I14" s="167"/>
      <c r="J14" s="39"/>
      <c r="K14" s="167"/>
      <c r="L14" s="37">
        <f>IF(E51=0,"n/a",E14/E51)</f>
        <v>4.8104150320608212E-2</v>
      </c>
    </row>
    <row r="15" spans="1:14" ht="8.4499999999999993" customHeight="1" x14ac:dyDescent="0.2">
      <c r="A15" s="137"/>
      <c r="B15" s="87"/>
      <c r="C15" s="38"/>
      <c r="E15" s="38"/>
      <c r="G15" s="87"/>
      <c r="H15" s="38"/>
      <c r="I15" s="168"/>
      <c r="J15" s="39"/>
      <c r="K15" s="168"/>
      <c r="L15" s="145" t="s">
        <v>16</v>
      </c>
    </row>
    <row r="16" spans="1:14" x14ac:dyDescent="0.2">
      <c r="A16" s="146" t="s">
        <v>17</v>
      </c>
      <c r="B16" s="87"/>
      <c r="C16" s="38"/>
      <c r="E16" s="38">
        <f>SUM(E10:E15)</f>
        <v>204782195.58000004</v>
      </c>
      <c r="G16" s="87"/>
      <c r="H16" s="70"/>
      <c r="I16" s="167"/>
      <c r="J16" s="39"/>
      <c r="K16" s="167"/>
      <c r="L16" s="37">
        <f>IF(E53=0,"n/a",E16/E53)</f>
        <v>0.10502460127443289</v>
      </c>
    </row>
    <row r="17" spans="1:14" x14ac:dyDescent="0.2">
      <c r="A17" s="140" t="s">
        <v>18</v>
      </c>
      <c r="B17" s="87"/>
      <c r="C17" s="38"/>
      <c r="E17" s="38">
        <v>877650.13</v>
      </c>
      <c r="G17" s="87"/>
      <c r="H17" s="38"/>
      <c r="I17" s="167"/>
      <c r="J17" s="39"/>
      <c r="K17" s="167"/>
      <c r="L17" s="37">
        <f>IF(E54=0,"n/a",E17/E54)</f>
        <v>5.1053208255562371E-3</v>
      </c>
    </row>
    <row r="18" spans="1:14" ht="12.75" customHeight="1" x14ac:dyDescent="0.2">
      <c r="A18" s="140" t="s">
        <v>19</v>
      </c>
      <c r="B18" s="87"/>
      <c r="C18" s="38"/>
      <c r="E18" s="38">
        <v>5896527.0899999999</v>
      </c>
      <c r="G18" s="87"/>
      <c r="H18" s="38"/>
      <c r="I18" s="167"/>
      <c r="J18" s="39"/>
      <c r="K18" s="167"/>
      <c r="L18" s="37">
        <f>IF(E55=0,"n/a",E18/E55)</f>
        <v>2.2063381988669955E-2</v>
      </c>
    </row>
    <row r="19" spans="1:14" ht="6" customHeight="1" x14ac:dyDescent="0.2">
      <c r="A19" s="138"/>
      <c r="B19" s="161"/>
      <c r="C19" s="54"/>
      <c r="E19" s="54"/>
      <c r="G19" s="161"/>
      <c r="H19" s="54"/>
      <c r="I19" s="161"/>
      <c r="J19" s="55"/>
      <c r="K19" s="161"/>
      <c r="L19" s="55"/>
    </row>
    <row r="20" spans="1:14" x14ac:dyDescent="0.2">
      <c r="A20" s="45" t="s">
        <v>20</v>
      </c>
      <c r="B20" s="87"/>
      <c r="C20" s="38"/>
      <c r="E20" s="38">
        <f>SUM(E16:E18)</f>
        <v>211556372.80000004</v>
      </c>
      <c r="G20" s="87"/>
      <c r="H20" s="38"/>
      <c r="I20" s="167"/>
      <c r="J20" s="39"/>
      <c r="K20" s="167"/>
      <c r="L20" s="48"/>
    </row>
    <row r="21" spans="1:14" ht="6.6" customHeight="1" x14ac:dyDescent="0.2">
      <c r="A21" s="47"/>
      <c r="B21" s="87"/>
      <c r="C21" s="38"/>
      <c r="E21" s="38"/>
      <c r="G21" s="87"/>
      <c r="H21" s="38"/>
      <c r="I21" s="168"/>
      <c r="J21" s="39"/>
      <c r="K21" s="168"/>
      <c r="L21" s="48"/>
    </row>
    <row r="22" spans="1:14" x14ac:dyDescent="0.2">
      <c r="A22" s="140" t="s">
        <v>21</v>
      </c>
      <c r="B22" s="87"/>
      <c r="C22" s="38"/>
      <c r="E22" s="38">
        <v>-1553895.32</v>
      </c>
      <c r="G22" s="87"/>
      <c r="H22" s="38"/>
      <c r="I22" s="167"/>
      <c r="J22" s="39"/>
      <c r="K22" s="167"/>
      <c r="L22" s="48"/>
    </row>
    <row r="23" spans="1:14" x14ac:dyDescent="0.2">
      <c r="A23" s="140" t="s">
        <v>22</v>
      </c>
      <c r="B23" s="87"/>
      <c r="C23" s="38"/>
      <c r="E23" s="38">
        <v>1818516.47</v>
      </c>
      <c r="G23" s="87"/>
      <c r="H23" s="38"/>
      <c r="I23" s="167"/>
      <c r="J23" s="39"/>
      <c r="K23" s="167"/>
      <c r="L23" s="48"/>
    </row>
    <row r="24" spans="1:14" x14ac:dyDescent="0.2">
      <c r="A24" s="140" t="s">
        <v>23</v>
      </c>
      <c r="B24" s="87"/>
      <c r="C24" s="38"/>
      <c r="E24" s="38">
        <v>-4881596.7699999996</v>
      </c>
      <c r="G24" s="87"/>
      <c r="H24" s="38"/>
      <c r="I24" s="167"/>
      <c r="J24" s="39"/>
      <c r="K24" s="167"/>
      <c r="L24" s="48"/>
    </row>
    <row r="25" spans="1:14" x14ac:dyDescent="0.2">
      <c r="A25" s="140" t="s">
        <v>24</v>
      </c>
      <c r="B25" s="87"/>
      <c r="C25" s="38"/>
      <c r="E25" s="38">
        <v>-286249.13</v>
      </c>
      <c r="G25" s="87"/>
      <c r="H25" s="38"/>
      <c r="I25" s="167"/>
      <c r="J25" s="39"/>
      <c r="K25" s="167"/>
      <c r="L25" s="48"/>
    </row>
    <row r="26" spans="1:14" ht="12.75" customHeight="1" x14ac:dyDescent="0.2">
      <c r="A26" s="140" t="s">
        <v>25</v>
      </c>
      <c r="B26" s="87"/>
      <c r="C26" s="38"/>
      <c r="E26" s="38">
        <f>SUM(E22:E25)</f>
        <v>-4903224.7499999991</v>
      </c>
      <c r="G26" s="87"/>
      <c r="H26" s="38"/>
      <c r="I26" s="167"/>
      <c r="J26" s="39"/>
      <c r="K26" s="167"/>
      <c r="L26" s="48"/>
    </row>
    <row r="27" spans="1:14" ht="6.6" customHeight="1" x14ac:dyDescent="0.2">
      <c r="A27" s="47"/>
      <c r="B27" s="88"/>
      <c r="C27" s="49"/>
      <c r="E27" s="49"/>
      <c r="G27" s="88"/>
      <c r="H27" s="38"/>
      <c r="I27" s="168"/>
      <c r="J27" s="39"/>
      <c r="K27" s="168"/>
      <c r="L27" s="48"/>
    </row>
    <row r="28" spans="1:14" x14ac:dyDescent="0.2">
      <c r="A28" s="45" t="s">
        <v>26</v>
      </c>
      <c r="B28" s="88"/>
      <c r="C28" s="49"/>
      <c r="E28" s="49">
        <f>+E26+E20</f>
        <v>206653148.05000004</v>
      </c>
      <c r="G28" s="88"/>
      <c r="H28" s="38"/>
      <c r="I28" s="167"/>
      <c r="J28" s="39"/>
      <c r="K28" s="167"/>
      <c r="L28" s="48"/>
    </row>
    <row r="29" spans="1:14" ht="4.1500000000000004" customHeight="1" x14ac:dyDescent="0.2">
      <c r="A29" s="47"/>
      <c r="B29" s="88"/>
      <c r="C29" s="49"/>
      <c r="E29" s="49"/>
      <c r="F29" s="49"/>
      <c r="G29" s="88"/>
      <c r="H29" s="38"/>
      <c r="I29" s="169"/>
      <c r="J29" s="39"/>
      <c r="K29" s="169"/>
      <c r="L29" s="48"/>
    </row>
    <row r="30" spans="1:14" ht="12.75" customHeight="1" x14ac:dyDescent="0.2">
      <c r="A30" s="138"/>
      <c r="B30" s="89"/>
      <c r="C30" s="53"/>
      <c r="D30" s="54"/>
      <c r="E30" s="53"/>
      <c r="F30" s="53"/>
      <c r="G30" s="89"/>
      <c r="H30" s="54"/>
      <c r="I30" s="87"/>
      <c r="J30" s="55"/>
      <c r="K30" s="87"/>
      <c r="L30" s="55"/>
    </row>
    <row r="31" spans="1:14" x14ac:dyDescent="0.2">
      <c r="A31" s="140" t="s">
        <v>27</v>
      </c>
      <c r="B31" s="88"/>
      <c r="C31" s="49"/>
      <c r="D31" s="38"/>
      <c r="E31" s="49">
        <v>6917456.1799999997</v>
      </c>
      <c r="F31" s="49"/>
      <c r="G31" s="88"/>
      <c r="H31" s="38"/>
      <c r="I31" s="87"/>
      <c r="J31" s="48"/>
      <c r="K31" s="87"/>
      <c r="L31" s="48"/>
    </row>
    <row r="32" spans="1:14" x14ac:dyDescent="0.2">
      <c r="A32" s="140" t="s">
        <v>28</v>
      </c>
      <c r="B32" s="87"/>
      <c r="C32" s="38"/>
      <c r="D32" s="38"/>
      <c r="E32" s="38">
        <v>-7565536.8200000003</v>
      </c>
      <c r="F32" s="49"/>
      <c r="G32" s="87"/>
      <c r="H32" s="38"/>
      <c r="I32" s="87"/>
      <c r="J32" s="39"/>
      <c r="K32" s="87"/>
      <c r="L32" s="48"/>
      <c r="N32" s="147"/>
    </row>
    <row r="33" spans="1:14" x14ac:dyDescent="0.2">
      <c r="A33" s="140" t="s">
        <v>29</v>
      </c>
      <c r="B33" s="87"/>
      <c r="C33" s="38"/>
      <c r="D33" s="148"/>
      <c r="E33" s="38">
        <v>10184360.619999999</v>
      </c>
      <c r="F33" s="149"/>
      <c r="G33" s="87"/>
      <c r="H33" s="148"/>
      <c r="I33" s="170"/>
      <c r="J33" s="138"/>
      <c r="K33" s="170"/>
      <c r="L33" s="138"/>
      <c r="N33" s="147"/>
    </row>
    <row r="34" spans="1:14" x14ac:dyDescent="0.2">
      <c r="A34" s="140" t="s">
        <v>30</v>
      </c>
      <c r="B34" s="87"/>
      <c r="C34" s="38"/>
      <c r="D34" s="38"/>
      <c r="E34" s="38">
        <v>-5023323.28</v>
      </c>
      <c r="F34" s="49"/>
      <c r="G34" s="87"/>
      <c r="H34" s="38"/>
      <c r="I34" s="87"/>
      <c r="J34" s="48"/>
      <c r="K34" s="87"/>
      <c r="L34" s="48"/>
      <c r="N34" s="150"/>
    </row>
    <row r="35" spans="1:14" x14ac:dyDescent="0.2">
      <c r="A35" s="140" t="s">
        <v>31</v>
      </c>
      <c r="B35" s="87"/>
      <c r="C35" s="38"/>
      <c r="D35" s="38"/>
      <c r="E35" s="38">
        <v>1634489</v>
      </c>
      <c r="F35" s="49"/>
      <c r="G35" s="87"/>
      <c r="H35" s="38"/>
      <c r="I35" s="87"/>
      <c r="J35" s="48"/>
      <c r="K35" s="87"/>
      <c r="L35" s="48"/>
      <c r="N35" s="150"/>
    </row>
    <row r="36" spans="1:14" x14ac:dyDescent="0.2">
      <c r="A36" s="140" t="s">
        <v>32</v>
      </c>
      <c r="B36" s="87"/>
      <c r="C36" s="38"/>
      <c r="D36" s="38"/>
      <c r="E36" s="38">
        <v>-588761.38</v>
      </c>
      <c r="F36" s="49"/>
      <c r="G36" s="87"/>
      <c r="H36" s="38"/>
      <c r="I36" s="87"/>
      <c r="J36" s="48"/>
      <c r="K36" s="87"/>
      <c r="L36" s="48"/>
    </row>
    <row r="37" spans="1:14" x14ac:dyDescent="0.2">
      <c r="A37" s="140" t="s">
        <v>33</v>
      </c>
      <c r="B37" s="87"/>
      <c r="C37" s="38"/>
      <c r="D37" s="38"/>
      <c r="E37" s="38">
        <v>3899.48</v>
      </c>
      <c r="F37" s="49"/>
      <c r="G37" s="87"/>
      <c r="H37" s="38"/>
      <c r="I37" s="87"/>
      <c r="J37" s="48"/>
      <c r="K37" s="87"/>
      <c r="L37" s="48"/>
    </row>
    <row r="38" spans="1:14" x14ac:dyDescent="0.2">
      <c r="A38" s="140" t="s">
        <v>34</v>
      </c>
      <c r="B38" s="87"/>
      <c r="C38" s="38"/>
      <c r="D38" s="38"/>
      <c r="E38" s="38">
        <v>-334365.03000000003</v>
      </c>
      <c r="F38" s="49"/>
      <c r="G38" s="87"/>
      <c r="H38" s="38"/>
      <c r="I38" s="87"/>
      <c r="J38" s="48"/>
      <c r="K38" s="87"/>
      <c r="L38" s="48"/>
    </row>
    <row r="39" spans="1:14" x14ac:dyDescent="0.2">
      <c r="A39" s="140" t="s">
        <v>35</v>
      </c>
      <c r="B39" s="87"/>
      <c r="C39" s="38"/>
      <c r="D39" s="38"/>
      <c r="E39" s="38">
        <v>5471359.0800000001</v>
      </c>
      <c r="F39" s="49"/>
      <c r="G39" s="87"/>
      <c r="H39" s="38"/>
      <c r="I39" s="87"/>
      <c r="J39" s="48"/>
      <c r="K39" s="87"/>
      <c r="L39" s="48"/>
    </row>
    <row r="40" spans="1:14" x14ac:dyDescent="0.2">
      <c r="A40" s="140" t="s">
        <v>36</v>
      </c>
      <c r="B40" s="87"/>
      <c r="C40" s="38"/>
      <c r="D40" s="38"/>
      <c r="E40" s="38">
        <v>2370711.25</v>
      </c>
      <c r="F40" s="49"/>
      <c r="G40" s="87"/>
      <c r="H40" s="38"/>
      <c r="I40" s="87"/>
      <c r="J40" s="48"/>
      <c r="K40" s="87"/>
      <c r="L40" s="48"/>
    </row>
    <row r="41" spans="1:14" x14ac:dyDescent="0.2">
      <c r="A41" s="140" t="s">
        <v>37</v>
      </c>
      <c r="B41" s="87"/>
      <c r="C41" s="38"/>
      <c r="D41" s="38"/>
      <c r="E41" s="38">
        <v>22709774.460000001</v>
      </c>
      <c r="F41" s="49"/>
      <c r="G41" s="87"/>
      <c r="H41" s="38"/>
      <c r="I41" s="87"/>
      <c r="J41" s="48"/>
      <c r="K41" s="87"/>
      <c r="L41" s="48"/>
    </row>
    <row r="42" spans="1:14" x14ac:dyDescent="0.2">
      <c r="A42" s="151"/>
      <c r="B42" s="88"/>
      <c r="C42" s="152"/>
      <c r="D42" s="153"/>
      <c r="E42" s="49"/>
      <c r="F42" s="154"/>
      <c r="G42" s="88"/>
      <c r="H42" s="153"/>
      <c r="I42" s="171"/>
      <c r="J42" s="22"/>
      <c r="K42" s="171"/>
      <c r="L42" s="22"/>
    </row>
    <row r="43" spans="1:14" ht="12.75" customHeight="1" x14ac:dyDescent="0.2">
      <c r="A43" s="21"/>
      <c r="B43" s="162"/>
      <c r="C43" s="154"/>
      <c r="D43" s="13"/>
      <c r="E43" s="154"/>
      <c r="F43" s="154"/>
      <c r="G43" s="162"/>
      <c r="H43" s="133"/>
      <c r="I43" s="172"/>
      <c r="J43" s="13"/>
      <c r="K43" s="172"/>
      <c r="L43" s="22"/>
    </row>
    <row r="44" spans="1:14" x14ac:dyDescent="0.2">
      <c r="A44" s="13"/>
      <c r="B44" s="163"/>
      <c r="C44" s="154"/>
      <c r="D44" s="13"/>
      <c r="E44" s="155" t="s">
        <v>6</v>
      </c>
      <c r="F44" s="154"/>
      <c r="G44" s="163"/>
      <c r="H44" s="22"/>
      <c r="I44" s="173"/>
      <c r="J44" s="156"/>
      <c r="K44" s="173"/>
      <c r="L44" s="22"/>
    </row>
    <row r="45" spans="1:14" x14ac:dyDescent="0.2">
      <c r="A45" s="136" t="s">
        <v>38</v>
      </c>
      <c r="B45" s="164"/>
      <c r="C45" s="154"/>
      <c r="D45" s="13"/>
      <c r="E45" s="123">
        <v>2015</v>
      </c>
      <c r="F45" s="153"/>
      <c r="G45" s="164"/>
      <c r="H45" s="13"/>
      <c r="I45" s="174"/>
      <c r="J45" s="20"/>
      <c r="K45" s="174"/>
      <c r="L45" s="22"/>
    </row>
    <row r="46" spans="1:14" ht="6" customHeight="1" x14ac:dyDescent="0.2">
      <c r="A46" s="137"/>
      <c r="B46" s="109"/>
      <c r="C46" s="149"/>
      <c r="D46" s="148"/>
      <c r="E46" s="157"/>
      <c r="F46" s="148"/>
      <c r="G46" s="109"/>
      <c r="H46" s="148"/>
      <c r="I46" s="175"/>
      <c r="J46" s="124"/>
      <c r="K46" s="175"/>
      <c r="L46" s="138"/>
    </row>
    <row r="47" spans="1:14" ht="12.75" customHeight="1" x14ac:dyDescent="0.2">
      <c r="A47" s="140" t="s">
        <v>11</v>
      </c>
      <c r="B47" s="110"/>
      <c r="C47" s="67"/>
      <c r="D47" s="70"/>
      <c r="E47" s="67">
        <v>1065321445.8</v>
      </c>
      <c r="F47" s="67"/>
      <c r="G47" s="110"/>
      <c r="H47" s="70"/>
      <c r="I47" s="167"/>
      <c r="J47" s="158"/>
      <c r="K47" s="167"/>
      <c r="L47" s="138"/>
    </row>
    <row r="48" spans="1:14" x14ac:dyDescent="0.2">
      <c r="A48" s="140" t="s">
        <v>12</v>
      </c>
      <c r="B48" s="110"/>
      <c r="C48" s="67"/>
      <c r="D48" s="70"/>
      <c r="E48" s="67">
        <v>766247053.72500002</v>
      </c>
      <c r="F48" s="67"/>
      <c r="G48" s="110"/>
      <c r="H48" s="70"/>
      <c r="I48" s="167"/>
      <c r="J48" s="158"/>
      <c r="K48" s="167"/>
      <c r="L48" s="138"/>
    </row>
    <row r="49" spans="1:12" ht="12.75" customHeight="1" x14ac:dyDescent="0.2">
      <c r="A49" s="140" t="s">
        <v>13</v>
      </c>
      <c r="B49" s="110"/>
      <c r="C49" s="67"/>
      <c r="D49" s="70"/>
      <c r="E49" s="67">
        <v>111433909.86499999</v>
      </c>
      <c r="F49" s="67"/>
      <c r="G49" s="110"/>
      <c r="H49" s="70"/>
      <c r="I49" s="167"/>
      <c r="J49" s="158"/>
      <c r="K49" s="167"/>
      <c r="L49" s="138"/>
    </row>
    <row r="50" spans="1:12" x14ac:dyDescent="0.2">
      <c r="A50" s="140" t="s">
        <v>14</v>
      </c>
      <c r="B50" s="110"/>
      <c r="C50" s="67"/>
      <c r="D50" s="70"/>
      <c r="E50" s="67">
        <v>6108149.5669999998</v>
      </c>
      <c r="F50" s="67"/>
      <c r="G50" s="110"/>
      <c r="H50" s="70"/>
      <c r="I50" s="167"/>
      <c r="J50" s="158"/>
      <c r="K50" s="167"/>
      <c r="L50" s="138"/>
    </row>
    <row r="51" spans="1:12" x14ac:dyDescent="0.2">
      <c r="A51" s="140" t="s">
        <v>15</v>
      </c>
      <c r="B51" s="110"/>
      <c r="C51" s="67"/>
      <c r="D51" s="70"/>
      <c r="E51" s="67">
        <v>739220</v>
      </c>
      <c r="F51" s="67"/>
      <c r="G51" s="110"/>
      <c r="H51" s="70"/>
      <c r="I51" s="167"/>
      <c r="J51" s="158"/>
      <c r="K51" s="167"/>
      <c r="L51" s="138"/>
    </row>
    <row r="52" spans="1:12" ht="6" customHeight="1" x14ac:dyDescent="0.2">
      <c r="A52" s="137"/>
      <c r="B52" s="165"/>
      <c r="C52" s="159"/>
      <c r="D52" s="125"/>
      <c r="E52" s="159"/>
      <c r="F52" s="159"/>
      <c r="G52" s="165"/>
      <c r="H52" s="125"/>
      <c r="I52" s="176"/>
      <c r="J52" s="22"/>
      <c r="K52" s="176"/>
      <c r="L52" s="22"/>
    </row>
    <row r="53" spans="1:12" ht="12.75" customHeight="1" x14ac:dyDescent="0.2">
      <c r="A53" s="146" t="s">
        <v>17</v>
      </c>
      <c r="B53" s="110"/>
      <c r="C53" s="67"/>
      <c r="D53" s="70"/>
      <c r="E53" s="67">
        <f>SUM(E47:E52)</f>
        <v>1949849778.957</v>
      </c>
      <c r="F53" s="67"/>
      <c r="G53" s="110"/>
      <c r="H53" s="70"/>
      <c r="I53" s="167"/>
      <c r="J53" s="158"/>
      <c r="K53" s="167"/>
      <c r="L53" s="138"/>
    </row>
    <row r="54" spans="1:12" ht="12.75" customHeight="1" x14ac:dyDescent="0.2">
      <c r="A54" s="140" t="s">
        <v>18</v>
      </c>
      <c r="B54" s="110"/>
      <c r="C54" s="67"/>
      <c r="D54" s="70"/>
      <c r="E54" s="67">
        <v>171908908.37</v>
      </c>
      <c r="F54" s="67"/>
      <c r="G54" s="110"/>
      <c r="H54" s="70"/>
      <c r="I54" s="167"/>
      <c r="J54" s="158"/>
      <c r="K54" s="167"/>
      <c r="L54" s="138"/>
    </row>
    <row r="55" spans="1:12" x14ac:dyDescent="0.2">
      <c r="A55" s="140" t="s">
        <v>19</v>
      </c>
      <c r="B55" s="110"/>
      <c r="C55" s="67"/>
      <c r="D55" s="70"/>
      <c r="E55" s="67">
        <v>267254000</v>
      </c>
      <c r="F55" s="67"/>
      <c r="G55" s="110"/>
      <c r="H55" s="70"/>
      <c r="I55" s="167"/>
      <c r="J55" s="158"/>
      <c r="K55" s="167"/>
      <c r="L55" s="138"/>
    </row>
    <row r="56" spans="1:12" ht="6" customHeight="1" x14ac:dyDescent="0.2">
      <c r="A56" s="22"/>
      <c r="B56" s="110"/>
      <c r="C56" s="67"/>
      <c r="D56" s="70"/>
      <c r="E56" s="67"/>
      <c r="F56" s="67"/>
      <c r="G56" s="110"/>
      <c r="H56" s="70"/>
      <c r="I56" s="177"/>
      <c r="J56" s="22"/>
      <c r="K56" s="177"/>
      <c r="L56" s="22"/>
    </row>
    <row r="57" spans="1:12" ht="13.5" thickBot="1" x14ac:dyDescent="0.25">
      <c r="A57" s="146" t="s">
        <v>39</v>
      </c>
      <c r="B57" s="111"/>
      <c r="C57" s="67"/>
      <c r="D57" s="70"/>
      <c r="E57" s="67">
        <f>SUM(E53:E55)</f>
        <v>2389012687.3270001</v>
      </c>
      <c r="F57" s="67"/>
      <c r="G57" s="111"/>
      <c r="H57" s="70"/>
      <c r="I57" s="178"/>
      <c r="J57" s="158"/>
      <c r="K57" s="178"/>
      <c r="L57" s="138"/>
    </row>
    <row r="58" spans="1:12" ht="12.75" customHeight="1" x14ac:dyDescent="0.2">
      <c r="A58" s="13"/>
      <c r="B58" s="80"/>
      <c r="C58" s="160"/>
      <c r="D58" s="160"/>
      <c r="E58" s="80"/>
      <c r="F58" s="160"/>
      <c r="G58" s="80"/>
      <c r="H58" s="160"/>
      <c r="I58" s="80"/>
      <c r="J58" s="156"/>
      <c r="K58" s="22"/>
      <c r="L58" s="22"/>
    </row>
    <row r="59" spans="1:12" x14ac:dyDescent="0.2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1:12" x14ac:dyDescent="0.2">
      <c r="A60" s="182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</sheetData>
  <mergeCells count="2">
    <mergeCell ref="A59:L59"/>
    <mergeCell ref="A60:L60"/>
  </mergeCells>
  <printOptions horizontalCentered="1"/>
  <pageMargins left="0.95" right="0.7" top="0.75" bottom="0.75" header="0.3" footer="0.3"/>
  <pageSetup scale="72" orientation="landscape" r:id="rId1"/>
  <headerFooter>
    <oddHeader xml:space="preserve">&amp;RREDACTED VERSION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pane xSplit="1" ySplit="9" topLeftCell="B35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7.7109375" style="2" customWidth="1"/>
    <col min="12" max="12" width="7.4257812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41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4" t="s">
        <v>7</v>
      </c>
      <c r="B8" s="25">
        <v>2016</v>
      </c>
      <c r="C8" s="11"/>
      <c r="D8" s="11"/>
      <c r="E8" s="25">
        <v>2015</v>
      </c>
      <c r="F8" s="9"/>
      <c r="G8" s="26" t="s">
        <v>9</v>
      </c>
      <c r="H8" s="11"/>
      <c r="I8" s="27" t="s">
        <v>10</v>
      </c>
      <c r="J8" s="20"/>
      <c r="K8" s="25">
        <v>2016</v>
      </c>
      <c r="L8" s="25">
        <v>2015</v>
      </c>
    </row>
    <row r="9" spans="1:14" ht="6.6" customHeight="1" thickBot="1" x14ac:dyDescent="0.25">
      <c r="A9" s="28"/>
      <c r="B9" s="29"/>
      <c r="C9" s="28"/>
      <c r="D9" s="28"/>
      <c r="E9" s="29"/>
      <c r="F9" s="31"/>
      <c r="G9" s="29"/>
      <c r="H9" s="28"/>
      <c r="I9" s="30"/>
      <c r="J9" s="29"/>
      <c r="K9" s="29"/>
      <c r="L9" s="29"/>
    </row>
    <row r="10" spans="1:14" x14ac:dyDescent="0.2">
      <c r="A10" s="32" t="s">
        <v>11</v>
      </c>
      <c r="B10" s="90"/>
      <c r="C10" s="33"/>
      <c r="E10" s="49">
        <v>69952365.530000001</v>
      </c>
      <c r="G10" s="90"/>
      <c r="H10" s="141"/>
      <c r="I10" s="166"/>
      <c r="J10" s="39"/>
      <c r="K10" s="166"/>
      <c r="L10" s="35">
        <v>0.10877074401980279</v>
      </c>
      <c r="N10" s="85"/>
    </row>
    <row r="11" spans="1:14" x14ac:dyDescent="0.2">
      <c r="A11" s="32" t="s">
        <v>12</v>
      </c>
      <c r="B11" s="87"/>
      <c r="C11" s="36"/>
      <c r="E11" s="38">
        <v>66871553.530000001</v>
      </c>
      <c r="G11" s="87"/>
      <c r="H11" s="38"/>
      <c r="I11" s="167"/>
      <c r="J11" s="39"/>
      <c r="K11" s="167"/>
      <c r="L11" s="37">
        <v>9.6180988707110629E-2</v>
      </c>
    </row>
    <row r="12" spans="1:14" x14ac:dyDescent="0.2">
      <c r="A12" s="32" t="s">
        <v>13</v>
      </c>
      <c r="B12" s="87"/>
      <c r="C12" s="36"/>
      <c r="E12" s="38">
        <v>9083307.7699999996</v>
      </c>
      <c r="G12" s="87"/>
      <c r="H12" s="38"/>
      <c r="I12" s="167"/>
      <c r="J12" s="39"/>
      <c r="K12" s="167"/>
      <c r="L12" s="37">
        <v>8.9504587903009428E-2</v>
      </c>
    </row>
    <row r="13" spans="1:14" x14ac:dyDescent="0.2">
      <c r="A13" s="32" t="s">
        <v>14</v>
      </c>
      <c r="B13" s="87"/>
      <c r="C13" s="36"/>
      <c r="E13" s="38">
        <v>1754881.73</v>
      </c>
      <c r="G13" s="87"/>
      <c r="H13" s="38"/>
      <c r="I13" s="167"/>
      <c r="J13" s="39"/>
      <c r="K13" s="167"/>
      <c r="L13" s="37">
        <v>0.22422370819221746</v>
      </c>
      <c r="M13" s="84"/>
    </row>
    <row r="14" spans="1:14" x14ac:dyDescent="0.2">
      <c r="A14" s="32" t="s">
        <v>15</v>
      </c>
      <c r="B14" s="87"/>
      <c r="C14" s="38"/>
      <c r="E14" s="38">
        <v>16581.89</v>
      </c>
      <c r="G14" s="87"/>
      <c r="H14" s="38"/>
      <c r="I14" s="167"/>
      <c r="J14" s="39"/>
      <c r="K14" s="167"/>
      <c r="L14" s="37">
        <v>4.9649350260494642E-2</v>
      </c>
    </row>
    <row r="15" spans="1:14" ht="8.4499999999999993" customHeight="1" x14ac:dyDescent="0.2">
      <c r="A15" s="28"/>
      <c r="B15" s="87"/>
      <c r="C15" s="36"/>
      <c r="E15" s="38"/>
      <c r="G15" s="87"/>
      <c r="H15" s="38"/>
      <c r="I15" s="168"/>
      <c r="J15" s="39"/>
      <c r="K15" s="168"/>
      <c r="L15" s="145" t="s">
        <v>16</v>
      </c>
    </row>
    <row r="16" spans="1:14" x14ac:dyDescent="0.2">
      <c r="A16" s="41" t="s">
        <v>17</v>
      </c>
      <c r="B16" s="87"/>
      <c r="C16" s="36"/>
      <c r="E16" s="38">
        <f>SUM(E10:E15)</f>
        <v>147678690.44999999</v>
      </c>
      <c r="G16" s="87"/>
      <c r="H16" s="70"/>
      <c r="I16" s="167"/>
      <c r="J16" s="39"/>
      <c r="K16" s="167"/>
      <c r="L16" s="37">
        <v>0.10198592656085662</v>
      </c>
    </row>
    <row r="17" spans="1:14" x14ac:dyDescent="0.2">
      <c r="A17" s="32" t="s">
        <v>18</v>
      </c>
      <c r="B17" s="87"/>
      <c r="C17" s="36"/>
      <c r="E17" s="38">
        <v>883006.03</v>
      </c>
      <c r="G17" s="87"/>
      <c r="H17" s="38"/>
      <c r="I17" s="167"/>
      <c r="J17" s="39"/>
      <c r="K17" s="167"/>
      <c r="L17" s="37">
        <v>4.9509617588319342E-3</v>
      </c>
    </row>
    <row r="18" spans="1:14" ht="12.75" customHeight="1" x14ac:dyDescent="0.2">
      <c r="A18" s="32" t="s">
        <v>19</v>
      </c>
      <c r="B18" s="87"/>
      <c r="C18" s="38"/>
      <c r="E18" s="38">
        <v>6497215.04</v>
      </c>
      <c r="G18" s="87"/>
      <c r="H18" s="38"/>
      <c r="I18" s="167"/>
      <c r="J18" s="39"/>
      <c r="K18" s="167"/>
      <c r="L18" s="37">
        <v>2.6583588195100795E-2</v>
      </c>
    </row>
    <row r="19" spans="1:14" ht="6" customHeight="1" x14ac:dyDescent="0.2">
      <c r="A19" s="31"/>
      <c r="B19" s="161"/>
      <c r="C19" s="43"/>
      <c r="E19" s="54"/>
      <c r="G19" s="161"/>
      <c r="H19" s="54"/>
      <c r="I19" s="161"/>
      <c r="J19" s="55"/>
      <c r="K19" s="161"/>
      <c r="L19" s="55"/>
    </row>
    <row r="20" spans="1:14" x14ac:dyDescent="0.2">
      <c r="A20" s="45" t="s">
        <v>20</v>
      </c>
      <c r="B20" s="87"/>
      <c r="C20" s="36"/>
      <c r="E20" s="38">
        <f>SUM(E16:E18)</f>
        <v>155058911.51999998</v>
      </c>
      <c r="G20" s="87"/>
      <c r="H20" s="38"/>
      <c r="I20" s="167"/>
      <c r="J20" s="39"/>
      <c r="K20" s="167"/>
      <c r="L20" s="48"/>
    </row>
    <row r="21" spans="1:14" ht="6.6" customHeight="1" x14ac:dyDescent="0.2">
      <c r="A21" s="47"/>
      <c r="B21" s="87"/>
      <c r="C21" s="38"/>
      <c r="E21" s="38"/>
      <c r="G21" s="87"/>
      <c r="H21" s="38"/>
      <c r="I21" s="168"/>
      <c r="J21" s="39"/>
      <c r="K21" s="168"/>
      <c r="L21" s="48"/>
    </row>
    <row r="22" spans="1:14" x14ac:dyDescent="0.2">
      <c r="A22" s="32" t="s">
        <v>21</v>
      </c>
      <c r="B22" s="87"/>
      <c r="C22" s="36"/>
      <c r="E22" s="38">
        <v>-1761945.56</v>
      </c>
      <c r="G22" s="87"/>
      <c r="H22" s="38"/>
      <c r="I22" s="167"/>
      <c r="J22" s="39"/>
      <c r="K22" s="167"/>
      <c r="L22" s="48"/>
    </row>
    <row r="23" spans="1:14" x14ac:dyDescent="0.2">
      <c r="A23" s="32" t="s">
        <v>22</v>
      </c>
      <c r="B23" s="87"/>
      <c r="C23" s="36"/>
      <c r="E23" s="38">
        <v>1783819.15</v>
      </c>
      <c r="G23" s="87"/>
      <c r="H23" s="38"/>
      <c r="I23" s="167"/>
      <c r="J23" s="39"/>
      <c r="K23" s="167"/>
      <c r="L23" s="48"/>
    </row>
    <row r="24" spans="1:14" x14ac:dyDescent="0.2">
      <c r="A24" s="32" t="s">
        <v>23</v>
      </c>
      <c r="B24" s="87"/>
      <c r="C24" s="36"/>
      <c r="E24" s="38">
        <v>-4519150.2300000004</v>
      </c>
      <c r="G24" s="87"/>
      <c r="H24" s="38"/>
      <c r="I24" s="167"/>
      <c r="J24" s="39"/>
      <c r="K24" s="167"/>
      <c r="L24" s="48"/>
    </row>
    <row r="25" spans="1:14" x14ac:dyDescent="0.2">
      <c r="A25" s="32" t="s">
        <v>24</v>
      </c>
      <c r="B25" s="87"/>
      <c r="C25" s="38"/>
      <c r="E25" s="38">
        <v>-7447.48</v>
      </c>
      <c r="G25" s="87"/>
      <c r="H25" s="38"/>
      <c r="I25" s="167"/>
      <c r="J25" s="39"/>
      <c r="K25" s="167"/>
      <c r="L25" s="48"/>
    </row>
    <row r="26" spans="1:14" ht="12.75" customHeight="1" x14ac:dyDescent="0.2">
      <c r="A26" s="32" t="s">
        <v>25</v>
      </c>
      <c r="B26" s="87"/>
      <c r="C26" s="36"/>
      <c r="E26" s="38">
        <f>SUM(E22:E25)</f>
        <v>-4504724.120000001</v>
      </c>
      <c r="G26" s="87"/>
      <c r="H26" s="38"/>
      <c r="I26" s="167"/>
      <c r="J26" s="39"/>
      <c r="K26" s="167"/>
      <c r="L26" s="48"/>
    </row>
    <row r="27" spans="1:14" ht="6.6" customHeight="1" x14ac:dyDescent="0.2">
      <c r="A27" s="47"/>
      <c r="B27" s="88"/>
      <c r="C27" s="49"/>
      <c r="E27" s="49"/>
      <c r="G27" s="88"/>
      <c r="H27" s="38"/>
      <c r="I27" s="168"/>
      <c r="J27" s="39"/>
      <c r="K27" s="168"/>
      <c r="L27" s="48"/>
    </row>
    <row r="28" spans="1:14" x14ac:dyDescent="0.2">
      <c r="A28" s="50" t="s">
        <v>26</v>
      </c>
      <c r="B28" s="88"/>
      <c r="C28" s="33"/>
      <c r="E28" s="49">
        <f>+E26+E20</f>
        <v>150554187.39999998</v>
      </c>
      <c r="G28" s="88"/>
      <c r="H28" s="38"/>
      <c r="I28" s="167"/>
      <c r="J28" s="39"/>
      <c r="K28" s="167"/>
      <c r="L28" s="48"/>
    </row>
    <row r="29" spans="1:14" ht="4.1500000000000004" customHeight="1" x14ac:dyDescent="0.2">
      <c r="A29" s="51"/>
      <c r="B29" s="88"/>
      <c r="C29" s="33"/>
      <c r="E29" s="49"/>
      <c r="F29" s="33"/>
      <c r="G29" s="88"/>
      <c r="H29" s="38"/>
      <c r="I29" s="169"/>
      <c r="J29" s="39"/>
      <c r="K29" s="169"/>
      <c r="L29" s="48"/>
    </row>
    <row r="30" spans="1:14" ht="12.75" customHeight="1" x14ac:dyDescent="0.2">
      <c r="A30" s="31"/>
      <c r="B30" s="89"/>
      <c r="C30" s="53"/>
      <c r="D30" s="54"/>
      <c r="E30" s="53"/>
      <c r="F30" s="53"/>
      <c r="G30" s="89"/>
      <c r="H30" s="54"/>
      <c r="I30" s="87"/>
      <c r="J30" s="55"/>
      <c r="K30" s="87"/>
      <c r="L30" s="55"/>
    </row>
    <row r="31" spans="1:14" x14ac:dyDescent="0.2">
      <c r="A31" s="32" t="s">
        <v>27</v>
      </c>
      <c r="B31" s="88"/>
      <c r="C31" s="33"/>
      <c r="D31" s="36"/>
      <c r="E31" s="33">
        <v>6344328.3300000001</v>
      </c>
      <c r="F31" s="33"/>
      <c r="G31" s="88"/>
      <c r="H31" s="38"/>
      <c r="I31" s="87"/>
      <c r="J31" s="48"/>
      <c r="K31" s="87"/>
      <c r="L31" s="48"/>
    </row>
    <row r="32" spans="1:14" x14ac:dyDescent="0.2">
      <c r="A32" s="32" t="s">
        <v>28</v>
      </c>
      <c r="B32" s="87"/>
      <c r="C32" s="36"/>
      <c r="D32" s="36"/>
      <c r="E32" s="36">
        <v>-6284800.4299999997</v>
      </c>
      <c r="F32" s="33"/>
      <c r="G32" s="87"/>
      <c r="H32" s="38"/>
      <c r="I32" s="87"/>
      <c r="J32" s="39"/>
      <c r="K32" s="87"/>
      <c r="L32" s="48"/>
      <c r="N32" s="83"/>
    </row>
    <row r="33" spans="1:14" x14ac:dyDescent="0.2">
      <c r="A33" s="32" t="s">
        <v>29</v>
      </c>
      <c r="B33" s="87"/>
      <c r="C33" s="36"/>
      <c r="D33" s="56"/>
      <c r="E33" s="36">
        <v>7499741.3700000001</v>
      </c>
      <c r="F33" s="57"/>
      <c r="G33" s="87"/>
      <c r="H33" s="148"/>
      <c r="I33" s="170"/>
      <c r="J33" s="138"/>
      <c r="K33" s="170"/>
      <c r="L33" s="138"/>
      <c r="N33" s="83"/>
    </row>
    <row r="34" spans="1:14" x14ac:dyDescent="0.2">
      <c r="A34" s="32" t="s">
        <v>30</v>
      </c>
      <c r="B34" s="87"/>
      <c r="C34" s="36"/>
      <c r="D34" s="36"/>
      <c r="E34" s="36">
        <v>-3693535.22</v>
      </c>
      <c r="F34" s="33"/>
      <c r="G34" s="87"/>
      <c r="H34" s="38"/>
      <c r="I34" s="87"/>
      <c r="J34" s="48"/>
      <c r="K34" s="87"/>
      <c r="L34" s="48"/>
      <c r="N34" s="81"/>
    </row>
    <row r="35" spans="1:14" x14ac:dyDescent="0.2">
      <c r="A35" s="32" t="s">
        <v>31</v>
      </c>
      <c r="B35" s="87"/>
      <c r="C35" s="36"/>
      <c r="D35" s="36"/>
      <c r="E35" s="36">
        <v>1117632.3600000001</v>
      </c>
      <c r="F35" s="33"/>
      <c r="G35" s="87"/>
      <c r="H35" s="38"/>
      <c r="I35" s="87"/>
      <c r="J35" s="48"/>
      <c r="K35" s="87"/>
      <c r="L35" s="48"/>
      <c r="N35" s="81"/>
    </row>
    <row r="36" spans="1:14" x14ac:dyDescent="0.2">
      <c r="A36" s="32" t="s">
        <v>32</v>
      </c>
      <c r="B36" s="87"/>
      <c r="C36" s="36"/>
      <c r="D36" s="36"/>
      <c r="E36" s="36">
        <v>-426036.69</v>
      </c>
      <c r="F36" s="33"/>
      <c r="G36" s="87"/>
      <c r="H36" s="38"/>
      <c r="I36" s="87"/>
      <c r="J36" s="48"/>
      <c r="K36" s="87"/>
      <c r="L36" s="48"/>
    </row>
    <row r="37" spans="1:14" x14ac:dyDescent="0.2">
      <c r="A37" s="32" t="s">
        <v>33</v>
      </c>
      <c r="B37" s="87"/>
      <c r="C37" s="36"/>
      <c r="D37" s="36"/>
      <c r="E37" s="36">
        <v>-1755.62</v>
      </c>
      <c r="F37" s="33"/>
      <c r="G37" s="87"/>
      <c r="H37" s="38"/>
      <c r="I37" s="87"/>
      <c r="J37" s="48"/>
      <c r="K37" s="87"/>
      <c r="L37" s="48"/>
    </row>
    <row r="38" spans="1:14" x14ac:dyDescent="0.2">
      <c r="A38" s="32" t="s">
        <v>34</v>
      </c>
      <c r="B38" s="87"/>
      <c r="C38" s="36"/>
      <c r="D38" s="36"/>
      <c r="E38" s="36">
        <v>-245655.5</v>
      </c>
      <c r="F38" s="33"/>
      <c r="G38" s="87"/>
      <c r="H38" s="38"/>
      <c r="I38" s="87"/>
      <c r="J38" s="48"/>
      <c r="K38" s="87"/>
      <c r="L38" s="48"/>
    </row>
    <row r="39" spans="1:14" x14ac:dyDescent="0.2">
      <c r="A39" s="32" t="s">
        <v>35</v>
      </c>
      <c r="B39" s="87"/>
      <c r="C39" s="36"/>
      <c r="D39" s="36"/>
      <c r="E39" s="36">
        <v>3621902.75</v>
      </c>
      <c r="F39" s="33"/>
      <c r="G39" s="87"/>
      <c r="H39" s="38"/>
      <c r="I39" s="87"/>
      <c r="J39" s="48"/>
      <c r="K39" s="87"/>
      <c r="L39" s="48"/>
    </row>
    <row r="40" spans="1:14" x14ac:dyDescent="0.2">
      <c r="A40" s="32" t="s">
        <v>36</v>
      </c>
      <c r="B40" s="87"/>
      <c r="C40" s="36"/>
      <c r="D40" s="36"/>
      <c r="E40" s="36">
        <v>1574856.16</v>
      </c>
      <c r="F40" s="33"/>
      <c r="G40" s="87"/>
      <c r="H40" s="38"/>
      <c r="I40" s="87"/>
      <c r="J40" s="48"/>
      <c r="K40" s="87"/>
      <c r="L40" s="48"/>
    </row>
    <row r="41" spans="1:14" x14ac:dyDescent="0.2">
      <c r="A41" s="32" t="s">
        <v>37</v>
      </c>
      <c r="B41" s="87"/>
      <c r="C41" s="36"/>
      <c r="D41" s="36"/>
      <c r="E41" s="36">
        <v>-14312801.640000001</v>
      </c>
      <c r="F41" s="33"/>
      <c r="G41" s="87"/>
      <c r="H41" s="38"/>
      <c r="I41" s="87"/>
      <c r="J41" s="48"/>
      <c r="K41" s="87"/>
      <c r="L41" s="48"/>
    </row>
    <row r="42" spans="1:14" x14ac:dyDescent="0.2">
      <c r="A42" s="58"/>
      <c r="B42" s="88"/>
      <c r="C42" s="59"/>
      <c r="D42" s="61"/>
      <c r="E42" s="33"/>
      <c r="F42" s="60"/>
      <c r="G42" s="88"/>
      <c r="H42" s="153"/>
      <c r="I42" s="171"/>
      <c r="J42" s="22"/>
      <c r="K42" s="171"/>
      <c r="L42" s="22"/>
    </row>
    <row r="43" spans="1:14" ht="12.75" customHeight="1" x14ac:dyDescent="0.2">
      <c r="A43" s="16"/>
      <c r="B43" s="162"/>
      <c r="C43" s="60"/>
      <c r="D43" s="11"/>
      <c r="E43" s="60"/>
      <c r="F43" s="60"/>
      <c r="G43" s="162"/>
      <c r="H43" s="133"/>
      <c r="I43" s="172"/>
      <c r="J43" s="13"/>
      <c r="K43" s="172"/>
      <c r="L43" s="22"/>
    </row>
    <row r="44" spans="1:14" x14ac:dyDescent="0.2">
      <c r="A44" s="11"/>
      <c r="B44" s="163"/>
      <c r="C44" s="60"/>
      <c r="D44" s="11"/>
      <c r="E44" s="63" t="s">
        <v>6</v>
      </c>
      <c r="F44" s="60"/>
      <c r="G44" s="163"/>
      <c r="H44" s="22"/>
      <c r="I44" s="173"/>
      <c r="J44" s="156"/>
      <c r="K44" s="173"/>
      <c r="L44" s="22"/>
    </row>
    <row r="45" spans="1:14" x14ac:dyDescent="0.2">
      <c r="A45" s="24" t="s">
        <v>38</v>
      </c>
      <c r="B45" s="164"/>
      <c r="C45" s="60"/>
      <c r="D45" s="11"/>
      <c r="E45" s="25">
        <v>2015</v>
      </c>
      <c r="F45" s="61"/>
      <c r="G45" s="164"/>
      <c r="H45" s="13"/>
      <c r="I45" s="174"/>
      <c r="J45" s="20"/>
      <c r="K45" s="174"/>
      <c r="L45" s="22"/>
    </row>
    <row r="46" spans="1:14" ht="6" customHeight="1" x14ac:dyDescent="0.2">
      <c r="A46" s="28"/>
      <c r="B46" s="109"/>
      <c r="C46" s="57"/>
      <c r="D46" s="56"/>
      <c r="E46" s="65"/>
      <c r="F46" s="56"/>
      <c r="G46" s="109"/>
      <c r="H46" s="148"/>
      <c r="I46" s="175"/>
      <c r="J46" s="124"/>
      <c r="K46" s="175"/>
      <c r="L46" s="138"/>
    </row>
    <row r="47" spans="1:14" ht="12.75" customHeight="1" x14ac:dyDescent="0.2">
      <c r="A47" s="32" t="s">
        <v>11</v>
      </c>
      <c r="B47" s="110"/>
      <c r="C47" s="66"/>
      <c r="D47" s="68"/>
      <c r="E47" s="66">
        <v>643117468.39999998</v>
      </c>
      <c r="F47" s="66"/>
      <c r="G47" s="110"/>
      <c r="H47" s="70"/>
      <c r="I47" s="167"/>
      <c r="J47" s="158"/>
      <c r="K47" s="167"/>
      <c r="L47" s="138"/>
    </row>
    <row r="48" spans="1:14" x14ac:dyDescent="0.2">
      <c r="A48" s="32" t="s">
        <v>12</v>
      </c>
      <c r="B48" s="110"/>
      <c r="C48" s="66"/>
      <c r="D48" s="68"/>
      <c r="E48" s="66">
        <v>695267894.71500003</v>
      </c>
      <c r="F48" s="66"/>
      <c r="G48" s="110"/>
      <c r="H48" s="70"/>
      <c r="I48" s="167"/>
      <c r="J48" s="158"/>
      <c r="K48" s="167"/>
      <c r="L48" s="138"/>
    </row>
    <row r="49" spans="1:12" ht="12.75" customHeight="1" x14ac:dyDescent="0.2">
      <c r="A49" s="32" t="s">
        <v>13</v>
      </c>
      <c r="B49" s="110"/>
      <c r="C49" s="66"/>
      <c r="D49" s="68"/>
      <c r="E49" s="66">
        <v>101484270.05599999</v>
      </c>
      <c r="F49" s="66"/>
      <c r="G49" s="110"/>
      <c r="H49" s="70"/>
      <c r="I49" s="167"/>
      <c r="J49" s="158"/>
      <c r="K49" s="167"/>
      <c r="L49" s="138"/>
    </row>
    <row r="50" spans="1:12" x14ac:dyDescent="0.2">
      <c r="A50" s="32" t="s">
        <v>14</v>
      </c>
      <c r="B50" s="110"/>
      <c r="C50" s="66"/>
      <c r="D50" s="68"/>
      <c r="E50" s="66">
        <v>7826477.1560000004</v>
      </c>
      <c r="F50" s="66"/>
      <c r="G50" s="110"/>
      <c r="H50" s="70"/>
      <c r="I50" s="167"/>
      <c r="J50" s="158"/>
      <c r="K50" s="167"/>
      <c r="L50" s="138"/>
    </row>
    <row r="51" spans="1:12" x14ac:dyDescent="0.2">
      <c r="A51" s="32" t="s">
        <v>15</v>
      </c>
      <c r="B51" s="110"/>
      <c r="C51" s="67"/>
      <c r="D51" s="70"/>
      <c r="E51" s="66">
        <v>333980</v>
      </c>
      <c r="F51" s="67"/>
      <c r="G51" s="110"/>
      <c r="H51" s="70"/>
      <c r="I51" s="167"/>
      <c r="J51" s="158"/>
      <c r="K51" s="167"/>
      <c r="L51" s="138"/>
    </row>
    <row r="52" spans="1:12" ht="6" customHeight="1" x14ac:dyDescent="0.2">
      <c r="A52" s="28"/>
      <c r="B52" s="165"/>
      <c r="C52" s="72"/>
      <c r="D52" s="73"/>
      <c r="E52" s="71"/>
      <c r="F52" s="72"/>
      <c r="G52" s="165"/>
      <c r="H52" s="125"/>
      <c r="I52" s="176"/>
      <c r="J52" s="22"/>
      <c r="K52" s="176"/>
      <c r="L52" s="22"/>
    </row>
    <row r="53" spans="1:12" ht="12.75" customHeight="1" x14ac:dyDescent="0.2">
      <c r="A53" s="41" t="s">
        <v>17</v>
      </c>
      <c r="B53" s="110"/>
      <c r="C53" s="66"/>
      <c r="D53" s="68"/>
      <c r="E53" s="74">
        <f>SUM(E47:E52)</f>
        <v>1448030090.3269999</v>
      </c>
      <c r="F53" s="66"/>
      <c r="G53" s="110"/>
      <c r="H53" s="70"/>
      <c r="I53" s="167"/>
      <c r="J53" s="158"/>
      <c r="K53" s="167"/>
      <c r="L53" s="138"/>
    </row>
    <row r="54" spans="1:12" ht="12.75" customHeight="1" x14ac:dyDescent="0.2">
      <c r="A54" s="32" t="s">
        <v>18</v>
      </c>
      <c r="B54" s="110"/>
      <c r="C54" s="67"/>
      <c r="D54" s="70"/>
      <c r="E54" s="66">
        <v>178350404.02500001</v>
      </c>
      <c r="F54" s="67"/>
      <c r="G54" s="110"/>
      <c r="H54" s="70"/>
      <c r="I54" s="167"/>
      <c r="J54" s="158"/>
      <c r="K54" s="167"/>
      <c r="L54" s="138"/>
    </row>
    <row r="55" spans="1:12" x14ac:dyDescent="0.2">
      <c r="A55" s="32" t="s">
        <v>19</v>
      </c>
      <c r="B55" s="110"/>
      <c r="C55" s="67"/>
      <c r="D55" s="70"/>
      <c r="E55" s="66">
        <v>244407000</v>
      </c>
      <c r="F55" s="67"/>
      <c r="G55" s="110"/>
      <c r="H55" s="70"/>
      <c r="I55" s="167"/>
      <c r="J55" s="158"/>
      <c r="K55" s="167"/>
      <c r="L55" s="138"/>
    </row>
    <row r="56" spans="1:12" ht="6" customHeight="1" x14ac:dyDescent="0.2">
      <c r="A56" s="9"/>
      <c r="B56" s="110"/>
      <c r="C56" s="66"/>
      <c r="D56" s="68"/>
      <c r="E56" s="75"/>
      <c r="F56" s="66"/>
      <c r="G56" s="110"/>
      <c r="H56" s="70"/>
      <c r="I56" s="177"/>
      <c r="J56" s="22"/>
      <c r="K56" s="177"/>
      <c r="L56" s="22"/>
    </row>
    <row r="57" spans="1:12" ht="13.5" thickBot="1" x14ac:dyDescent="0.25">
      <c r="A57" s="41" t="s">
        <v>39</v>
      </c>
      <c r="B57" s="111"/>
      <c r="C57" s="66"/>
      <c r="D57" s="68"/>
      <c r="E57" s="76">
        <f>SUM(E53:E55)</f>
        <v>1870787494.352</v>
      </c>
      <c r="F57" s="66"/>
      <c r="G57" s="111"/>
      <c r="H57" s="70"/>
      <c r="I57" s="178"/>
      <c r="J57" s="158"/>
      <c r="K57" s="178"/>
      <c r="L57" s="138"/>
    </row>
    <row r="58" spans="1:12" ht="12.75" customHeight="1" x14ac:dyDescent="0.2">
      <c r="A58" s="11"/>
      <c r="B58" s="80"/>
      <c r="C58" s="79"/>
      <c r="D58" s="79"/>
      <c r="E58" s="80"/>
      <c r="F58" s="79"/>
      <c r="G58" s="80"/>
      <c r="H58" s="79"/>
      <c r="I58" s="80"/>
      <c r="J58" s="64"/>
      <c r="K58" s="9"/>
      <c r="L58" s="9"/>
    </row>
    <row r="59" spans="1:12" x14ac:dyDescent="0.2">
      <c r="A59" s="184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</row>
    <row r="60" spans="1:12" x14ac:dyDescent="0.2">
      <c r="A60" s="184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</row>
  </sheetData>
  <mergeCells count="2">
    <mergeCell ref="A59:L59"/>
    <mergeCell ref="A60:L60"/>
  </mergeCells>
  <printOptions horizontalCentered="1"/>
  <pageMargins left="0.95" right="0.7" top="0.75" bottom="0.75" header="0.3" footer="0.3"/>
  <pageSetup scale="72" orientation="landscape" r:id="rId1"/>
  <headerFooter>
    <oddHeader xml:space="preserve">&amp;RREDACTED VERSION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G13" sqref="G13"/>
      <selection pane="bottomLeft" activeCell="B6" sqref="B6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hidden="1" customWidth="1"/>
    <col min="5" max="5" width="0.7109375" style="2" hidden="1" customWidth="1"/>
    <col min="6" max="6" width="16.140625" style="2" hidden="1" customWidth="1"/>
    <col min="7" max="7" width="0.7109375" style="2" hidden="1" customWidth="1"/>
    <col min="8" max="8" width="7.7109375" style="2" hidden="1" customWidth="1"/>
    <col min="9" max="9" width="0.7109375" style="2" hidden="1" customWidth="1"/>
    <col min="10" max="10" width="18.140625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7.7109375" style="2" customWidth="1"/>
    <col min="17" max="17" width="9.140625" style="2" hidden="1" customWidth="1"/>
    <col min="18" max="18" width="7.8554687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40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">
      <c r="A9" s="24" t="s">
        <v>7</v>
      </c>
      <c r="B9" s="25">
        <v>2016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2015</v>
      </c>
      <c r="K9" s="9"/>
      <c r="L9" s="26" t="s">
        <v>9</v>
      </c>
      <c r="M9" s="11"/>
      <c r="N9" s="27" t="s">
        <v>10</v>
      </c>
      <c r="O9" s="20"/>
      <c r="P9" s="25">
        <v>2016</v>
      </c>
      <c r="Q9" s="26" t="s">
        <v>8</v>
      </c>
      <c r="R9" s="25">
        <v>2015</v>
      </c>
    </row>
    <row r="10" spans="1:18" ht="6.6" customHeight="1" thickBot="1" x14ac:dyDescent="0.25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11</v>
      </c>
      <c r="B11" s="90"/>
      <c r="C11" s="33"/>
      <c r="D11" s="2">
        <v>921730000</v>
      </c>
      <c r="E11" s="49"/>
      <c r="F11" s="2">
        <f>B11-D11</f>
        <v>-921730000</v>
      </c>
      <c r="G11" s="103"/>
      <c r="H11" s="91" t="str">
        <f>IF(D11=0,"n/a",IF(AND(F11/D11&lt;1,F11/D11&gt;-1),F11/D11,"n/a"))</f>
        <v>n/a</v>
      </c>
      <c r="I11" s="92"/>
      <c r="J11" s="49">
        <v>1061117006.04</v>
      </c>
      <c r="K11" s="142"/>
      <c r="L11" s="90"/>
      <c r="M11" s="141"/>
      <c r="N11" s="166"/>
      <c r="O11" s="39"/>
      <c r="P11" s="166"/>
      <c r="Q11" s="35" t="str">
        <f>IF(D48=0,"n/a",D11/D48)</f>
        <v>n/a</v>
      </c>
      <c r="R11" s="35">
        <f>IF(J48=0,"n/a",J11/J48)</f>
        <v>0.10439232458745169</v>
      </c>
    </row>
    <row r="12" spans="1:18" x14ac:dyDescent="0.2">
      <c r="A12" s="32" t="s">
        <v>12</v>
      </c>
      <c r="B12" s="87"/>
      <c r="C12" s="36"/>
      <c r="D12" s="2">
        <v>121447000</v>
      </c>
      <c r="E12" s="38"/>
      <c r="F12" s="2">
        <f>B12-D12</f>
        <v>-121447000</v>
      </c>
      <c r="G12" s="104"/>
      <c r="H12" s="86" t="str">
        <f>IF(D12=0,"n/a",IF(AND(F12/D12&lt;1,F12/D12&gt;-1),F12/D12,"n/a"))</f>
        <v>n/a</v>
      </c>
      <c r="I12" s="93"/>
      <c r="J12" s="38">
        <v>867786462.66999996</v>
      </c>
      <c r="K12" s="37"/>
      <c r="L12" s="87"/>
      <c r="M12" s="38"/>
      <c r="N12" s="167"/>
      <c r="O12" s="39"/>
      <c r="P12" s="167"/>
      <c r="Q12" s="37">
        <f>IF(D49=0,"n/a",D12/D49)</f>
        <v>1.1473678005025302E-2</v>
      </c>
      <c r="R12" s="37">
        <f>IF(J49=0,"n/a",J12/J49)</f>
        <v>9.6430708653726036E-2</v>
      </c>
    </row>
    <row r="13" spans="1:18" x14ac:dyDescent="0.2">
      <c r="A13" s="32" t="s">
        <v>13</v>
      </c>
      <c r="B13" s="87"/>
      <c r="C13" s="36"/>
      <c r="D13" s="2">
        <v>16549000</v>
      </c>
      <c r="E13" s="38"/>
      <c r="F13" s="2">
        <f>B13-D13</f>
        <v>-16549000</v>
      </c>
      <c r="G13" s="104"/>
      <c r="H13" s="86" t="str">
        <f>IF(D13=0,"n/a",IF(AND(F13/D13&lt;1,F13/D13&gt;-1),F13/D13,"n/a"))</f>
        <v>n/a</v>
      </c>
      <c r="I13" s="93"/>
      <c r="J13" s="38">
        <v>114222977.03</v>
      </c>
      <c r="K13" s="37"/>
      <c r="L13" s="87"/>
      <c r="M13" s="38"/>
      <c r="N13" s="167"/>
      <c r="O13" s="39"/>
      <c r="P13" s="167"/>
      <c r="Q13" s="37">
        <f>IF(D50=0,"n/a",D13/D50)</f>
        <v>1.7753702326551402E-3</v>
      </c>
      <c r="R13" s="37">
        <f>IF(J50=0,"n/a",J13/J50)</f>
        <v>9.080032708402079E-2</v>
      </c>
    </row>
    <row r="14" spans="1:18" x14ac:dyDescent="0.2">
      <c r="A14" s="32" t="s">
        <v>14</v>
      </c>
      <c r="B14" s="87"/>
      <c r="C14" s="36"/>
      <c r="D14" s="2">
        <v>369000</v>
      </c>
      <c r="E14" s="38"/>
      <c r="F14" s="2">
        <f>B14-D14</f>
        <v>-369000</v>
      </c>
      <c r="G14" s="104"/>
      <c r="H14" s="86" t="str">
        <f>IF(D14=0,"n/a",IF(AND(F14/D14&lt;1,F14/D14&gt;-1),F14/D14,"n/a"))</f>
        <v>n/a</v>
      </c>
      <c r="I14" s="93"/>
      <c r="J14" s="38">
        <v>19890410.75</v>
      </c>
      <c r="K14" s="37"/>
      <c r="L14" s="87"/>
      <c r="M14" s="38"/>
      <c r="N14" s="167"/>
      <c r="O14" s="39"/>
      <c r="P14" s="167"/>
      <c r="Q14" s="37">
        <f>IF(D51=0,"n/a",D14/D51)</f>
        <v>2.8638862392982626E-4</v>
      </c>
      <c r="R14" s="37">
        <f>IF(J51=0,"n/a",J14/J51)</f>
        <v>0.22593854596014573</v>
      </c>
    </row>
    <row r="15" spans="1:18" x14ac:dyDescent="0.2">
      <c r="A15" s="32" t="s">
        <v>15</v>
      </c>
      <c r="B15" s="87"/>
      <c r="C15" s="38"/>
      <c r="D15" s="2">
        <v>2243870000</v>
      </c>
      <c r="E15" s="38"/>
      <c r="F15" s="2">
        <f>B15-D15</f>
        <v>-2243870000</v>
      </c>
      <c r="G15" s="104"/>
      <c r="H15" s="86" t="str">
        <f>IF(D15=0,"n/a",IF(AND(F15/D15&lt;1,F15/D15&gt;-1),F15/D15,"n/a"))</f>
        <v>n/a</v>
      </c>
      <c r="I15" s="93"/>
      <c r="J15" s="38">
        <v>325564.68</v>
      </c>
      <c r="K15" s="37"/>
      <c r="L15" s="87"/>
      <c r="M15" s="38"/>
      <c r="N15" s="167"/>
      <c r="O15" s="39"/>
      <c r="P15" s="167"/>
      <c r="Q15" s="37">
        <f>IF(D52=0,"n/a",D15/D52)</f>
        <v>26.74011487951951</v>
      </c>
      <c r="R15" s="37">
        <f>IF(J52=0,"n/a",J15/J52)</f>
        <v>4.7788469040136027E-2</v>
      </c>
    </row>
    <row r="16" spans="1:18" ht="8.4499999999999993" customHeight="1" x14ac:dyDescent="0.2">
      <c r="A16" s="28"/>
      <c r="B16" s="87"/>
      <c r="C16" s="36"/>
      <c r="E16" s="38"/>
      <c r="G16" s="105"/>
      <c r="H16" s="86" t="s">
        <v>3</v>
      </c>
      <c r="I16" s="94"/>
      <c r="J16" s="38"/>
      <c r="K16" s="145"/>
      <c r="L16" s="87"/>
      <c r="M16" s="38"/>
      <c r="N16" s="168"/>
      <c r="O16" s="39"/>
      <c r="P16" s="168"/>
      <c r="Q16" s="40" t="s">
        <v>16</v>
      </c>
      <c r="R16" s="40" t="s">
        <v>16</v>
      </c>
    </row>
    <row r="17" spans="1:18" x14ac:dyDescent="0.2">
      <c r="A17" s="41" t="s">
        <v>17</v>
      </c>
      <c r="B17" s="87"/>
      <c r="C17" s="36"/>
      <c r="D17" s="2" t="e">
        <f>SUM(#REF!)</f>
        <v>#REF!</v>
      </c>
      <c r="E17" s="38"/>
      <c r="F17" s="2" t="e">
        <f>SUM(#REF!)</f>
        <v>#REF!</v>
      </c>
      <c r="G17" s="106"/>
      <c r="H17" s="95" t="e">
        <f>IF(D17=0,"n/a",IF(AND(F17/D17&lt;1,F17/D17&gt;-1),F17/D17,"n/a"))</f>
        <v>#REF!</v>
      </c>
      <c r="I17" s="96"/>
      <c r="J17" s="38">
        <f>SUM(J11:J16)</f>
        <v>2063342421.1700001</v>
      </c>
      <c r="K17" s="37"/>
      <c r="L17" s="87"/>
      <c r="M17" s="70"/>
      <c r="N17" s="167"/>
      <c r="O17" s="39"/>
      <c r="P17" s="167"/>
      <c r="Q17" s="37" t="e">
        <f>IF(D54=0,"n/a",D17/D54)</f>
        <v>#REF!</v>
      </c>
      <c r="R17" s="42">
        <f>IF(J54=0,"n/a",J17/J54)</f>
        <v>0.10056953144437664</v>
      </c>
    </row>
    <row r="18" spans="1:18" x14ac:dyDescent="0.2">
      <c r="A18" s="32" t="s">
        <v>18</v>
      </c>
      <c r="B18" s="87"/>
      <c r="C18" s="36"/>
      <c r="D18" s="2">
        <v>35966000</v>
      </c>
      <c r="E18" s="38"/>
      <c r="F18" s="2">
        <f>B18-D18</f>
        <v>-35966000</v>
      </c>
      <c r="G18" s="104"/>
      <c r="H18" s="86" t="str">
        <f>IF(D18=0,"n/a",IF(AND(F18/D18&lt;1,F18/D18&gt;-1),F18/D18,"n/a"))</f>
        <v>n/a</v>
      </c>
      <c r="I18" s="93"/>
      <c r="J18" s="38">
        <v>10142637.640000001</v>
      </c>
      <c r="K18" s="37"/>
      <c r="L18" s="87"/>
      <c r="M18" s="38"/>
      <c r="N18" s="167"/>
      <c r="O18" s="39"/>
      <c r="P18" s="167"/>
      <c r="Q18" s="37">
        <f>IF(D55=0,"n/a",D18/D55)</f>
        <v>1.6896824791305469E-3</v>
      </c>
      <c r="R18" s="37">
        <f>IF(J55=0,"n/a",J18/J55)</f>
        <v>5.039000802156272E-3</v>
      </c>
    </row>
    <row r="19" spans="1:18" x14ac:dyDescent="0.2">
      <c r="A19" s="32" t="s">
        <v>19</v>
      </c>
      <c r="B19" s="87"/>
      <c r="C19" s="38"/>
      <c r="D19" s="2">
        <v>2284793000</v>
      </c>
      <c r="E19" s="38"/>
      <c r="F19" s="2">
        <f>B19-D19</f>
        <v>-2284793000</v>
      </c>
      <c r="G19" s="104"/>
      <c r="H19" s="86" t="str">
        <f>IF(D19=0,"n/a",IF(AND(F19/D19&lt;1,F19/D19&gt;-1),F19/D19,"n/a"))</f>
        <v>n/a</v>
      </c>
      <c r="I19" s="93"/>
      <c r="J19" s="38">
        <v>46666388.579999998</v>
      </c>
      <c r="K19" s="37"/>
      <c r="L19" s="87"/>
      <c r="M19" s="38"/>
      <c r="N19" s="167"/>
      <c r="O19" s="39"/>
      <c r="P19" s="167"/>
      <c r="Q19" s="42" t="e">
        <f>IF(D56=0,"n/a",D19/D56)</f>
        <v>#REF!</v>
      </c>
      <c r="R19" s="42">
        <f>IF(J56=0,"n/a",J19/J56)</f>
        <v>2.4024573465180978E-2</v>
      </c>
    </row>
    <row r="20" spans="1:18" ht="6" customHeight="1" x14ac:dyDescent="0.2">
      <c r="A20" s="31"/>
      <c r="B20" s="161"/>
      <c r="C20" s="43"/>
      <c r="E20" s="54"/>
      <c r="G20" s="97"/>
      <c r="H20" s="98" t="s">
        <v>3</v>
      </c>
      <c r="I20" s="99"/>
      <c r="J20" s="54"/>
      <c r="K20" s="55"/>
      <c r="L20" s="161"/>
      <c r="M20" s="54"/>
      <c r="N20" s="161"/>
      <c r="O20" s="55"/>
      <c r="P20" s="161"/>
      <c r="Q20" s="44"/>
      <c r="R20" s="44"/>
    </row>
    <row r="21" spans="1:18" x14ac:dyDescent="0.2">
      <c r="A21" s="45" t="s">
        <v>20</v>
      </c>
      <c r="B21" s="87"/>
      <c r="C21" s="36"/>
      <c r="D21" s="2" t="e">
        <f>SUM(D17:D19)</f>
        <v>#REF!</v>
      </c>
      <c r="E21" s="38"/>
      <c r="F21" s="2" t="e">
        <f>SUM(F17:F19)</f>
        <v>#REF!</v>
      </c>
      <c r="G21" s="104"/>
      <c r="H21" s="86" t="e">
        <f>IF(D21=0,"n/a",IF(AND(F21/D21&lt;1,F21/D21&gt;-1),F21/D21,"n/a"))</f>
        <v>#REF!</v>
      </c>
      <c r="I21" s="93"/>
      <c r="J21" s="38">
        <f>SUM(J17:J19)</f>
        <v>2120151447.3900001</v>
      </c>
      <c r="K21" s="141"/>
      <c r="L21" s="87"/>
      <c r="M21" s="38"/>
      <c r="N21" s="167"/>
      <c r="O21" s="39"/>
      <c r="P21" s="167"/>
      <c r="Q21" s="46"/>
      <c r="R21" s="46"/>
    </row>
    <row r="22" spans="1:18" ht="6.6" customHeight="1" x14ac:dyDescent="0.2">
      <c r="A22" s="47"/>
      <c r="B22" s="87"/>
      <c r="C22" s="38"/>
      <c r="E22" s="38"/>
      <c r="G22" s="104"/>
      <c r="H22" s="86" t="s">
        <v>3</v>
      </c>
      <c r="I22" s="100"/>
      <c r="J22" s="38"/>
      <c r="K22" s="48"/>
      <c r="L22" s="87"/>
      <c r="M22" s="38"/>
      <c r="N22" s="168"/>
      <c r="O22" s="39"/>
      <c r="P22" s="168"/>
      <c r="Q22" s="48"/>
      <c r="R22" s="48"/>
    </row>
    <row r="23" spans="1:18" x14ac:dyDescent="0.2">
      <c r="A23" s="32" t="s">
        <v>21</v>
      </c>
      <c r="B23" s="87"/>
      <c r="C23" s="36"/>
      <c r="D23" s="2">
        <v>16200000</v>
      </c>
      <c r="E23" s="38"/>
      <c r="F23" s="2">
        <f>B23-D23</f>
        <v>-16200000</v>
      </c>
      <c r="G23" s="104"/>
      <c r="H23" s="86" t="str">
        <f>IF(D23=0,"n/a",IF(AND(F23/D23&lt;1,F23/D23&gt;-1),F23/D23,"n/a"))</f>
        <v>n/a</v>
      </c>
      <c r="I23" s="93"/>
      <c r="J23" s="38">
        <v>-15489205.050000001</v>
      </c>
      <c r="K23" s="48"/>
      <c r="L23" s="87"/>
      <c r="M23" s="38"/>
      <c r="N23" s="167"/>
      <c r="O23" s="39"/>
      <c r="P23" s="167"/>
      <c r="Q23" s="48"/>
      <c r="R23" s="48"/>
    </row>
    <row r="24" spans="1:18" x14ac:dyDescent="0.2">
      <c r="A24" s="32" t="s">
        <v>22</v>
      </c>
      <c r="B24" s="87"/>
      <c r="C24" s="36"/>
      <c r="D24" s="2">
        <v>-13580000</v>
      </c>
      <c r="E24" s="38"/>
      <c r="F24" s="2">
        <f>B24-D24</f>
        <v>13580000</v>
      </c>
      <c r="G24" s="104"/>
      <c r="H24" s="86" t="str">
        <f>IF(D24=0,"n/a",IF(AND(F24/D24&lt;1,F24/D24&gt;-1),F24/D24,"n/a"))</f>
        <v>n/a</v>
      </c>
      <c r="I24" s="93"/>
      <c r="J24" s="38">
        <v>19727090.879999999</v>
      </c>
      <c r="K24" s="48"/>
      <c r="L24" s="87"/>
      <c r="M24" s="38"/>
      <c r="N24" s="167"/>
      <c r="O24" s="39"/>
      <c r="P24" s="167"/>
      <c r="Q24" s="48"/>
      <c r="R24" s="48"/>
    </row>
    <row r="25" spans="1:18" x14ac:dyDescent="0.2">
      <c r="A25" s="32" t="s">
        <v>23</v>
      </c>
      <c r="B25" s="87"/>
      <c r="C25" s="36"/>
      <c r="D25" s="2">
        <v>945000</v>
      </c>
      <c r="E25" s="38"/>
      <c r="F25" s="2">
        <f>B25-D25</f>
        <v>-945000</v>
      </c>
      <c r="G25" s="104"/>
      <c r="H25" s="86" t="str">
        <f>IF(D25=0,"n/a",IF(AND(F25/D25&lt;1,F25/D25&gt;-1),F25/D25,"n/a"))</f>
        <v>n/a</v>
      </c>
      <c r="I25" s="93"/>
      <c r="J25" s="38">
        <v>-3003982.29</v>
      </c>
      <c r="K25" s="48"/>
      <c r="L25" s="87"/>
      <c r="M25" s="38"/>
      <c r="N25" s="167"/>
      <c r="O25" s="39"/>
      <c r="P25" s="167"/>
      <c r="Q25" s="48"/>
      <c r="R25" s="48"/>
    </row>
    <row r="26" spans="1:18" x14ac:dyDescent="0.2">
      <c r="A26" s="32" t="s">
        <v>24</v>
      </c>
      <c r="B26" s="87"/>
      <c r="C26" s="38"/>
      <c r="D26" s="2">
        <v>3565000</v>
      </c>
      <c r="E26" s="38"/>
      <c r="F26" s="2">
        <f>B26-D26</f>
        <v>-3565000</v>
      </c>
      <c r="G26" s="106"/>
      <c r="H26" s="86" t="str">
        <f>IF(D26=0,"n/a",IF(AND(F26/D26&lt;1,F26/D26&gt;-1),F26/D26,"n/a"))</f>
        <v>n/a</v>
      </c>
      <c r="I26" s="96"/>
      <c r="J26" s="38">
        <v>7082526.0800000001</v>
      </c>
      <c r="K26" s="48"/>
      <c r="L26" s="87"/>
      <c r="M26" s="38"/>
      <c r="N26" s="167"/>
      <c r="O26" s="39"/>
      <c r="P26" s="167"/>
      <c r="Q26" s="48"/>
      <c r="R26" s="48"/>
    </row>
    <row r="27" spans="1:18" x14ac:dyDescent="0.2">
      <c r="A27" s="32" t="s">
        <v>25</v>
      </c>
      <c r="B27" s="87"/>
      <c r="C27" s="36"/>
      <c r="D27" s="2">
        <f>SUM(D23:D26)</f>
        <v>7130000</v>
      </c>
      <c r="E27" s="38"/>
      <c r="F27" s="2">
        <f>SUM(F23:F26)</f>
        <v>-7130000</v>
      </c>
      <c r="G27" s="106"/>
      <c r="H27" s="86" t="str">
        <f>IF(D27=0,"n/a",IF(AND(F27/D27&lt;1,F27/D27&gt;-1),F27/D27,"n/a"))</f>
        <v>n/a</v>
      </c>
      <c r="I27" s="96"/>
      <c r="J27" s="38">
        <f>SUM(J23:J26)</f>
        <v>8316429.6199999982</v>
      </c>
      <c r="K27" s="46"/>
      <c r="L27" s="87"/>
      <c r="M27" s="38"/>
      <c r="N27" s="167"/>
      <c r="O27" s="39"/>
      <c r="P27" s="167"/>
      <c r="Q27" s="46"/>
      <c r="R27" s="46"/>
    </row>
    <row r="28" spans="1:18" ht="6.6" customHeight="1" x14ac:dyDescent="0.2">
      <c r="A28" s="47"/>
      <c r="B28" s="88"/>
      <c r="C28" s="49"/>
      <c r="E28" s="49"/>
      <c r="G28" s="107"/>
      <c r="H28" s="86" t="s">
        <v>3</v>
      </c>
      <c r="I28" s="100"/>
      <c r="J28" s="49"/>
      <c r="K28" s="48"/>
      <c r="L28" s="88"/>
      <c r="M28" s="38"/>
      <c r="N28" s="168"/>
      <c r="O28" s="39"/>
      <c r="P28" s="168"/>
      <c r="Q28" s="48"/>
      <c r="R28" s="48"/>
    </row>
    <row r="29" spans="1:18" ht="13.5" thickBot="1" x14ac:dyDescent="0.25">
      <c r="A29" s="50" t="s">
        <v>26</v>
      </c>
      <c r="B29" s="88"/>
      <c r="C29" s="33"/>
      <c r="D29" s="2" t="e">
        <f>+D27+D21</f>
        <v>#REF!</v>
      </c>
      <c r="E29" s="49"/>
      <c r="F29" s="2" t="e">
        <f>+F27+F21</f>
        <v>#REF!</v>
      </c>
      <c r="G29" s="108"/>
      <c r="H29" s="101" t="e">
        <f>IF(D29=0,"n/a",IF(AND(F29/D29&lt;1,F29/D29&gt;-1),F29/D29,"n/a"))</f>
        <v>#REF!</v>
      </c>
      <c r="I29" s="102"/>
      <c r="J29" s="49">
        <f>+J27+J21</f>
        <v>2128467877.01</v>
      </c>
      <c r="K29" s="46"/>
      <c r="L29" s="88"/>
      <c r="M29" s="38"/>
      <c r="N29" s="167"/>
      <c r="O29" s="39"/>
      <c r="P29" s="167"/>
      <c r="Q29" s="46"/>
      <c r="R29" s="46"/>
    </row>
    <row r="30" spans="1:18" ht="4.1500000000000004" customHeight="1" x14ac:dyDescent="0.2">
      <c r="A30" s="51"/>
      <c r="B30" s="88"/>
      <c r="C30" s="33"/>
      <c r="E30" s="49"/>
      <c r="F30" s="33"/>
      <c r="G30" s="49"/>
      <c r="H30" s="36"/>
      <c r="I30" s="52"/>
      <c r="J30" s="49"/>
      <c r="K30" s="46"/>
      <c r="L30" s="88"/>
      <c r="M30" s="38"/>
      <c r="N30" s="169"/>
      <c r="O30" s="39"/>
      <c r="P30" s="169"/>
      <c r="Q30" s="46"/>
      <c r="R30" s="46"/>
    </row>
    <row r="31" spans="1:18" ht="13.15" customHeight="1" x14ac:dyDescent="0.2">
      <c r="A31" s="31"/>
      <c r="B31" s="89"/>
      <c r="C31" s="53"/>
      <c r="D31" s="54"/>
      <c r="E31" s="53"/>
      <c r="F31" s="53"/>
      <c r="G31" s="53"/>
      <c r="H31" s="54"/>
      <c r="I31" s="36"/>
      <c r="J31" s="53"/>
      <c r="K31" s="44"/>
      <c r="L31" s="89"/>
      <c r="M31" s="54"/>
      <c r="N31" s="87"/>
      <c r="O31" s="55"/>
      <c r="P31" s="87"/>
      <c r="Q31" s="44"/>
      <c r="R31" s="44"/>
    </row>
    <row r="32" spans="1:18" x14ac:dyDescent="0.2">
      <c r="A32" s="32" t="s">
        <v>27</v>
      </c>
      <c r="B32" s="88"/>
      <c r="C32" s="33"/>
      <c r="D32" s="36">
        <v>-87094802</v>
      </c>
      <c r="E32" s="33"/>
      <c r="F32" s="33"/>
      <c r="G32" s="33"/>
      <c r="H32" s="36"/>
      <c r="I32" s="36"/>
      <c r="J32" s="33">
        <v>80608877.599999994</v>
      </c>
      <c r="K32" s="34"/>
      <c r="L32" s="88"/>
      <c r="M32" s="38"/>
      <c r="N32" s="87"/>
      <c r="O32" s="48"/>
      <c r="P32" s="87"/>
      <c r="Q32" s="46"/>
      <c r="R32" s="46"/>
    </row>
    <row r="33" spans="1:18" x14ac:dyDescent="0.2">
      <c r="A33" s="32" t="s">
        <v>28</v>
      </c>
      <c r="B33" s="87"/>
      <c r="C33" s="36"/>
      <c r="D33" s="36">
        <v>110609356</v>
      </c>
      <c r="E33" s="36"/>
      <c r="F33" s="33"/>
      <c r="G33" s="33"/>
      <c r="H33" s="36"/>
      <c r="I33" s="36"/>
      <c r="J33" s="36">
        <v>-118180999.47</v>
      </c>
      <c r="K33" s="34"/>
      <c r="L33" s="87"/>
      <c r="M33" s="38"/>
      <c r="N33" s="87"/>
      <c r="O33" s="39"/>
      <c r="P33" s="87"/>
      <c r="Q33" s="46"/>
      <c r="R33" s="46"/>
    </row>
    <row r="34" spans="1:18" ht="12" customHeight="1" x14ac:dyDescent="0.2">
      <c r="A34" s="32" t="s">
        <v>29</v>
      </c>
      <c r="B34" s="87"/>
      <c r="C34" s="36"/>
      <c r="D34" s="56">
        <v>-57269390</v>
      </c>
      <c r="E34" s="36"/>
      <c r="F34" s="57"/>
      <c r="G34" s="33"/>
      <c r="H34" s="56"/>
      <c r="I34" s="56"/>
      <c r="J34" s="36">
        <v>105095065.31</v>
      </c>
      <c r="K34" s="28"/>
      <c r="L34" s="87"/>
      <c r="M34" s="148"/>
      <c r="N34" s="170"/>
      <c r="O34" s="138"/>
      <c r="P34" s="170"/>
      <c r="Q34" s="31"/>
      <c r="R34" s="31"/>
    </row>
    <row r="35" spans="1:18" x14ac:dyDescent="0.2">
      <c r="A35" s="32" t="s">
        <v>30</v>
      </c>
      <c r="B35" s="87"/>
      <c r="C35" s="36"/>
      <c r="D35" s="36">
        <v>15599569</v>
      </c>
      <c r="E35" s="36"/>
      <c r="F35" s="33"/>
      <c r="G35" s="33"/>
      <c r="H35" s="36"/>
      <c r="I35" s="36"/>
      <c r="J35" s="36">
        <v>-52644963.520000003</v>
      </c>
      <c r="K35" s="34"/>
      <c r="L35" s="87"/>
      <c r="M35" s="38"/>
      <c r="N35" s="87"/>
      <c r="O35" s="48"/>
      <c r="P35" s="87"/>
      <c r="Q35" s="46"/>
      <c r="R35" s="46"/>
    </row>
    <row r="36" spans="1:18" x14ac:dyDescent="0.2">
      <c r="A36" s="32" t="s">
        <v>31</v>
      </c>
      <c r="B36" s="87"/>
      <c r="C36" s="36"/>
      <c r="D36" s="36">
        <v>-6281467</v>
      </c>
      <c r="E36" s="36"/>
      <c r="F36" s="33"/>
      <c r="G36" s="33"/>
      <c r="H36" s="36"/>
      <c r="I36" s="36"/>
      <c r="J36" s="36">
        <v>16296449.57</v>
      </c>
      <c r="K36" s="34"/>
      <c r="L36" s="87"/>
      <c r="M36" s="38"/>
      <c r="N36" s="87"/>
      <c r="O36" s="48"/>
      <c r="P36" s="87"/>
      <c r="Q36" s="46"/>
      <c r="R36" s="46"/>
    </row>
    <row r="37" spans="1:18" x14ac:dyDescent="0.2">
      <c r="A37" s="32" t="s">
        <v>32</v>
      </c>
      <c r="B37" s="87"/>
      <c r="C37" s="36"/>
      <c r="D37" s="36">
        <v>0</v>
      </c>
      <c r="E37" s="36"/>
      <c r="F37" s="33"/>
      <c r="G37" s="33"/>
      <c r="H37" s="36"/>
      <c r="I37" s="36"/>
      <c r="J37" s="36">
        <v>-6127574.5</v>
      </c>
      <c r="K37" s="34"/>
      <c r="L37" s="87"/>
      <c r="M37" s="38"/>
      <c r="N37" s="87"/>
      <c r="O37" s="48"/>
      <c r="P37" s="87"/>
      <c r="Q37" s="46"/>
      <c r="R37" s="46"/>
    </row>
    <row r="38" spans="1:18" x14ac:dyDescent="0.2">
      <c r="A38" s="32" t="s">
        <v>33</v>
      </c>
      <c r="B38" s="87"/>
      <c r="C38" s="36"/>
      <c r="D38" s="36"/>
      <c r="E38" s="36"/>
      <c r="F38" s="33"/>
      <c r="G38" s="33"/>
      <c r="H38" s="36"/>
      <c r="I38" s="36"/>
      <c r="J38" s="36">
        <v>-5195775.2</v>
      </c>
      <c r="K38" s="34"/>
      <c r="L38" s="87"/>
      <c r="M38" s="38"/>
      <c r="N38" s="87"/>
      <c r="O38" s="48"/>
      <c r="P38" s="87"/>
      <c r="Q38" s="46"/>
      <c r="R38" s="46"/>
    </row>
    <row r="39" spans="1:18" x14ac:dyDescent="0.2">
      <c r="A39" s="32" t="s">
        <v>34</v>
      </c>
      <c r="B39" s="87"/>
      <c r="C39" s="36"/>
      <c r="D39" s="36" t="e">
        <v>#REF!</v>
      </c>
      <c r="E39" s="36"/>
      <c r="F39" s="33"/>
      <c r="G39" s="33"/>
      <c r="H39" s="36"/>
      <c r="I39" s="36"/>
      <c r="J39" s="36">
        <v>-3527795.29</v>
      </c>
      <c r="K39" s="34"/>
      <c r="L39" s="87"/>
      <c r="M39" s="38"/>
      <c r="N39" s="87"/>
      <c r="O39" s="48"/>
      <c r="P39" s="87"/>
      <c r="Q39" s="46"/>
      <c r="R39" s="46"/>
    </row>
    <row r="40" spans="1:18" x14ac:dyDescent="0.2">
      <c r="A40" s="32" t="s">
        <v>35</v>
      </c>
      <c r="B40" s="87"/>
      <c r="C40" s="36"/>
      <c r="D40" s="36" t="e">
        <v>#REF!</v>
      </c>
      <c r="E40" s="36"/>
      <c r="F40" s="33"/>
      <c r="G40" s="33"/>
      <c r="H40" s="36"/>
      <c r="I40" s="36"/>
      <c r="J40" s="36">
        <v>53776475.335000001</v>
      </c>
      <c r="K40" s="34"/>
      <c r="L40" s="87"/>
      <c r="M40" s="38"/>
      <c r="N40" s="87"/>
      <c r="O40" s="48"/>
      <c r="P40" s="87"/>
      <c r="Q40" s="46"/>
      <c r="R40" s="46"/>
    </row>
    <row r="41" spans="1:18" x14ac:dyDescent="0.2">
      <c r="A41" s="32" t="s">
        <v>36</v>
      </c>
      <c r="B41" s="87"/>
      <c r="C41" s="36"/>
      <c r="D41" s="36" t="e">
        <v>#REF!</v>
      </c>
      <c r="E41" s="36"/>
      <c r="F41" s="33"/>
      <c r="G41" s="33"/>
      <c r="H41" s="36"/>
      <c r="I41" s="36"/>
      <c r="J41" s="36">
        <v>11854657.59</v>
      </c>
      <c r="K41" s="34"/>
      <c r="L41" s="87"/>
      <c r="M41" s="38"/>
      <c r="N41" s="87"/>
      <c r="O41" s="48"/>
      <c r="P41" s="87"/>
      <c r="Q41" s="46"/>
      <c r="R41" s="46"/>
    </row>
    <row r="42" spans="1:18" x14ac:dyDescent="0.2">
      <c r="A42" s="32" t="s">
        <v>37</v>
      </c>
      <c r="B42" s="87"/>
      <c r="C42" s="36"/>
      <c r="D42" s="36" t="e">
        <v>#REF!</v>
      </c>
      <c r="E42" s="36"/>
      <c r="F42" s="33"/>
      <c r="G42" s="33"/>
      <c r="H42" s="36"/>
      <c r="I42" s="36"/>
      <c r="J42" s="36">
        <v>5609563.2999999998</v>
      </c>
      <c r="K42" s="34"/>
      <c r="L42" s="87"/>
      <c r="M42" s="38"/>
      <c r="N42" s="87"/>
      <c r="O42" s="48"/>
      <c r="P42" s="87"/>
      <c r="Q42" s="46"/>
      <c r="R42" s="46"/>
    </row>
    <row r="43" spans="1:18" ht="12.75" customHeight="1" x14ac:dyDescent="0.2">
      <c r="A43" s="58"/>
      <c r="B43" s="88"/>
      <c r="C43" s="59"/>
      <c r="D43" s="61"/>
      <c r="E43" s="33"/>
      <c r="F43" s="60"/>
      <c r="G43" s="60"/>
      <c r="H43" s="61"/>
      <c r="I43" s="61"/>
      <c r="J43" s="33"/>
      <c r="K43" s="9"/>
      <c r="L43" s="88"/>
      <c r="M43" s="153"/>
      <c r="N43" s="171"/>
      <c r="O43" s="22"/>
      <c r="P43" s="171"/>
      <c r="Q43" s="9"/>
      <c r="R43" s="9"/>
    </row>
    <row r="44" spans="1:18" ht="13.15" customHeight="1" x14ac:dyDescent="0.2">
      <c r="A44" s="16"/>
      <c r="B44" s="162"/>
      <c r="C44" s="60"/>
      <c r="D44" s="11"/>
      <c r="E44" s="60"/>
      <c r="F44" s="60" t="s">
        <v>4</v>
      </c>
      <c r="G44" s="62"/>
      <c r="H44" s="12"/>
      <c r="I44" s="12"/>
      <c r="J44" s="60"/>
      <c r="K44" s="11"/>
      <c r="L44" s="162"/>
      <c r="M44" s="133"/>
      <c r="N44" s="172"/>
      <c r="O44" s="13"/>
      <c r="P44" s="172"/>
      <c r="Q44" s="9"/>
      <c r="R44" s="9"/>
    </row>
    <row r="45" spans="1:18" x14ac:dyDescent="0.2">
      <c r="A45" s="11"/>
      <c r="B45" s="163"/>
      <c r="C45" s="60"/>
      <c r="D45" s="11"/>
      <c r="E45" s="63"/>
      <c r="F45" s="60"/>
      <c r="G45" s="60"/>
      <c r="H45" s="9"/>
      <c r="I45" s="9"/>
      <c r="J45" s="63" t="s">
        <v>6</v>
      </c>
      <c r="K45" s="11"/>
      <c r="L45" s="163"/>
      <c r="M45" s="22"/>
      <c r="N45" s="173"/>
      <c r="O45" s="156"/>
      <c r="P45" s="173"/>
      <c r="Q45" s="9"/>
      <c r="R45" s="9"/>
    </row>
    <row r="46" spans="1:18" ht="13.15" customHeight="1" x14ac:dyDescent="0.2">
      <c r="A46" s="24" t="s">
        <v>38</v>
      </c>
      <c r="B46" s="164"/>
      <c r="C46" s="60"/>
      <c r="D46" s="11" t="s">
        <v>8</v>
      </c>
      <c r="E46" s="25"/>
      <c r="F46" s="61" t="s">
        <v>9</v>
      </c>
      <c r="G46" s="82"/>
      <c r="H46" s="11" t="s">
        <v>10</v>
      </c>
      <c r="I46" s="27"/>
      <c r="J46" s="25">
        <v>2015</v>
      </c>
      <c r="K46" s="11"/>
      <c r="L46" s="164"/>
      <c r="M46" s="13"/>
      <c r="N46" s="174"/>
      <c r="O46" s="20"/>
      <c r="P46" s="174"/>
      <c r="Q46" s="9"/>
      <c r="R46" s="9"/>
    </row>
    <row r="47" spans="1:18" ht="6" customHeight="1" thickBot="1" x14ac:dyDescent="0.25">
      <c r="A47" s="28"/>
      <c r="B47" s="109"/>
      <c r="C47" s="57"/>
      <c r="D47" s="56"/>
      <c r="E47" s="65"/>
      <c r="F47" s="56"/>
      <c r="G47" s="65"/>
      <c r="H47" s="56"/>
      <c r="I47" s="65"/>
      <c r="J47" s="65"/>
      <c r="K47" s="28"/>
      <c r="L47" s="109"/>
      <c r="M47" s="148"/>
      <c r="N47" s="175"/>
      <c r="O47" s="124"/>
      <c r="P47" s="175"/>
      <c r="Q47" s="31"/>
      <c r="R47" s="31"/>
    </row>
    <row r="48" spans="1:18" x14ac:dyDescent="0.2">
      <c r="A48" s="32" t="s">
        <v>11</v>
      </c>
      <c r="B48" s="110"/>
      <c r="C48" s="66"/>
      <c r="D48" s="68">
        <v>0</v>
      </c>
      <c r="E48" s="66"/>
      <c r="F48" s="66">
        <f>B48-D48</f>
        <v>0</v>
      </c>
      <c r="G48" s="112"/>
      <c r="H48" s="113" t="str">
        <f>IF(D48=0,"n/a",IF(AND(F48/D48&lt;1,F48/D48&gt;-1),F48/D48,"n/a"))</f>
        <v>n/a</v>
      </c>
      <c r="I48" s="92"/>
      <c r="J48" s="66">
        <v>10164703298.191999</v>
      </c>
      <c r="K48" s="28"/>
      <c r="L48" s="110"/>
      <c r="M48" s="70"/>
      <c r="N48" s="167"/>
      <c r="O48" s="158"/>
      <c r="P48" s="167"/>
      <c r="Q48" s="31"/>
      <c r="R48" s="31"/>
    </row>
    <row r="49" spans="1:18" ht="12.75" customHeight="1" x14ac:dyDescent="0.2">
      <c r="A49" s="32" t="s">
        <v>12</v>
      </c>
      <c r="B49" s="110"/>
      <c r="C49" s="66"/>
      <c r="D49" s="68">
        <v>10584836000</v>
      </c>
      <c r="E49" s="66"/>
      <c r="F49" s="66">
        <f>B49-D49</f>
        <v>-10584836000</v>
      </c>
      <c r="G49" s="114"/>
      <c r="H49" s="95" t="str">
        <f>IF(D49=0,"n/a",IF(AND(F49/D49&lt;1,F49/D49&gt;-1),F49/D49,"n/a"))</f>
        <v>n/a</v>
      </c>
      <c r="I49" s="93"/>
      <c r="J49" s="66">
        <v>8999067566.6000004</v>
      </c>
      <c r="K49" s="28"/>
      <c r="L49" s="110"/>
      <c r="M49" s="70"/>
      <c r="N49" s="167"/>
      <c r="O49" s="158"/>
      <c r="P49" s="167"/>
      <c r="Q49" s="31"/>
      <c r="R49" s="31"/>
    </row>
    <row r="50" spans="1:18" x14ac:dyDescent="0.2">
      <c r="A50" s="32" t="s">
        <v>13</v>
      </c>
      <c r="B50" s="110"/>
      <c r="C50" s="66"/>
      <c r="D50" s="68">
        <v>9321436000</v>
      </c>
      <c r="E50" s="66"/>
      <c r="F50" s="66">
        <f>B50-D50</f>
        <v>-9321436000</v>
      </c>
      <c r="G50" s="114"/>
      <c r="H50" s="95" t="str">
        <f>IF(D50=0,"n/a",IF(AND(F50/D50&lt;1,F50/D50&gt;-1),F50/D50,"n/a"))</f>
        <v>n/a</v>
      </c>
      <c r="I50" s="93"/>
      <c r="J50" s="66">
        <v>1257957770.618</v>
      </c>
      <c r="K50" s="28"/>
      <c r="L50" s="110"/>
      <c r="M50" s="70"/>
      <c r="N50" s="167"/>
      <c r="O50" s="158"/>
      <c r="P50" s="167"/>
      <c r="Q50" s="31"/>
      <c r="R50" s="31"/>
    </row>
    <row r="51" spans="1:18" x14ac:dyDescent="0.2">
      <c r="A51" s="32" t="s">
        <v>14</v>
      </c>
      <c r="B51" s="110"/>
      <c r="C51" s="66"/>
      <c r="D51" s="68">
        <v>1288459000</v>
      </c>
      <c r="E51" s="66"/>
      <c r="F51" s="66">
        <f>B51-D51</f>
        <v>-1288459000</v>
      </c>
      <c r="G51" s="114"/>
      <c r="H51" s="95" t="str">
        <f>IF(D51=0,"n/a",IF(AND(F51/D51&lt;1,F51/D51&gt;-1),F51/D51,"n/a"))</f>
        <v>n/a</v>
      </c>
      <c r="I51" s="93"/>
      <c r="J51" s="66">
        <v>88034605.452000007</v>
      </c>
      <c r="K51" s="69"/>
      <c r="L51" s="110"/>
      <c r="M51" s="70"/>
      <c r="N51" s="167"/>
      <c r="O51" s="158"/>
      <c r="P51" s="167"/>
      <c r="Q51" s="31"/>
      <c r="R51" s="31"/>
    </row>
    <row r="52" spans="1:18" ht="12.75" customHeight="1" x14ac:dyDescent="0.2">
      <c r="A52" s="32" t="s">
        <v>15</v>
      </c>
      <c r="B52" s="110"/>
      <c r="C52" s="67"/>
      <c r="D52" s="70">
        <v>83914000</v>
      </c>
      <c r="E52" s="66"/>
      <c r="F52" s="67">
        <f>B52-D52</f>
        <v>-83914000</v>
      </c>
      <c r="G52" s="114"/>
      <c r="H52" s="95" t="str">
        <f>IF(D52=0,"n/a",IF(AND(F52/D52&lt;1,F52/D52&gt;-1),F52/D52,"n/a"))</f>
        <v>n/a</v>
      </c>
      <c r="I52" s="93"/>
      <c r="J52" s="66">
        <v>6812620.0010000002</v>
      </c>
      <c r="K52" s="28"/>
      <c r="L52" s="110"/>
      <c r="M52" s="70"/>
      <c r="N52" s="167"/>
      <c r="O52" s="158"/>
      <c r="P52" s="167"/>
      <c r="Q52" s="31"/>
      <c r="R52" s="31"/>
    </row>
    <row r="53" spans="1:18" ht="6" customHeight="1" x14ac:dyDescent="0.2">
      <c r="A53" s="28"/>
      <c r="B53" s="165"/>
      <c r="C53" s="72"/>
      <c r="D53" s="73"/>
      <c r="E53" s="71"/>
      <c r="F53" s="72"/>
      <c r="G53" s="115"/>
      <c r="H53" s="116"/>
      <c r="I53" s="117"/>
      <c r="J53" s="71"/>
      <c r="K53" s="9"/>
      <c r="L53" s="165"/>
      <c r="M53" s="125"/>
      <c r="N53" s="176"/>
      <c r="O53" s="22"/>
      <c r="P53" s="176"/>
      <c r="Q53" s="9"/>
      <c r="R53" s="9"/>
    </row>
    <row r="54" spans="1:18" ht="12.75" customHeight="1" x14ac:dyDescent="0.2">
      <c r="A54" s="41" t="s">
        <v>17</v>
      </c>
      <c r="B54" s="110"/>
      <c r="C54" s="66"/>
      <c r="D54" s="68" t="e">
        <f>SUM(#REF!)</f>
        <v>#REF!</v>
      </c>
      <c r="E54" s="74"/>
      <c r="F54" s="66" t="e">
        <f>SUM(#REF!)</f>
        <v>#REF!</v>
      </c>
      <c r="G54" s="118"/>
      <c r="H54" s="95" t="e">
        <f>IF(D54=0,"n/a",IF(AND(F54/D54&lt;1,F54/D54&gt;-1),F54/D54,"n/a"))</f>
        <v>#REF!</v>
      </c>
      <c r="I54" s="96"/>
      <c r="J54" s="74">
        <f>SUM(J48:J53)</f>
        <v>20516575860.862999</v>
      </c>
      <c r="K54" s="28"/>
      <c r="L54" s="110"/>
      <c r="M54" s="70"/>
      <c r="N54" s="167"/>
      <c r="O54" s="158"/>
      <c r="P54" s="167"/>
      <c r="Q54" s="31"/>
      <c r="R54" s="31"/>
    </row>
    <row r="55" spans="1:18" x14ac:dyDescent="0.2">
      <c r="A55" s="32" t="s">
        <v>18</v>
      </c>
      <c r="B55" s="110"/>
      <c r="C55" s="67">
        <v>2126439000</v>
      </c>
      <c r="D55" s="70">
        <v>21285656000</v>
      </c>
      <c r="E55" s="66"/>
      <c r="F55" s="67">
        <f>B55-D55</f>
        <v>-21285656000</v>
      </c>
      <c r="G55" s="114"/>
      <c r="H55" s="95" t="str">
        <f>IF(D55=0,"n/a",IF(AND(F55/D55&lt;1,F55/D55&gt;-1),F55/D55,"n/a"))</f>
        <v>n/a</v>
      </c>
      <c r="I55" s="93"/>
      <c r="J55" s="66">
        <v>2012827153.2839999</v>
      </c>
      <c r="K55" s="28"/>
      <c r="L55" s="110"/>
      <c r="M55" s="70"/>
      <c r="N55" s="167"/>
      <c r="O55" s="158"/>
      <c r="P55" s="167"/>
      <c r="Q55" s="31"/>
      <c r="R55" s="31"/>
    </row>
    <row r="56" spans="1:18" x14ac:dyDescent="0.2">
      <c r="A56" s="32" t="s">
        <v>19</v>
      </c>
      <c r="B56" s="110"/>
      <c r="C56" s="67"/>
      <c r="D56" s="70" t="e">
        <v>#REF!</v>
      </c>
      <c r="E56" s="66"/>
      <c r="F56" s="67" t="e">
        <f>B56-D56</f>
        <v>#REF!</v>
      </c>
      <c r="G56" s="114"/>
      <c r="H56" s="95" t="e">
        <f>IF(D56=0,"n/a",IF(AND(F56/D56&lt;1,F56/D56&gt;-1),F56/D56,"n/a"))</f>
        <v>#REF!</v>
      </c>
      <c r="I56" s="93"/>
      <c r="J56" s="66">
        <v>1942444000</v>
      </c>
      <c r="K56" s="28"/>
      <c r="L56" s="110"/>
      <c r="M56" s="70"/>
      <c r="N56" s="167"/>
      <c r="O56" s="158"/>
      <c r="P56" s="167"/>
      <c r="Q56" s="31"/>
      <c r="R56" s="31"/>
    </row>
    <row r="57" spans="1:18" ht="6" customHeight="1" x14ac:dyDescent="0.2">
      <c r="A57" s="9"/>
      <c r="B57" s="110"/>
      <c r="C57" s="66"/>
      <c r="D57" s="68"/>
      <c r="E57" s="75"/>
      <c r="F57" s="66"/>
      <c r="G57" s="119"/>
      <c r="H57" s="95"/>
      <c r="I57" s="120"/>
      <c r="J57" s="75"/>
      <c r="K57" s="9"/>
      <c r="L57" s="110"/>
      <c r="M57" s="70"/>
      <c r="N57" s="177"/>
      <c r="O57" s="22"/>
      <c r="P57" s="177"/>
      <c r="Q57" s="9"/>
      <c r="R57" s="9"/>
    </row>
    <row r="58" spans="1:18" ht="13.5" thickBot="1" x14ac:dyDescent="0.25">
      <c r="A58" s="41" t="s">
        <v>39</v>
      </c>
      <c r="B58" s="111"/>
      <c r="C58" s="66"/>
      <c r="D58" s="68" t="e">
        <f>SUM(D54:D56)</f>
        <v>#REF!</v>
      </c>
      <c r="E58" s="76"/>
      <c r="F58" s="66" t="e">
        <f>SUM(F54:F56)</f>
        <v>#REF!</v>
      </c>
      <c r="G58" s="121"/>
      <c r="H58" s="122" t="e">
        <f>IF(D58=0,"n/a",IF(AND(F58/D58&lt;1,F58/D58&gt;-1),F58/D58,"n/a"))</f>
        <v>#REF!</v>
      </c>
      <c r="I58" s="102"/>
      <c r="J58" s="76">
        <f>SUM(J54:J56)</f>
        <v>24471847014.146999</v>
      </c>
      <c r="K58" s="31"/>
      <c r="L58" s="111"/>
      <c r="M58" s="70"/>
      <c r="N58" s="178"/>
      <c r="O58" s="158"/>
      <c r="P58" s="178"/>
      <c r="Q58" s="31"/>
      <c r="R58" s="31"/>
    </row>
    <row r="59" spans="1:18" x14ac:dyDescent="0.2">
      <c r="A59" s="11"/>
      <c r="B59" s="77"/>
      <c r="C59" s="61"/>
      <c r="D59" s="77"/>
      <c r="E59" s="61"/>
      <c r="F59" s="77"/>
      <c r="G59" s="78"/>
      <c r="H59" s="77"/>
      <c r="I59" s="61"/>
      <c r="J59" s="77"/>
      <c r="K59" s="61"/>
      <c r="L59" s="77"/>
      <c r="M59" s="79"/>
      <c r="N59" s="80"/>
      <c r="O59" s="64"/>
      <c r="P59" s="9"/>
      <c r="Q59" s="9"/>
      <c r="R59" s="9"/>
    </row>
    <row r="60" spans="1:18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spans="1:18" x14ac:dyDescent="0.2">
      <c r="A61" s="184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</row>
  </sheetData>
  <mergeCells count="1">
    <mergeCell ref="A61:R61"/>
  </mergeCells>
  <printOptions horizontalCentered="1"/>
  <pageMargins left="0.7" right="0.7" top="0.75" bottom="0.75" header="0.3" footer="0.3"/>
  <pageSetup scale="72" orientation="landscape" r:id="rId1"/>
  <headerFooter>
    <oddHeader xml:space="preserve">&amp;RREDACTED VERSION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0" sqref="H19:H20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0A3918F-AF10-480F-BAD0-FD34031F5FEB}"/>
</file>

<file path=customXml/itemProps2.xml><?xml version="1.0" encoding="utf-8"?>
<ds:datastoreItem xmlns:ds="http://schemas.openxmlformats.org/officeDocument/2006/customXml" ds:itemID="{5150836B-208D-401B-BE7A-44CBF1CC8321}"/>
</file>

<file path=customXml/itemProps3.xml><?xml version="1.0" encoding="utf-8"?>
<ds:datastoreItem xmlns:ds="http://schemas.openxmlformats.org/officeDocument/2006/customXml" ds:itemID="{E504108F-0B98-472F-9AB8-FEC6634D3AD9}"/>
</file>

<file path=customXml/itemProps4.xml><?xml version="1.0" encoding="utf-8"?>
<ds:datastoreItem xmlns:ds="http://schemas.openxmlformats.org/officeDocument/2006/customXml" ds:itemID="{FE76E198-893A-490C-BE55-95880DBB47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REDACTED VERSION</vt:lpstr>
      <vt:lpstr>SOE 10-2016(R)</vt:lpstr>
      <vt:lpstr>SOE 11-2016(R)</vt:lpstr>
      <vt:lpstr>SOE 12-2016(R)</vt:lpstr>
      <vt:lpstr>SOE 12ME 12-2016(R)</vt:lpstr>
      <vt:lpstr>Sheet1</vt:lpstr>
      <vt:lpstr>'REDACTED VERSION'!Print_Area</vt:lpstr>
      <vt:lpstr>'SOE 10-2016(R)'!Print_Area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2017-02-13T22:41:29Z</cp:lastPrinted>
  <dcterms:created xsi:type="dcterms:W3CDTF">2017-02-08T23:55:08Z</dcterms:created>
  <dcterms:modified xsi:type="dcterms:W3CDTF">2017-02-13T22:42:47Z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