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2018 WA Natural Gas Hedge Plan\"/>
    </mc:Choice>
  </mc:AlternateContent>
  <bookViews>
    <workbookView xWindow="0" yWindow="0" windowWidth="23040" windowHeight="9120"/>
  </bookViews>
  <sheets>
    <sheet name="Illustration No.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25" i="1"/>
  <c r="J25" i="1"/>
  <c r="I25" i="1"/>
  <c r="H25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</calcChain>
</file>

<file path=xl/sharedStrings.xml><?xml version="1.0" encoding="utf-8"?>
<sst xmlns="http://schemas.openxmlformats.org/spreadsheetml/2006/main" count="35" uniqueCount="19">
  <si>
    <t>Trade Date</t>
  </si>
  <si>
    <t>Hedge</t>
  </si>
  <si>
    <t>Hedge Price</t>
  </si>
  <si>
    <t>Avg. Daily Cash actual</t>
  </si>
  <si>
    <t>Mark to daily avg. market</t>
  </si>
  <si>
    <t>Days in contract</t>
  </si>
  <si>
    <t>Daily volume</t>
  </si>
  <si>
    <t>Total Volume</t>
  </si>
  <si>
    <t>Current Cost</t>
  </si>
  <si>
    <t>No Hedges Cost</t>
  </si>
  <si>
    <t>Total Contract Cost</t>
  </si>
  <si>
    <t>December 2017</t>
  </si>
  <si>
    <t>January 2018</t>
  </si>
  <si>
    <t>February 2018</t>
  </si>
  <si>
    <t>April 2018</t>
  </si>
  <si>
    <t>May 2018</t>
  </si>
  <si>
    <t>June 2018</t>
  </si>
  <si>
    <t>July 2018</t>
  </si>
  <si>
    <t>Cost per 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</si>
</sst>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4" fillId="0" borderId="1" xfId="0" applyNumberFormat="1" applyFont="1" applyBorder="1"/>
    <xf numFmtId="0" fontId="4" fillId="0" borderId="1" xfId="0" applyFont="1" applyBorder="1"/>
    <xf numFmtId="164" fontId="4" fillId="0" borderId="1" xfId="2" applyNumberFormat="1" applyFont="1" applyBorder="1"/>
    <xf numFmtId="165" fontId="4" fillId="0" borderId="1" xfId="1" applyNumberFormat="1" applyFont="1" applyBorder="1"/>
    <xf numFmtId="44" fontId="4" fillId="0" borderId="1" xfId="2" applyFont="1" applyBorder="1"/>
    <xf numFmtId="166" fontId="4" fillId="0" borderId="1" xfId="2" applyNumberFormat="1" applyFont="1" applyBorder="1"/>
    <xf numFmtId="165" fontId="3" fillId="0" borderId="0" xfId="1" applyNumberFormat="1" applyFont="1"/>
    <xf numFmtId="166" fontId="3" fillId="0" borderId="0" xfId="2" applyNumberFormat="1" applyFont="1"/>
    <xf numFmtId="166" fontId="3" fillId="0" borderId="0" xfId="2" applyNumberFormat="1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view="pageBreakPreview" zoomScale="60" zoomScaleNormal="50" workbookViewId="0">
      <selection activeCell="E19" sqref="E19"/>
    </sheetView>
  </sheetViews>
  <sheetFormatPr defaultColWidth="88.28515625" defaultRowHeight="15" x14ac:dyDescent="0.25"/>
  <cols>
    <col min="1" max="1" width="24.28515625" customWidth="1"/>
    <col min="2" max="2" width="21.7109375" bestFit="1" customWidth="1"/>
    <col min="3" max="3" width="16.28515625" bestFit="1" customWidth="1"/>
    <col min="4" max="4" width="39.28515625" bestFit="1" customWidth="1"/>
    <col min="5" max="5" width="34" bestFit="1" customWidth="1"/>
    <col min="6" max="6" width="21.28515625" bestFit="1" customWidth="1"/>
    <col min="7" max="7" width="17.85546875" bestFit="1" customWidth="1"/>
    <col min="8" max="9" width="21.28515625" bestFit="1" customWidth="1"/>
    <col min="10" max="10" width="21.140625" bestFit="1" customWidth="1"/>
    <col min="11" max="11" width="25.42578125" bestFit="1" customWidth="1"/>
  </cols>
  <sheetData>
    <row r="1" spans="1:11" ht="4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1" x14ac:dyDescent="0.35">
      <c r="A2" s="2">
        <v>43011</v>
      </c>
      <c r="B2" s="3" t="s">
        <v>11</v>
      </c>
      <c r="C2" s="4">
        <v>1.9449999999999998</v>
      </c>
      <c r="D2" s="4">
        <v>1.5573677419354843</v>
      </c>
      <c r="E2" s="4">
        <v>-0.38763225806451551</v>
      </c>
      <c r="F2" s="3">
        <v>31</v>
      </c>
      <c r="G2" s="5">
        <v>2500</v>
      </c>
      <c r="H2" s="5">
        <v>77500</v>
      </c>
      <c r="I2" s="6">
        <f>H2*C2</f>
        <v>150737.5</v>
      </c>
      <c r="J2" s="7">
        <f>H2*D2</f>
        <v>120696.00000000003</v>
      </c>
      <c r="K2" s="7">
        <f>I2-J2</f>
        <v>30041.499999999971</v>
      </c>
    </row>
    <row r="3" spans="1:11" ht="21" x14ac:dyDescent="0.35">
      <c r="A3" s="2">
        <v>43041</v>
      </c>
      <c r="B3" s="3" t="s">
        <v>11</v>
      </c>
      <c r="C3" s="4">
        <v>1.9590000000000001</v>
      </c>
      <c r="D3" s="4">
        <v>1.5573677419354843</v>
      </c>
      <c r="E3" s="4">
        <v>-0.40163225806451575</v>
      </c>
      <c r="F3" s="3">
        <v>31</v>
      </c>
      <c r="G3" s="5">
        <v>2500</v>
      </c>
      <c r="H3" s="5">
        <v>77500</v>
      </c>
      <c r="I3" s="6">
        <f t="shared" ref="I3:I24" si="0">H3*C3</f>
        <v>151822.5</v>
      </c>
      <c r="J3" s="7">
        <f t="shared" ref="J3:J24" si="1">H3*D3</f>
        <v>120696.00000000003</v>
      </c>
      <c r="K3" s="7">
        <f t="shared" ref="K3:K24" si="2">I3-J3</f>
        <v>31126.499999999971</v>
      </c>
    </row>
    <row r="4" spans="1:11" ht="21" x14ac:dyDescent="0.35">
      <c r="A4" s="2">
        <v>43017</v>
      </c>
      <c r="B4" s="3" t="s">
        <v>12</v>
      </c>
      <c r="C4" s="4">
        <v>1.9775</v>
      </c>
      <c r="D4" s="4">
        <v>1.7128999999999999</v>
      </c>
      <c r="E4" s="4">
        <v>-0.26460000000000017</v>
      </c>
      <c r="F4" s="3">
        <v>31</v>
      </c>
      <c r="G4" s="5">
        <v>2500</v>
      </c>
      <c r="H4" s="5">
        <v>77500</v>
      </c>
      <c r="I4" s="6">
        <f t="shared" si="0"/>
        <v>153256.25</v>
      </c>
      <c r="J4" s="7">
        <f t="shared" si="1"/>
        <v>132749.75</v>
      </c>
      <c r="K4" s="7">
        <f t="shared" si="2"/>
        <v>20506.5</v>
      </c>
    </row>
    <row r="5" spans="1:11" ht="21" x14ac:dyDescent="0.35">
      <c r="A5" s="2">
        <v>43046</v>
      </c>
      <c r="B5" s="3" t="s">
        <v>12</v>
      </c>
      <c r="C5" s="4">
        <v>2.0749999999999997</v>
      </c>
      <c r="D5" s="4">
        <v>1.7128999999999999</v>
      </c>
      <c r="E5" s="4">
        <v>-0.36209999999999987</v>
      </c>
      <c r="F5" s="3">
        <v>31</v>
      </c>
      <c r="G5" s="5">
        <v>2500</v>
      </c>
      <c r="H5" s="5">
        <v>77500</v>
      </c>
      <c r="I5" s="6">
        <f t="shared" si="0"/>
        <v>160812.49999999997</v>
      </c>
      <c r="J5" s="7">
        <f t="shared" si="1"/>
        <v>132749.75</v>
      </c>
      <c r="K5" s="7">
        <f t="shared" si="2"/>
        <v>28062.749999999971</v>
      </c>
    </row>
    <row r="6" spans="1:11" ht="21" x14ac:dyDescent="0.35">
      <c r="A6" s="2">
        <v>43053</v>
      </c>
      <c r="B6" s="3" t="s">
        <v>12</v>
      </c>
      <c r="C6" s="4">
        <v>1.5799999999999998</v>
      </c>
      <c r="D6" s="4">
        <v>1.7128999999999999</v>
      </c>
      <c r="E6" s="4">
        <v>0.13290000000000002</v>
      </c>
      <c r="F6" s="3">
        <v>31</v>
      </c>
      <c r="G6" s="5">
        <v>2500</v>
      </c>
      <c r="H6" s="5">
        <v>77500</v>
      </c>
      <c r="I6" s="6">
        <f t="shared" si="0"/>
        <v>122449.99999999999</v>
      </c>
      <c r="J6" s="7">
        <f t="shared" si="1"/>
        <v>132749.75</v>
      </c>
      <c r="K6" s="7">
        <f t="shared" si="2"/>
        <v>-10299.750000000015</v>
      </c>
    </row>
    <row r="7" spans="1:11" ht="21" x14ac:dyDescent="0.35">
      <c r="A7" s="2">
        <v>43053</v>
      </c>
      <c r="B7" s="3" t="s">
        <v>13</v>
      </c>
      <c r="C7" s="4">
        <v>1.6049999999999998</v>
      </c>
      <c r="D7" s="4">
        <v>1.6551785714285714</v>
      </c>
      <c r="E7" s="4">
        <v>5.0178571428571628E-2</v>
      </c>
      <c r="F7" s="3">
        <v>28</v>
      </c>
      <c r="G7" s="5">
        <v>2500</v>
      </c>
      <c r="H7" s="5">
        <v>70000</v>
      </c>
      <c r="I7" s="6">
        <f t="shared" si="0"/>
        <v>112349.99999999999</v>
      </c>
      <c r="J7" s="7">
        <f t="shared" si="1"/>
        <v>115862.5</v>
      </c>
      <c r="K7" s="7">
        <f t="shared" si="2"/>
        <v>-3512.5000000000146</v>
      </c>
    </row>
    <row r="8" spans="1:11" ht="21" x14ac:dyDescent="0.35">
      <c r="A8" s="2">
        <v>43047</v>
      </c>
      <c r="B8" s="3" t="s">
        <v>14</v>
      </c>
      <c r="C8" s="4">
        <v>1.5885</v>
      </c>
      <c r="D8" s="4">
        <v>1.1495733333333331</v>
      </c>
      <c r="E8" s="4">
        <v>-0.43892666666666691</v>
      </c>
      <c r="F8" s="3">
        <v>30</v>
      </c>
      <c r="G8" s="5">
        <v>2500</v>
      </c>
      <c r="H8" s="5">
        <v>75000</v>
      </c>
      <c r="I8" s="6">
        <f t="shared" si="0"/>
        <v>119137.5</v>
      </c>
      <c r="J8" s="7">
        <f t="shared" si="1"/>
        <v>86217.999999999985</v>
      </c>
      <c r="K8" s="7">
        <f t="shared" si="2"/>
        <v>32919.500000000015</v>
      </c>
    </row>
    <row r="9" spans="1:11" ht="21" x14ac:dyDescent="0.35">
      <c r="A9" s="2">
        <v>43067</v>
      </c>
      <c r="B9" s="3" t="s">
        <v>14</v>
      </c>
      <c r="C9" s="4">
        <v>1.3450000000000002</v>
      </c>
      <c r="D9" s="4">
        <v>1.1495733333333331</v>
      </c>
      <c r="E9" s="4">
        <v>-0.19542666666666708</v>
      </c>
      <c r="F9" s="3">
        <v>30</v>
      </c>
      <c r="G9" s="5">
        <v>2500</v>
      </c>
      <c r="H9" s="5">
        <v>75000</v>
      </c>
      <c r="I9" s="6">
        <f t="shared" si="0"/>
        <v>100875.00000000001</v>
      </c>
      <c r="J9" s="7">
        <f t="shared" si="1"/>
        <v>86217.999999999985</v>
      </c>
      <c r="K9" s="7">
        <f t="shared" si="2"/>
        <v>14657.000000000029</v>
      </c>
    </row>
    <row r="10" spans="1:11" ht="21" x14ac:dyDescent="0.35">
      <c r="A10" s="2">
        <v>43074</v>
      </c>
      <c r="B10" s="3" t="s">
        <v>14</v>
      </c>
      <c r="C10" s="4">
        <v>1.1549999999999998</v>
      </c>
      <c r="D10" s="4">
        <v>1.1495733333333331</v>
      </c>
      <c r="E10" s="4">
        <v>-5.4266666666666907E-3</v>
      </c>
      <c r="F10" s="3">
        <v>30</v>
      </c>
      <c r="G10" s="5">
        <v>2500</v>
      </c>
      <c r="H10" s="5">
        <v>75000</v>
      </c>
      <c r="I10" s="6">
        <f t="shared" si="0"/>
        <v>86624.999999999985</v>
      </c>
      <c r="J10" s="7">
        <f t="shared" si="1"/>
        <v>86217.999999999985</v>
      </c>
      <c r="K10" s="7">
        <f t="shared" si="2"/>
        <v>407</v>
      </c>
    </row>
    <row r="11" spans="1:11" ht="21" x14ac:dyDescent="0.35">
      <c r="A11" s="2">
        <v>43080</v>
      </c>
      <c r="B11" s="3" t="s">
        <v>14</v>
      </c>
      <c r="C11" s="4">
        <v>1.0550000000000002</v>
      </c>
      <c r="D11" s="4">
        <v>1.1495733333333331</v>
      </c>
      <c r="E11" s="4">
        <v>9.4573333333332954E-2</v>
      </c>
      <c r="F11" s="3">
        <v>30</v>
      </c>
      <c r="G11" s="5">
        <v>2500</v>
      </c>
      <c r="H11" s="5">
        <v>75000</v>
      </c>
      <c r="I11" s="6">
        <f t="shared" si="0"/>
        <v>79125.000000000015</v>
      </c>
      <c r="J11" s="7">
        <f t="shared" si="1"/>
        <v>86217.999999999985</v>
      </c>
      <c r="K11" s="7">
        <f t="shared" si="2"/>
        <v>-7092.9999999999709</v>
      </c>
    </row>
    <row r="12" spans="1:11" ht="21" x14ac:dyDescent="0.35">
      <c r="A12" s="2">
        <v>43083</v>
      </c>
      <c r="B12" s="3" t="s">
        <v>14</v>
      </c>
      <c r="C12" s="4">
        <v>1.0969999999999998</v>
      </c>
      <c r="D12" s="4">
        <v>1.1495733333333331</v>
      </c>
      <c r="E12" s="4">
        <v>5.2573333333333361E-2</v>
      </c>
      <c r="F12" s="3">
        <v>30</v>
      </c>
      <c r="G12" s="5">
        <v>2500</v>
      </c>
      <c r="H12" s="5">
        <v>75000</v>
      </c>
      <c r="I12" s="6">
        <f t="shared" si="0"/>
        <v>82274.999999999985</v>
      </c>
      <c r="J12" s="7">
        <f t="shared" si="1"/>
        <v>86217.999999999985</v>
      </c>
      <c r="K12" s="7">
        <f t="shared" si="2"/>
        <v>-3943</v>
      </c>
    </row>
    <row r="13" spans="1:11" ht="21" x14ac:dyDescent="0.35">
      <c r="A13" s="2">
        <v>43090</v>
      </c>
      <c r="B13" s="3" t="s">
        <v>14</v>
      </c>
      <c r="C13" s="4">
        <v>0.91999999999999971</v>
      </c>
      <c r="D13" s="4">
        <v>1.1495733333333331</v>
      </c>
      <c r="E13" s="4">
        <v>0.22957333333333341</v>
      </c>
      <c r="F13" s="3">
        <v>30</v>
      </c>
      <c r="G13" s="5">
        <v>2500</v>
      </c>
      <c r="H13" s="5">
        <v>75000</v>
      </c>
      <c r="I13" s="6">
        <f t="shared" si="0"/>
        <v>68999.999999999971</v>
      </c>
      <c r="J13" s="7">
        <f t="shared" si="1"/>
        <v>86217.999999999985</v>
      </c>
      <c r="K13" s="7">
        <f t="shared" si="2"/>
        <v>-17218.000000000015</v>
      </c>
    </row>
    <row r="14" spans="1:11" ht="21" x14ac:dyDescent="0.35">
      <c r="A14" s="2">
        <v>43104</v>
      </c>
      <c r="B14" s="3" t="s">
        <v>14</v>
      </c>
      <c r="C14" s="4">
        <v>0.91499999999999981</v>
      </c>
      <c r="D14" s="4">
        <v>1.1495733333333331</v>
      </c>
      <c r="E14" s="4">
        <v>0.2345733333333333</v>
      </c>
      <c r="F14" s="3">
        <v>30</v>
      </c>
      <c r="G14" s="5">
        <v>2500</v>
      </c>
      <c r="H14" s="5">
        <v>75000</v>
      </c>
      <c r="I14" s="6">
        <f t="shared" si="0"/>
        <v>68624.999999999985</v>
      </c>
      <c r="J14" s="7">
        <f t="shared" si="1"/>
        <v>86217.999999999985</v>
      </c>
      <c r="K14" s="7">
        <f t="shared" si="2"/>
        <v>-17593</v>
      </c>
    </row>
    <row r="15" spans="1:11" ht="21" x14ac:dyDescent="0.35">
      <c r="A15" s="2">
        <v>43119</v>
      </c>
      <c r="B15" s="3" t="s">
        <v>14</v>
      </c>
      <c r="C15" s="4">
        <v>0.89999999999999991</v>
      </c>
      <c r="D15" s="4">
        <v>1.1495733333333331</v>
      </c>
      <c r="E15" s="4">
        <v>0.2495733333333332</v>
      </c>
      <c r="F15" s="3">
        <v>30</v>
      </c>
      <c r="G15" s="5">
        <v>2500</v>
      </c>
      <c r="H15" s="5">
        <v>75000</v>
      </c>
      <c r="I15" s="6">
        <f t="shared" si="0"/>
        <v>67500</v>
      </c>
      <c r="J15" s="7">
        <f t="shared" si="1"/>
        <v>86217.999999999985</v>
      </c>
      <c r="K15" s="7">
        <f t="shared" si="2"/>
        <v>-18717.999999999985</v>
      </c>
    </row>
    <row r="16" spans="1:11" ht="21" x14ac:dyDescent="0.35">
      <c r="A16" s="2">
        <v>43136</v>
      </c>
      <c r="B16" s="3" t="s">
        <v>14</v>
      </c>
      <c r="C16" s="4">
        <v>0.82100000000000017</v>
      </c>
      <c r="D16" s="4">
        <v>1.1495733333333331</v>
      </c>
      <c r="E16" s="4">
        <v>0.32857333333333294</v>
      </c>
      <c r="F16" s="3">
        <v>30</v>
      </c>
      <c r="G16" s="5">
        <v>2500</v>
      </c>
      <c r="H16" s="5">
        <v>75000</v>
      </c>
      <c r="I16" s="6">
        <f t="shared" si="0"/>
        <v>61575.000000000015</v>
      </c>
      <c r="J16" s="7">
        <f t="shared" si="1"/>
        <v>86217.999999999985</v>
      </c>
      <c r="K16" s="7">
        <f t="shared" si="2"/>
        <v>-24642.999999999971</v>
      </c>
    </row>
    <row r="17" spans="1:11" ht="21" x14ac:dyDescent="0.35">
      <c r="A17" s="2">
        <v>43147</v>
      </c>
      <c r="B17" s="3" t="s">
        <v>14</v>
      </c>
      <c r="C17" s="4">
        <v>0.82500000000000018</v>
      </c>
      <c r="D17" s="4">
        <v>1.1495733333333331</v>
      </c>
      <c r="E17" s="4">
        <v>0.32457333333333294</v>
      </c>
      <c r="F17" s="3">
        <v>30</v>
      </c>
      <c r="G17" s="5">
        <v>2500</v>
      </c>
      <c r="H17" s="5">
        <v>75000</v>
      </c>
      <c r="I17" s="6">
        <f t="shared" si="0"/>
        <v>61875.000000000015</v>
      </c>
      <c r="J17" s="7">
        <f t="shared" si="1"/>
        <v>86217.999999999985</v>
      </c>
      <c r="K17" s="7">
        <f t="shared" si="2"/>
        <v>-24342.999999999971</v>
      </c>
    </row>
    <row r="18" spans="1:11" ht="21" x14ac:dyDescent="0.35">
      <c r="A18" s="2">
        <v>43161</v>
      </c>
      <c r="B18" s="3" t="s">
        <v>14</v>
      </c>
      <c r="C18" s="4">
        <v>0.99400000000000022</v>
      </c>
      <c r="D18" s="4">
        <v>1.1495733333333331</v>
      </c>
      <c r="E18" s="4">
        <v>0.1555733333333329</v>
      </c>
      <c r="F18" s="3">
        <v>30</v>
      </c>
      <c r="G18" s="5">
        <v>2500</v>
      </c>
      <c r="H18" s="5">
        <v>75000</v>
      </c>
      <c r="I18" s="6">
        <f t="shared" si="0"/>
        <v>74550.000000000015</v>
      </c>
      <c r="J18" s="7">
        <f t="shared" si="1"/>
        <v>86217.999999999985</v>
      </c>
      <c r="K18" s="7">
        <f t="shared" si="2"/>
        <v>-11667.999999999971</v>
      </c>
    </row>
    <row r="19" spans="1:11" ht="21" x14ac:dyDescent="0.35">
      <c r="A19" s="2">
        <v>43074</v>
      </c>
      <c r="B19" s="3" t="s">
        <v>15</v>
      </c>
      <c r="C19" s="4">
        <v>1.1499999999999999</v>
      </c>
      <c r="D19" s="4">
        <v>0.79512580645161268</v>
      </c>
      <c r="E19" s="4">
        <v>-0.35487419354838723</v>
      </c>
      <c r="F19" s="3">
        <v>31</v>
      </c>
      <c r="G19" s="5">
        <v>2500</v>
      </c>
      <c r="H19" s="5">
        <v>77500</v>
      </c>
      <c r="I19" s="6">
        <f t="shared" si="0"/>
        <v>89125</v>
      </c>
      <c r="J19" s="7">
        <f t="shared" si="1"/>
        <v>61622.249999999985</v>
      </c>
      <c r="K19" s="7">
        <f t="shared" si="2"/>
        <v>27502.750000000015</v>
      </c>
    </row>
    <row r="20" spans="1:11" ht="21" x14ac:dyDescent="0.35">
      <c r="A20" s="2">
        <v>43089</v>
      </c>
      <c r="B20" s="3" t="s">
        <v>15</v>
      </c>
      <c r="C20" s="4">
        <v>0.95699999999999985</v>
      </c>
      <c r="D20" s="4">
        <v>0.79512580645161268</v>
      </c>
      <c r="E20" s="4">
        <v>-0.16187419354838717</v>
      </c>
      <c r="F20" s="3">
        <v>31</v>
      </c>
      <c r="G20" s="5">
        <v>2500</v>
      </c>
      <c r="H20" s="5">
        <v>77500</v>
      </c>
      <c r="I20" s="6">
        <f t="shared" si="0"/>
        <v>74167.499999999985</v>
      </c>
      <c r="J20" s="7">
        <f t="shared" si="1"/>
        <v>61622.249999999985</v>
      </c>
      <c r="K20" s="7">
        <f t="shared" si="2"/>
        <v>12545.25</v>
      </c>
    </row>
    <row r="21" spans="1:11" ht="21" x14ac:dyDescent="0.35">
      <c r="A21" s="2">
        <v>43108</v>
      </c>
      <c r="B21" s="3" t="s">
        <v>15</v>
      </c>
      <c r="C21" s="4">
        <v>0.77000000000000024</v>
      </c>
      <c r="D21" s="4">
        <v>0.79512580645161268</v>
      </c>
      <c r="E21" s="4">
        <v>2.5125806451612442E-2</v>
      </c>
      <c r="F21" s="3">
        <v>31</v>
      </c>
      <c r="G21" s="5">
        <v>2500</v>
      </c>
      <c r="H21" s="5">
        <v>77500</v>
      </c>
      <c r="I21" s="6">
        <f t="shared" si="0"/>
        <v>59675.000000000022</v>
      </c>
      <c r="J21" s="7">
        <f t="shared" si="1"/>
        <v>61622.249999999985</v>
      </c>
      <c r="K21" s="7">
        <f t="shared" si="2"/>
        <v>-1947.2499999999636</v>
      </c>
    </row>
    <row r="22" spans="1:11" ht="21" x14ac:dyDescent="0.35">
      <c r="A22" s="2">
        <v>43178</v>
      </c>
      <c r="B22" s="3" t="s">
        <v>15</v>
      </c>
      <c r="C22" s="4">
        <v>0.64000000000000012</v>
      </c>
      <c r="D22" s="4">
        <v>0.79512580645161268</v>
      </c>
      <c r="E22" s="4">
        <v>0.15512580645161256</v>
      </c>
      <c r="F22" s="3">
        <v>31</v>
      </c>
      <c r="G22" s="5">
        <v>2500</v>
      </c>
      <c r="H22" s="5">
        <v>77500</v>
      </c>
      <c r="I22" s="6">
        <f t="shared" si="0"/>
        <v>49600.000000000007</v>
      </c>
      <c r="J22" s="7">
        <f t="shared" si="1"/>
        <v>61622.249999999985</v>
      </c>
      <c r="K22" s="7">
        <f t="shared" si="2"/>
        <v>-12022.249999999978</v>
      </c>
    </row>
    <row r="23" spans="1:11" ht="21" x14ac:dyDescent="0.35">
      <c r="A23" s="2">
        <v>43090</v>
      </c>
      <c r="B23" s="3" t="s">
        <v>16</v>
      </c>
      <c r="C23" s="4">
        <v>0.95499999999999985</v>
      </c>
      <c r="D23" s="4">
        <v>0.89791666666666659</v>
      </c>
      <c r="E23" s="4">
        <v>-5.7083333333333264E-2</v>
      </c>
      <c r="F23" s="3">
        <v>30</v>
      </c>
      <c r="G23" s="5">
        <v>2500</v>
      </c>
      <c r="H23" s="5">
        <v>75000</v>
      </c>
      <c r="I23" s="6">
        <f t="shared" si="0"/>
        <v>71624.999999999985</v>
      </c>
      <c r="J23" s="7">
        <f t="shared" si="1"/>
        <v>67343.75</v>
      </c>
      <c r="K23" s="7">
        <f t="shared" si="2"/>
        <v>4281.2499999999854</v>
      </c>
    </row>
    <row r="24" spans="1:11" ht="21" x14ac:dyDescent="0.35">
      <c r="A24" s="2">
        <v>43090</v>
      </c>
      <c r="B24" s="3" t="s">
        <v>17</v>
      </c>
      <c r="C24" s="4">
        <v>0.98999999999999977</v>
      </c>
      <c r="D24" s="4">
        <v>1.0116064516129033</v>
      </c>
      <c r="E24" s="4">
        <v>2.1606451612903532E-2</v>
      </c>
      <c r="F24" s="3">
        <v>31</v>
      </c>
      <c r="G24" s="5">
        <v>2500</v>
      </c>
      <c r="H24" s="5">
        <v>77500</v>
      </c>
      <c r="I24" s="6">
        <f t="shared" si="0"/>
        <v>76724.999999999985</v>
      </c>
      <c r="J24" s="7">
        <f t="shared" si="1"/>
        <v>78399.5</v>
      </c>
      <c r="K24" s="7">
        <f t="shared" si="2"/>
        <v>-1674.5000000000146</v>
      </c>
    </row>
    <row r="25" spans="1:11" ht="21" x14ac:dyDescent="0.35">
      <c r="H25" s="8">
        <f>SUM(H2:H24)</f>
        <v>1745000</v>
      </c>
      <c r="I25" s="9">
        <f>SUM(I2:I24)</f>
        <v>2143508.75</v>
      </c>
      <c r="J25" s="10">
        <f>SUM(J2:J24)</f>
        <v>2096134</v>
      </c>
      <c r="K25" s="9">
        <f>SUM(K2:K24)</f>
        <v>47374.750000000102</v>
      </c>
    </row>
    <row r="30" spans="1:11" x14ac:dyDescent="0.25">
      <c r="J30" s="11" t="s">
        <v>18</v>
      </c>
    </row>
    <row r="31" spans="1:11" x14ac:dyDescent="0.25">
      <c r="J31" s="12">
        <f>K25/H25</f>
        <v>2.7148853868194902E-2</v>
      </c>
    </row>
  </sheetData>
  <pageMargins left="0.7" right="0.7" top="0.75" bottom="0.75" header="0.3" footer="0.3"/>
  <pageSetup scale="46" orientation="landscape" r:id="rId1"/>
  <headerFooter>
    <oddFooter>&amp;L&amp;F&amp;RPage: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62A2231387BAF49AB3D9B555DEEE119" ma:contentTypeVersion="68" ma:contentTypeDescription="" ma:contentTypeScope="" ma:versionID="8cb0e855b615a42defbf1b01c34299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2018-08-31T07:00:00+00:00</OpenedDate>
    <SignificantOrder xmlns="dc463f71-b30c-4ab2-9473-d307f9d35888">false</SignificantOrder>
    <Date1 xmlns="dc463f71-b30c-4ab2-9473-d307f9d35888">2018-08-31T07:00:00+00:00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180734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22944C9-BFB6-4ACD-9937-826AC168145B}"/>
</file>

<file path=customXml/itemProps2.xml><?xml version="1.0" encoding="utf-8"?>
<ds:datastoreItem xmlns:ds="http://schemas.openxmlformats.org/officeDocument/2006/customXml" ds:itemID="{138C3553-0270-4BED-B8B0-69EE1FBB3B5D}"/>
</file>

<file path=customXml/itemProps3.xml><?xml version="1.0" encoding="utf-8"?>
<ds:datastoreItem xmlns:ds="http://schemas.openxmlformats.org/officeDocument/2006/customXml" ds:itemID="{46B5C7B2-21F9-4091-ACD6-9C55871A273F}"/>
</file>

<file path=customXml/itemProps4.xml><?xml version="1.0" encoding="utf-8"?>
<ds:datastoreItem xmlns:ds="http://schemas.openxmlformats.org/officeDocument/2006/customXml" ds:itemID="{03B8AAF7-3EF0-4416-A577-56219B669A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Illustration No. 10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Pardee</dc:creator>
  <cp:lastModifiedBy>annette brandon</cp:lastModifiedBy>
  <cp:lastPrinted>2018-08-30T16:18:35Z</cp:lastPrinted>
  <dcterms:created xsi:type="dcterms:W3CDTF">2018-08-27T17:20:06Z</dcterms:created>
  <dcterms:modified xsi:type="dcterms:W3CDTF">2018-08-30T16:18:42Z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0x0101006E56B4D1795A2E4DB2F0B01679ED314A00462A2231387BAF49AB3D9B555DEEE119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