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20" yWindow="36" windowWidth="15228" windowHeight="1014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2" i="1" l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F42" i="1" l="1"/>
  <c r="G42" i="1" s="1"/>
  <c r="I42" i="1"/>
  <c r="J42" i="1" s="1"/>
  <c r="H31" i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F31" i="1" l="1"/>
  <c r="G31" i="1" s="1"/>
  <c r="I31" i="1"/>
  <c r="J31" i="1" s="1"/>
  <c r="J25" i="1"/>
  <c r="H56" i="1"/>
  <c r="I50" i="1" l="1"/>
  <c r="J50" i="1" s="1"/>
  <c r="D56" i="1"/>
  <c r="F50" i="1"/>
  <c r="G50" i="1" s="1"/>
  <c r="I52" i="1"/>
  <c r="J52" i="1" s="1"/>
  <c r="F52" i="1"/>
  <c r="G52" i="1" s="1"/>
  <c r="I54" i="1"/>
  <c r="J54" i="1" s="1"/>
  <c r="F54" i="1"/>
  <c r="G54" i="1" s="1"/>
  <c r="E56" i="1"/>
  <c r="F51" i="1"/>
  <c r="G51" i="1" s="1"/>
  <c r="I51" i="1"/>
  <c r="J51" i="1" s="1"/>
  <c r="F53" i="1"/>
  <c r="G53" i="1" s="1"/>
  <c r="I53" i="1"/>
  <c r="J53" i="1" s="1"/>
  <c r="F55" i="1"/>
  <c r="G55" i="1" s="1"/>
  <c r="I55" i="1"/>
  <c r="J55" i="1" s="1"/>
  <c r="I56" i="1" l="1"/>
  <c r="J56" i="1" s="1"/>
  <c r="F56" i="1"/>
  <c r="G56" i="1" s="1"/>
  <c r="F66" i="1"/>
  <c r="G66" i="1" s="1"/>
  <c r="I65" i="1"/>
  <c r="J65" i="1" s="1"/>
  <c r="F65" i="1"/>
  <c r="G65" i="1" s="1"/>
  <c r="F64" i="1"/>
  <c r="G64" i="1" s="1"/>
  <c r="I63" i="1"/>
  <c r="J63" i="1" s="1"/>
  <c r="F62" i="1"/>
  <c r="G62" i="1" s="1"/>
  <c r="H67" i="1"/>
  <c r="E67" i="1"/>
  <c r="I61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1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1" i="1"/>
  <c r="G61" i="1" s="1"/>
  <c r="I62" i="1"/>
  <c r="J62" i="1" s="1"/>
  <c r="F63" i="1"/>
  <c r="G63" i="1" s="1"/>
  <c r="I64" i="1"/>
  <c r="J64" i="1" s="1"/>
  <c r="I66" i="1"/>
  <c r="J66" i="1" s="1"/>
  <c r="D67" i="1"/>
  <c r="F67" i="1" s="1"/>
  <c r="G67" i="1" s="1"/>
  <c r="F14" i="1"/>
  <c r="G14" i="1" s="1"/>
  <c r="I67" i="1" l="1"/>
  <c r="J67" i="1" s="1"/>
  <c r="J14" i="1"/>
  <c r="I20" i="1"/>
  <c r="J20" i="1" s="1"/>
</calcChain>
</file>

<file path=xl/sharedStrings.xml><?xml version="1.0" encoding="utf-8"?>
<sst xmlns="http://schemas.openxmlformats.org/spreadsheetml/2006/main" count="107" uniqueCount="34">
  <si>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</si>
  <si>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</si>
  <si>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</si>
  <si>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</si>
  <si>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</si>
  <si>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</si>
  <si>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</si>
  <si>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</si>
  <si>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</si>
  <si>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</si>
  <si>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</si>
  <si>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</si>
  <si>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</si>
  <si>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</si>
  <si>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</si>
  <si>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</si>
  <si>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</si>
  <si>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</si>
  <si>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</si>
  <si>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</si>
  <si>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</si>
  <si>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</si>
  <si>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</si>
  <si>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</si>
  <si>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</si>
  <si>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</si>
  <si>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</si>
  <si>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</si>
  <si>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</si>
  <si>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</si>
  <si>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</si>
  <si>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</si>
  <si>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</si>
  <si>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12/30/2016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</si>
</sst>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" fillId="2" borderId="2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4" applyNumberFormat="0" applyAlignment="0" applyProtection="0"/>
    <xf numFmtId="0" fontId="21" fillId="22" borderId="5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4" applyNumberFormat="0" applyAlignment="0" applyProtection="0"/>
    <xf numFmtId="0" fontId="28" fillId="0" borderId="9" applyNumberFormat="0" applyFill="0" applyAlignment="0" applyProtection="0"/>
    <xf numFmtId="0" fontId="29" fillId="23" borderId="0" applyNumberFormat="0" applyBorder="0" applyAlignment="0" applyProtection="0"/>
    <xf numFmtId="0" fontId="1" fillId="0" borderId="0"/>
    <xf numFmtId="0" fontId="30" fillId="21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10" fillId="0" borderId="0" xfId="0" applyFont="1"/>
    <xf numFmtId="41" fontId="10" fillId="0" borderId="0" xfId="1" applyNumberFormat="1" applyFont="1"/>
    <xf numFmtId="165" fontId="11" fillId="0" borderId="0" xfId="0" applyNumberFormat="1" applyFont="1" applyProtection="1">
      <protection locked="0"/>
    </xf>
    <xf numFmtId="41" fontId="10" fillId="0" borderId="0" xfId="1" applyNumberFormat="1" applyFont="1" applyFill="1"/>
    <xf numFmtId="166" fontId="11" fillId="0" borderId="0" xfId="0" applyNumberFormat="1" applyFont="1" applyAlignment="1" applyProtection="1">
      <alignment horizontal="right"/>
      <protection locked="0"/>
    </xf>
    <xf numFmtId="41" fontId="10" fillId="0" borderId="1" xfId="1" applyNumberFormat="1" applyFont="1" applyBorder="1"/>
    <xf numFmtId="165" fontId="11" fillId="0" borderId="1" xfId="0" applyNumberFormat="1" applyFont="1" applyBorder="1" applyProtection="1">
      <protection locked="0"/>
    </xf>
    <xf numFmtId="41" fontId="10" fillId="0" borderId="1" xfId="1" applyNumberFormat="1" applyFont="1" applyFill="1" applyBorder="1"/>
    <xf numFmtId="166" fontId="11" fillId="0" borderId="1" xfId="0" applyNumberFormat="1" applyFont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right"/>
      <protection locked="0"/>
    </xf>
    <xf numFmtId="37" fontId="10" fillId="0" borderId="0" xfId="0" applyNumberFormat="1" applyFont="1"/>
    <xf numFmtId="37" fontId="10" fillId="0" borderId="0" xfId="0" applyNumberFormat="1" applyFont="1" applyFill="1"/>
    <xf numFmtId="0" fontId="10" fillId="0" borderId="1" xfId="0" applyFont="1" applyBorder="1"/>
    <xf numFmtId="0" fontId="10" fillId="0" borderId="1" xfId="0" applyFont="1" applyFill="1" applyBorder="1"/>
    <xf numFmtId="166" fontId="10" fillId="0" borderId="1" xfId="0" applyNumberFormat="1" applyFont="1" applyBorder="1"/>
    <xf numFmtId="166" fontId="10" fillId="0" borderId="0" xfId="0" applyNumberFormat="1" applyFont="1" applyBorder="1"/>
    <xf numFmtId="0" fontId="4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 applyAlignment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8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7" fillId="0" borderId="0" xfId="0" applyFont="1" applyAlignment="1">
      <alignment horizontal="center"/>
    </xf>
    <xf numFmtId="0" fontId="13" fillId="0" borderId="3" xfId="0" applyFont="1" applyBorder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1" fontId="10" fillId="0" borderId="0" xfId="1" applyNumberFormat="1" applyFont="1" applyFill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1"/>
  <sheetViews>
    <sheetView tabSelected="1" zoomScale="55" zoomScaleNormal="55" workbookViewId="0">
      <selection activeCell="H61" sqref="H61:H66"/>
    </sheetView>
  </sheetViews>
  <sheetFormatPr defaultColWidth="8.88671875" defaultRowHeight="14.4" x14ac:dyDescent="0.3"/>
  <cols>
    <col min="1" max="1" width="5.109375" style="37" bestFit="1" customWidth="1"/>
    <col min="2" max="2" width="36.6640625" style="3" customWidth="1"/>
    <col min="3" max="3" width="1.109375" style="3" customWidth="1"/>
    <col min="4" max="4" width="13.109375" style="3" bestFit="1" customWidth="1"/>
    <col min="5" max="5" width="13.109375" style="33" bestFit="1" customWidth="1"/>
    <col min="6" max="6" width="15.88671875" style="3" customWidth="1"/>
    <col min="7" max="7" width="14.5546875" style="3" customWidth="1"/>
    <col min="8" max="8" width="15.6640625" style="3" customWidth="1"/>
    <col min="9" max="9" width="15.5546875" style="3" customWidth="1"/>
    <col min="10" max="10" width="17.6640625" style="3" customWidth="1"/>
    <col min="11" max="11" width="9.5546875" style="3" customWidth="1"/>
    <col min="12" max="16384" width="8.88671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4"/>
    </row>
    <row r="3" spans="1:11" ht="21" x14ac:dyDescent="0.4">
      <c r="B3" s="67" t="s">
        <v>1</v>
      </c>
      <c r="C3" s="67"/>
      <c r="D3" s="67"/>
      <c r="E3" s="67"/>
      <c r="F3" s="67"/>
      <c r="G3" s="67"/>
      <c r="H3" s="67"/>
      <c r="I3" s="67"/>
      <c r="J3" s="67"/>
      <c r="K3" s="4"/>
    </row>
    <row r="4" spans="1:11" ht="21" x14ac:dyDescent="0.4">
      <c r="B4" s="68" t="s">
        <v>33</v>
      </c>
      <c r="C4" s="68"/>
      <c r="D4" s="68"/>
      <c r="E4" s="68"/>
      <c r="F4" s="68"/>
      <c r="G4" s="68"/>
      <c r="H4" s="68"/>
      <c r="I4" s="68"/>
      <c r="J4" s="68"/>
      <c r="K4" s="5"/>
    </row>
    <row r="5" spans="1:11" ht="15.6" x14ac:dyDescent="0.3">
      <c r="B5" s="6"/>
      <c r="C5" s="6"/>
      <c r="D5" s="7"/>
      <c r="E5" s="43"/>
      <c r="F5" s="7"/>
      <c r="G5" s="7"/>
      <c r="H5" s="7"/>
      <c r="I5" s="7"/>
      <c r="J5" s="7"/>
      <c r="K5" s="7"/>
    </row>
    <row r="6" spans="1:11" ht="17.399999999999999" x14ac:dyDescent="0.3">
      <c r="B6" s="69" t="s">
        <v>2</v>
      </c>
      <c r="C6" s="69"/>
      <c r="D6" s="69"/>
      <c r="E6" s="69"/>
      <c r="F6" s="69"/>
      <c r="G6" s="69"/>
      <c r="H6" s="69"/>
      <c r="I6" s="69"/>
      <c r="J6" s="69"/>
      <c r="K6" s="8"/>
    </row>
    <row r="7" spans="1:11" ht="17.399999999999999" x14ac:dyDescent="0.3"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s="37" customFormat="1" ht="17.399999999999999" x14ac:dyDescent="0.3">
      <c r="B8" s="47"/>
      <c r="C8" s="47"/>
      <c r="D8" s="49" t="s">
        <v>22</v>
      </c>
      <c r="E8" s="49" t="s">
        <v>23</v>
      </c>
      <c r="F8" s="49" t="s">
        <v>24</v>
      </c>
      <c r="G8" s="49" t="s">
        <v>25</v>
      </c>
      <c r="H8" s="49" t="s">
        <v>26</v>
      </c>
      <c r="I8" s="49" t="s">
        <v>27</v>
      </c>
      <c r="J8" s="49" t="s">
        <v>28</v>
      </c>
      <c r="K8" s="47"/>
    </row>
    <row r="9" spans="1:11" s="37" customFormat="1" ht="17.399999999999999" x14ac:dyDescent="0.3">
      <c r="B9" s="47"/>
      <c r="C9" s="47"/>
      <c r="D9" s="50" t="s">
        <v>22</v>
      </c>
      <c r="E9" s="50" t="s">
        <v>23</v>
      </c>
      <c r="F9" s="50" t="s">
        <v>29</v>
      </c>
      <c r="G9" s="50" t="s">
        <v>30</v>
      </c>
      <c r="H9" s="50"/>
      <c r="I9" s="50" t="s">
        <v>31</v>
      </c>
      <c r="J9" s="50" t="s">
        <v>32</v>
      </c>
      <c r="K9" s="47"/>
    </row>
    <row r="11" spans="1:11" s="10" customFormat="1" ht="17.399999999999999" x14ac:dyDescent="0.3">
      <c r="A11" s="36"/>
      <c r="B11" s="70" t="s">
        <v>3</v>
      </c>
      <c r="C11" s="70"/>
      <c r="D11" s="70"/>
      <c r="E11" s="70"/>
      <c r="F11" s="70"/>
      <c r="G11" s="70"/>
      <c r="H11" s="70"/>
      <c r="I11" s="70"/>
      <c r="J11" s="70"/>
      <c r="K11" s="9"/>
    </row>
    <row r="12" spans="1:11" s="10" customFormat="1" ht="17.399999999999999" x14ac:dyDescent="0.3">
      <c r="A12" s="36"/>
      <c r="B12" s="11"/>
      <c r="C12" s="11"/>
      <c r="D12" s="11"/>
      <c r="E12" s="44"/>
      <c r="F12" s="13" t="s">
        <v>4</v>
      </c>
      <c r="G12" s="12"/>
      <c r="H12" s="66" t="s">
        <v>5</v>
      </c>
      <c r="I12" s="66"/>
      <c r="J12" s="66"/>
      <c r="K12" s="14"/>
    </row>
    <row r="13" spans="1:11" s="10" customFormat="1" ht="17.399999999999999" x14ac:dyDescent="0.3">
      <c r="A13" s="36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7.399999999999999" x14ac:dyDescent="0.3">
      <c r="A14" s="48">
        <v>1</v>
      </c>
      <c r="B14" s="17" t="s">
        <v>12</v>
      </c>
      <c r="C14" s="17"/>
      <c r="D14" s="51">
        <v>756330</v>
      </c>
      <c r="E14" s="51">
        <v>757789.00000000058</v>
      </c>
      <c r="F14" s="18">
        <f t="shared" ref="F14:F20" si="0">D14-E14</f>
        <v>-1459.0000000005821</v>
      </c>
      <c r="G14" s="19">
        <f t="shared" ref="G14:G20" si="1">F14/E14</f>
        <v>-1.9253380558448077E-3</v>
      </c>
      <c r="H14" s="52">
        <v>742494</v>
      </c>
      <c r="I14" s="18">
        <f t="shared" ref="I14:I19" si="2">+D14-H14</f>
        <v>13836</v>
      </c>
      <c r="J14" s="21">
        <f t="shared" ref="J14:J20" si="3">+I14/H14</f>
        <v>1.8634494016113261E-2</v>
      </c>
      <c r="K14" s="21"/>
    </row>
    <row r="15" spans="1:11" ht="17.399999999999999" x14ac:dyDescent="0.3">
      <c r="A15" s="48">
        <v>2</v>
      </c>
      <c r="B15" s="17" t="s">
        <v>13</v>
      </c>
      <c r="C15" s="17"/>
      <c r="D15" s="51">
        <v>55281</v>
      </c>
      <c r="E15" s="51">
        <v>56688.000000000029</v>
      </c>
      <c r="F15" s="18">
        <f t="shared" si="0"/>
        <v>-1407.0000000000291</v>
      </c>
      <c r="G15" s="19">
        <f t="shared" si="1"/>
        <v>-2.4820067739204563E-2</v>
      </c>
      <c r="H15" s="52">
        <v>54803</v>
      </c>
      <c r="I15" s="18">
        <f t="shared" si="2"/>
        <v>478</v>
      </c>
      <c r="J15" s="21">
        <f t="shared" si="3"/>
        <v>8.7221502472492381E-3</v>
      </c>
      <c r="K15" s="21"/>
    </row>
    <row r="16" spans="1:11" ht="17.399999999999999" x14ac:dyDescent="0.3">
      <c r="A16" s="48">
        <v>3</v>
      </c>
      <c r="B16" s="17" t="s">
        <v>14</v>
      </c>
      <c r="C16" s="17"/>
      <c r="D16" s="51">
        <v>390</v>
      </c>
      <c r="E16" s="51">
        <v>278.14285714285688</v>
      </c>
      <c r="F16" s="18">
        <f t="shared" si="0"/>
        <v>111.85714285714312</v>
      </c>
      <c r="G16" s="19">
        <f t="shared" si="1"/>
        <v>0.40215716486903058</v>
      </c>
      <c r="H16" s="52">
        <v>405</v>
      </c>
      <c r="I16" s="18">
        <f t="shared" si="2"/>
        <v>-15</v>
      </c>
      <c r="J16" s="21">
        <f t="shared" si="3"/>
        <v>-3.7037037037037035E-2</v>
      </c>
      <c r="K16" s="21"/>
    </row>
    <row r="17" spans="1:11" ht="17.399999999999999" x14ac:dyDescent="0.3">
      <c r="A17" s="48">
        <v>4</v>
      </c>
      <c r="B17" s="17" t="s">
        <v>15</v>
      </c>
      <c r="C17" s="17"/>
      <c r="D17" s="51">
        <v>2354</v>
      </c>
      <c r="E17" s="51">
        <v>2316.9999999999991</v>
      </c>
      <c r="F17" s="18">
        <f t="shared" si="0"/>
        <v>37.000000000000909</v>
      </c>
      <c r="G17" s="19">
        <f t="shared" si="1"/>
        <v>1.5968925334484647E-2</v>
      </c>
      <c r="H17" s="52">
        <v>2386</v>
      </c>
      <c r="I17" s="18">
        <f t="shared" si="2"/>
        <v>-32</v>
      </c>
      <c r="J17" s="21">
        <f t="shared" si="3"/>
        <v>-1.3411567476948869E-2</v>
      </c>
      <c r="K17" s="21"/>
    </row>
    <row r="18" spans="1:11" ht="17.399999999999999" x14ac:dyDescent="0.3">
      <c r="A18" s="48">
        <v>5</v>
      </c>
      <c r="B18" s="17" t="s">
        <v>16</v>
      </c>
      <c r="C18" s="17"/>
      <c r="D18" s="51">
        <v>11</v>
      </c>
      <c r="E18" s="51">
        <v>17.042328042328059</v>
      </c>
      <c r="F18" s="18">
        <f t="shared" si="0"/>
        <v>-6.0423280423280588</v>
      </c>
      <c r="G18" s="19">
        <f t="shared" si="1"/>
        <v>-0.35454827693263025</v>
      </c>
      <c r="H18" s="52">
        <v>11</v>
      </c>
      <c r="I18" s="18">
        <f t="shared" si="2"/>
        <v>0</v>
      </c>
      <c r="J18" s="21">
        <f t="shared" si="3"/>
        <v>0</v>
      </c>
      <c r="K18" s="21"/>
    </row>
    <row r="19" spans="1:11" ht="17.399999999999999" x14ac:dyDescent="0.3">
      <c r="A19" s="48">
        <v>6</v>
      </c>
      <c r="B19" s="17" t="s">
        <v>17</v>
      </c>
      <c r="C19" s="17"/>
      <c r="D19" s="24">
        <v>227</v>
      </c>
      <c r="E19" s="24">
        <v>196.81481481481495</v>
      </c>
      <c r="F19" s="22">
        <f t="shared" si="0"/>
        <v>30.185185185185048</v>
      </c>
      <c r="G19" s="23">
        <f t="shared" si="1"/>
        <v>0.15336846066992768</v>
      </c>
      <c r="H19" s="53">
        <v>227</v>
      </c>
      <c r="I19" s="22">
        <f t="shared" si="2"/>
        <v>0</v>
      </c>
      <c r="J19" s="25">
        <f t="shared" si="3"/>
        <v>0</v>
      </c>
      <c r="K19" s="26"/>
    </row>
    <row r="20" spans="1:11" ht="17.399999999999999" x14ac:dyDescent="0.3">
      <c r="A20" s="48">
        <v>7</v>
      </c>
      <c r="B20" s="17" t="s">
        <v>18</v>
      </c>
      <c r="C20" s="17"/>
      <c r="D20" s="27">
        <f>SUM(D14:D19)</f>
        <v>814593</v>
      </c>
      <c r="E20" s="28">
        <f>SUM(E14:E19)</f>
        <v>817286.00000000058</v>
      </c>
      <c r="F20" s="27">
        <f t="shared" si="0"/>
        <v>-2693.0000000005821</v>
      </c>
      <c r="G20" s="19">
        <f t="shared" si="1"/>
        <v>-3.295052160443933E-3</v>
      </c>
      <c r="H20" s="28">
        <f>SUM(H14:H19)</f>
        <v>800326</v>
      </c>
      <c r="I20" s="27">
        <f>SUM(I14:I19)</f>
        <v>14267</v>
      </c>
      <c r="J20" s="21">
        <f t="shared" si="3"/>
        <v>1.7826485707074367E-2</v>
      </c>
      <c r="K20" s="21"/>
    </row>
    <row r="21" spans="1:11" ht="17.399999999999999" x14ac:dyDescent="0.3">
      <c r="A21" s="48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7.399999999999999" x14ac:dyDescent="0.3">
      <c r="A22" s="48">
        <v>9</v>
      </c>
      <c r="B22" s="72" t="s">
        <v>21</v>
      </c>
      <c r="C22" s="72"/>
      <c r="D22" s="72"/>
      <c r="E22" s="72"/>
      <c r="F22" s="72"/>
      <c r="G22" s="72"/>
      <c r="H22" s="72"/>
      <c r="I22" s="72"/>
      <c r="J22" s="72"/>
      <c r="K22" s="32"/>
    </row>
    <row r="23" spans="1:11" ht="17.399999999999999" x14ac:dyDescent="0.3">
      <c r="A23" s="48">
        <v>10</v>
      </c>
      <c r="B23" s="11"/>
      <c r="C23" s="11"/>
      <c r="D23" s="11"/>
      <c r="E23" s="44"/>
      <c r="F23" s="13" t="s">
        <v>4</v>
      </c>
      <c r="G23" s="12"/>
      <c r="H23" s="66" t="s">
        <v>5</v>
      </c>
      <c r="I23" s="66"/>
      <c r="J23" s="66"/>
      <c r="K23" s="32"/>
    </row>
    <row r="24" spans="1:11" ht="17.399999999999999" x14ac:dyDescent="0.3">
      <c r="A24" s="48">
        <v>11</v>
      </c>
      <c r="B24" s="13" t="s">
        <v>6</v>
      </c>
      <c r="C24" s="13"/>
      <c r="D24" s="15" t="s">
        <v>7</v>
      </c>
      <c r="E24" s="16" t="s">
        <v>8</v>
      </c>
      <c r="F24" s="15" t="s">
        <v>9</v>
      </c>
      <c r="G24" s="15" t="s">
        <v>10</v>
      </c>
      <c r="H24" s="16" t="s">
        <v>11</v>
      </c>
      <c r="I24" s="15" t="s">
        <v>9</v>
      </c>
      <c r="J24" s="15" t="s">
        <v>10</v>
      </c>
      <c r="K24" s="32"/>
    </row>
    <row r="25" spans="1:11" ht="17.399999999999999" x14ac:dyDescent="0.3">
      <c r="A25" s="48">
        <v>12</v>
      </c>
      <c r="B25" s="17" t="s">
        <v>12</v>
      </c>
      <c r="C25" s="41"/>
      <c r="D25" s="54">
        <v>754706</v>
      </c>
      <c r="E25" s="54">
        <v>755904</v>
      </c>
      <c r="F25" s="18">
        <f t="shared" ref="F25:F31" si="4">D25-E25</f>
        <v>-1198</v>
      </c>
      <c r="G25" s="19">
        <f t="shared" ref="G25:G31" si="5">F25/E25</f>
        <v>-1.5848573363813395E-3</v>
      </c>
      <c r="H25" s="60">
        <v>740391</v>
      </c>
      <c r="I25" s="18">
        <f t="shared" ref="I25:I30" si="6">+D25-H25</f>
        <v>14315</v>
      </c>
      <c r="J25" s="21">
        <f t="shared" ref="J25:J31" si="7">+I25/H25</f>
        <v>1.9334378726915912E-2</v>
      </c>
      <c r="K25" s="32"/>
    </row>
    <row r="26" spans="1:11" ht="17.399999999999999" x14ac:dyDescent="0.3">
      <c r="A26" s="48">
        <v>13</v>
      </c>
      <c r="B26" s="17" t="s">
        <v>13</v>
      </c>
      <c r="C26" s="41"/>
      <c r="D26" s="54">
        <v>55098</v>
      </c>
      <c r="E26" s="54">
        <v>56504</v>
      </c>
      <c r="F26" s="18">
        <f t="shared" si="4"/>
        <v>-1406</v>
      </c>
      <c r="G26" s="19">
        <f t="shared" si="5"/>
        <v>-2.4883194110151493E-2</v>
      </c>
      <c r="H26" s="60">
        <v>54655</v>
      </c>
      <c r="I26" s="18">
        <f t="shared" si="6"/>
        <v>443</v>
      </c>
      <c r="J26" s="21">
        <f t="shared" si="7"/>
        <v>8.1053883450736431E-3</v>
      </c>
      <c r="K26" s="32"/>
    </row>
    <row r="27" spans="1:11" ht="17.399999999999999" x14ac:dyDescent="0.3">
      <c r="A27" s="48">
        <v>14</v>
      </c>
      <c r="B27" s="17" t="s">
        <v>14</v>
      </c>
      <c r="C27" s="41"/>
      <c r="D27" s="54">
        <v>392</v>
      </c>
      <c r="E27" s="54">
        <v>279</v>
      </c>
      <c r="F27" s="18">
        <f t="shared" si="4"/>
        <v>113</v>
      </c>
      <c r="G27" s="19">
        <f t="shared" si="5"/>
        <v>0.4050179211469534</v>
      </c>
      <c r="H27" s="60">
        <v>410</v>
      </c>
      <c r="I27" s="18">
        <f t="shared" si="6"/>
        <v>-18</v>
      </c>
      <c r="J27" s="21">
        <f t="shared" si="7"/>
        <v>-4.3902439024390241E-2</v>
      </c>
      <c r="K27" s="32"/>
    </row>
    <row r="28" spans="1:11" ht="17.399999999999999" x14ac:dyDescent="0.3">
      <c r="A28" s="48">
        <v>15</v>
      </c>
      <c r="B28" s="17" t="s">
        <v>15</v>
      </c>
      <c r="C28" s="41"/>
      <c r="D28" s="54">
        <v>2348</v>
      </c>
      <c r="E28" s="54">
        <v>2320</v>
      </c>
      <c r="F28" s="18">
        <f t="shared" si="4"/>
        <v>28</v>
      </c>
      <c r="G28" s="19">
        <f t="shared" si="5"/>
        <v>1.2068965517241379E-2</v>
      </c>
      <c r="H28" s="60">
        <v>2380</v>
      </c>
      <c r="I28" s="18">
        <f t="shared" si="6"/>
        <v>-32</v>
      </c>
      <c r="J28" s="21">
        <f t="shared" si="7"/>
        <v>-1.3445378151260505E-2</v>
      </c>
      <c r="K28" s="32"/>
    </row>
    <row r="29" spans="1:11" ht="17.399999999999999" x14ac:dyDescent="0.3">
      <c r="A29" s="48">
        <v>16</v>
      </c>
      <c r="B29" s="17" t="s">
        <v>16</v>
      </c>
      <c r="C29" s="41"/>
      <c r="D29" s="54">
        <v>11</v>
      </c>
      <c r="E29" s="54">
        <v>17</v>
      </c>
      <c r="F29" s="18">
        <f t="shared" si="4"/>
        <v>-6</v>
      </c>
      <c r="G29" s="19">
        <f t="shared" si="5"/>
        <v>-0.35294117647058826</v>
      </c>
      <c r="H29" s="60">
        <v>11</v>
      </c>
      <c r="I29" s="18">
        <f t="shared" si="6"/>
        <v>0</v>
      </c>
      <c r="J29" s="21">
        <f t="shared" si="7"/>
        <v>0</v>
      </c>
      <c r="K29" s="32"/>
    </row>
    <row r="30" spans="1:11" ht="17.399999999999999" x14ac:dyDescent="0.3">
      <c r="A30" s="48">
        <v>17</v>
      </c>
      <c r="B30" s="17" t="s">
        <v>17</v>
      </c>
      <c r="C30" s="41"/>
      <c r="D30" s="55">
        <v>227</v>
      </c>
      <c r="E30" s="55">
        <v>197</v>
      </c>
      <c r="F30" s="22">
        <f t="shared" si="4"/>
        <v>30</v>
      </c>
      <c r="G30" s="23">
        <f t="shared" si="5"/>
        <v>0.15228426395939088</v>
      </c>
      <c r="H30" s="61">
        <v>227</v>
      </c>
      <c r="I30" s="22">
        <f t="shared" si="6"/>
        <v>0</v>
      </c>
      <c r="J30" s="25">
        <f t="shared" si="7"/>
        <v>0</v>
      </c>
      <c r="K30" s="32"/>
    </row>
    <row r="31" spans="1:11" ht="17.399999999999999" x14ac:dyDescent="0.3">
      <c r="A31" s="48">
        <v>18</v>
      </c>
      <c r="B31" s="17" t="s">
        <v>18</v>
      </c>
      <c r="C31" s="41"/>
      <c r="D31" s="27">
        <f>SUM(D25:D30)</f>
        <v>812782</v>
      </c>
      <c r="E31" s="28">
        <f>SUM(E25:E30)</f>
        <v>815221</v>
      </c>
      <c r="F31" s="27">
        <f t="shared" si="4"/>
        <v>-2439</v>
      </c>
      <c r="G31" s="19">
        <f t="shared" si="5"/>
        <v>-2.991826756180226E-3</v>
      </c>
      <c r="H31" s="28">
        <f>SUM(H25:H30)</f>
        <v>798074</v>
      </c>
      <c r="I31" s="27">
        <f>SUM(I25:I30)</f>
        <v>14708</v>
      </c>
      <c r="J31" s="21">
        <f t="shared" si="7"/>
        <v>1.8429368705157666E-2</v>
      </c>
      <c r="K31" s="32"/>
    </row>
    <row r="32" spans="1:11" ht="17.399999999999999" x14ac:dyDescent="0.3">
      <c r="A32" s="48">
        <v>19</v>
      </c>
      <c r="B32" s="29"/>
      <c r="C32" s="29"/>
      <c r="D32" s="29"/>
      <c r="E32" s="30"/>
      <c r="F32" s="29"/>
      <c r="G32" s="29"/>
      <c r="H32" s="30"/>
      <c r="I32" s="29"/>
      <c r="J32" s="31"/>
      <c r="K32" s="32"/>
    </row>
    <row r="33" spans="1:11" ht="17.399999999999999" x14ac:dyDescent="0.3">
      <c r="A33" s="48">
        <v>20</v>
      </c>
      <c r="B33" s="71" t="s">
        <v>20</v>
      </c>
      <c r="C33" s="71"/>
      <c r="D33" s="71"/>
      <c r="E33" s="71"/>
      <c r="F33" s="71"/>
      <c r="G33" s="71"/>
      <c r="H33" s="71"/>
      <c r="I33" s="71"/>
      <c r="J33" s="71"/>
      <c r="K33" s="32"/>
    </row>
    <row r="34" spans="1:11" ht="17.399999999999999" x14ac:dyDescent="0.3">
      <c r="A34" s="48">
        <v>21</v>
      </c>
      <c r="B34" s="11"/>
      <c r="C34" s="11"/>
      <c r="D34" s="11"/>
      <c r="E34" s="44"/>
      <c r="F34" s="13" t="s">
        <v>4</v>
      </c>
      <c r="G34" s="12"/>
      <c r="H34" s="66" t="s">
        <v>5</v>
      </c>
      <c r="I34" s="66"/>
      <c r="J34" s="66"/>
      <c r="K34" s="32"/>
    </row>
    <row r="35" spans="1:11" ht="17.399999999999999" x14ac:dyDescent="0.3">
      <c r="A35" s="48">
        <v>22</v>
      </c>
      <c r="B35" s="13" t="s">
        <v>6</v>
      </c>
      <c r="C35" s="13"/>
      <c r="D35" s="15" t="s">
        <v>7</v>
      </c>
      <c r="E35" s="16" t="s">
        <v>8</v>
      </c>
      <c r="F35" s="15" t="s">
        <v>9</v>
      </c>
      <c r="G35" s="15" t="s">
        <v>10</v>
      </c>
      <c r="H35" s="16" t="s">
        <v>11</v>
      </c>
      <c r="I35" s="15" t="s">
        <v>9</v>
      </c>
      <c r="J35" s="15" t="s">
        <v>10</v>
      </c>
      <c r="K35" s="32"/>
    </row>
    <row r="36" spans="1:11" ht="17.399999999999999" x14ac:dyDescent="0.3">
      <c r="A36" s="48">
        <v>23</v>
      </c>
      <c r="B36" s="17" t="s">
        <v>12</v>
      </c>
      <c r="C36" s="41"/>
      <c r="D36" s="56">
        <v>749586</v>
      </c>
      <c r="E36" s="56">
        <v>751710</v>
      </c>
      <c r="F36" s="18">
        <f t="shared" ref="F36:F42" si="8">D36-E36</f>
        <v>-2124</v>
      </c>
      <c r="G36" s="19">
        <f t="shared" ref="G36:G42" si="9">F36/E36</f>
        <v>-2.8255577283792951E-3</v>
      </c>
      <c r="H36" s="62">
        <v>737339</v>
      </c>
      <c r="I36" s="18">
        <f t="shared" ref="I36:I41" si="10">+D36-H36</f>
        <v>12247</v>
      </c>
      <c r="J36" s="21">
        <f t="shared" ref="J36:J42" si="11">+I36/H36</f>
        <v>1.660972768292468E-2</v>
      </c>
      <c r="K36" s="32"/>
    </row>
    <row r="37" spans="1:11" ht="17.399999999999999" x14ac:dyDescent="0.3">
      <c r="A37" s="48">
        <v>24</v>
      </c>
      <c r="B37" s="17" t="s">
        <v>13</v>
      </c>
      <c r="C37" s="41"/>
      <c r="D37" s="56">
        <v>54992</v>
      </c>
      <c r="E37" s="56">
        <v>56128</v>
      </c>
      <c r="F37" s="18">
        <f t="shared" si="8"/>
        <v>-1136</v>
      </c>
      <c r="G37" s="19">
        <f t="shared" si="9"/>
        <v>-2.0239452679589511E-2</v>
      </c>
      <c r="H37" s="62">
        <v>54646</v>
      </c>
      <c r="I37" s="18">
        <f t="shared" si="10"/>
        <v>346</v>
      </c>
      <c r="J37" s="21">
        <f t="shared" si="11"/>
        <v>6.331661969769059E-3</v>
      </c>
      <c r="K37" s="32"/>
    </row>
    <row r="38" spans="1:11" ht="17.399999999999999" x14ac:dyDescent="0.3">
      <c r="A38" s="48">
        <v>25</v>
      </c>
      <c r="B38" s="17" t="s">
        <v>14</v>
      </c>
      <c r="C38" s="41"/>
      <c r="D38" s="56">
        <v>399</v>
      </c>
      <c r="E38" s="56">
        <v>283</v>
      </c>
      <c r="F38" s="18">
        <f t="shared" si="8"/>
        <v>116</v>
      </c>
      <c r="G38" s="19">
        <f t="shared" si="9"/>
        <v>0.40989399293286222</v>
      </c>
      <c r="H38" s="62">
        <v>418</v>
      </c>
      <c r="I38" s="18">
        <f t="shared" si="10"/>
        <v>-19</v>
      </c>
      <c r="J38" s="21">
        <f t="shared" si="11"/>
        <v>-4.5454545454545456E-2</v>
      </c>
      <c r="K38" s="32"/>
    </row>
    <row r="39" spans="1:11" ht="17.399999999999999" x14ac:dyDescent="0.3">
      <c r="A39" s="48">
        <v>26</v>
      </c>
      <c r="B39" s="17" t="s">
        <v>15</v>
      </c>
      <c r="C39" s="41"/>
      <c r="D39" s="56">
        <v>2371</v>
      </c>
      <c r="E39" s="56">
        <v>2334</v>
      </c>
      <c r="F39" s="18">
        <f t="shared" si="8"/>
        <v>37</v>
      </c>
      <c r="G39" s="19">
        <f t="shared" si="9"/>
        <v>1.5852613538988862E-2</v>
      </c>
      <c r="H39" s="62">
        <v>2378</v>
      </c>
      <c r="I39" s="18">
        <f t="shared" si="10"/>
        <v>-7</v>
      </c>
      <c r="J39" s="21">
        <f t="shared" si="11"/>
        <v>-2.9436501261564342E-3</v>
      </c>
      <c r="K39" s="32"/>
    </row>
    <row r="40" spans="1:11" ht="17.399999999999999" x14ac:dyDescent="0.3">
      <c r="A40" s="48">
        <v>27</v>
      </c>
      <c r="B40" s="17" t="s">
        <v>16</v>
      </c>
      <c r="C40" s="41"/>
      <c r="D40" s="56">
        <v>11</v>
      </c>
      <c r="E40" s="56">
        <v>17</v>
      </c>
      <c r="F40" s="18">
        <f t="shared" si="8"/>
        <v>-6</v>
      </c>
      <c r="G40" s="19">
        <f t="shared" si="9"/>
        <v>-0.35294117647058826</v>
      </c>
      <c r="H40" s="62">
        <v>11</v>
      </c>
      <c r="I40" s="18">
        <f t="shared" si="10"/>
        <v>0</v>
      </c>
      <c r="J40" s="21">
        <f t="shared" si="11"/>
        <v>0</v>
      </c>
      <c r="K40" s="32"/>
    </row>
    <row r="41" spans="1:11" ht="17.399999999999999" x14ac:dyDescent="0.3">
      <c r="A41" s="48">
        <v>28</v>
      </c>
      <c r="B41" s="17" t="s">
        <v>17</v>
      </c>
      <c r="C41" s="41"/>
      <c r="D41" s="57">
        <v>227</v>
      </c>
      <c r="E41" s="57">
        <v>197</v>
      </c>
      <c r="F41" s="22">
        <f t="shared" si="8"/>
        <v>30</v>
      </c>
      <c r="G41" s="23">
        <f t="shared" si="9"/>
        <v>0.15228426395939088</v>
      </c>
      <c r="H41" s="63">
        <v>221</v>
      </c>
      <c r="I41" s="22">
        <f t="shared" si="10"/>
        <v>6</v>
      </c>
      <c r="J41" s="25">
        <f t="shared" si="11"/>
        <v>2.7149321266968326E-2</v>
      </c>
      <c r="K41" s="32"/>
    </row>
    <row r="42" spans="1:11" ht="17.399999999999999" x14ac:dyDescent="0.3">
      <c r="A42" s="48">
        <v>29</v>
      </c>
      <c r="B42" s="17" t="s">
        <v>18</v>
      </c>
      <c r="C42" s="41"/>
      <c r="D42" s="27">
        <f>SUM(D36:D41)</f>
        <v>807586</v>
      </c>
      <c r="E42" s="28">
        <f>SUM(E36:E41)</f>
        <v>810669</v>
      </c>
      <c r="F42" s="27">
        <f t="shared" si="8"/>
        <v>-3083</v>
      </c>
      <c r="G42" s="19">
        <f t="shared" si="9"/>
        <v>-3.803031816931448E-3</v>
      </c>
      <c r="H42" s="28">
        <f>SUM(H36:H41)</f>
        <v>795013</v>
      </c>
      <c r="I42" s="27">
        <f>SUM(I36:I41)</f>
        <v>12573</v>
      </c>
      <c r="J42" s="21">
        <f t="shared" si="11"/>
        <v>1.5814835732245888E-2</v>
      </c>
      <c r="K42" s="32"/>
    </row>
    <row r="43" spans="1:11" ht="17.399999999999999" hidden="1" x14ac:dyDescent="0.3">
      <c r="A43" s="48">
        <v>20</v>
      </c>
      <c r="B43" s="17"/>
      <c r="C43" s="41"/>
      <c r="D43" s="27"/>
      <c r="E43" s="28"/>
      <c r="F43" s="27"/>
      <c r="G43" s="19"/>
      <c r="H43" s="28"/>
      <c r="I43" s="27"/>
      <c r="J43" s="21"/>
      <c r="K43" s="32"/>
    </row>
    <row r="44" spans="1:11" ht="17.399999999999999" hidden="1" x14ac:dyDescent="0.3">
      <c r="A44" s="48">
        <v>21</v>
      </c>
      <c r="B44" s="17"/>
      <c r="C44" s="41"/>
      <c r="D44" s="27"/>
      <c r="E44" s="28"/>
      <c r="F44" s="27"/>
      <c r="G44" s="19"/>
      <c r="H44" s="28"/>
      <c r="I44" s="27"/>
      <c r="J44" s="21"/>
      <c r="K44" s="32"/>
    </row>
    <row r="45" spans="1:11" ht="17.399999999999999" x14ac:dyDescent="0.3">
      <c r="A45" s="48">
        <v>30</v>
      </c>
      <c r="B45" s="29"/>
      <c r="C45" s="29"/>
      <c r="D45" s="29"/>
      <c r="E45" s="30"/>
      <c r="F45" s="29"/>
      <c r="G45" s="29"/>
      <c r="H45" s="30"/>
      <c r="I45" s="29"/>
      <c r="J45" s="31"/>
      <c r="K45" s="32"/>
    </row>
    <row r="46" spans="1:11" ht="17.399999999999999" hidden="1" x14ac:dyDescent="0.3">
      <c r="A46" s="48">
        <v>23</v>
      </c>
      <c r="B46" s="41"/>
      <c r="C46" s="41"/>
      <c r="D46" s="41"/>
      <c r="E46" s="42"/>
      <c r="F46" s="41"/>
      <c r="G46" s="41"/>
      <c r="H46" s="42"/>
      <c r="I46" s="41"/>
      <c r="J46" s="32"/>
      <c r="K46" s="32"/>
    </row>
    <row r="47" spans="1:11" ht="17.399999999999999" hidden="1" x14ac:dyDescent="0.3">
      <c r="A47" s="48">
        <v>24</v>
      </c>
      <c r="B47" s="71" t="s">
        <v>20</v>
      </c>
      <c r="C47" s="71"/>
      <c r="D47" s="71"/>
      <c r="E47" s="71"/>
      <c r="F47" s="71"/>
      <c r="G47" s="71"/>
      <c r="H47" s="71"/>
      <c r="I47" s="71"/>
      <c r="J47" s="71"/>
      <c r="K47" s="32"/>
    </row>
    <row r="48" spans="1:11" ht="17.399999999999999" hidden="1" x14ac:dyDescent="0.3">
      <c r="A48" s="48">
        <v>25</v>
      </c>
      <c r="B48" s="11"/>
      <c r="C48" s="11"/>
      <c r="D48" s="11"/>
      <c r="E48" s="44"/>
      <c r="F48" s="13" t="s">
        <v>4</v>
      </c>
      <c r="G48" s="12"/>
      <c r="H48" s="66" t="s">
        <v>5</v>
      </c>
      <c r="I48" s="66"/>
      <c r="J48" s="66"/>
      <c r="K48" s="32"/>
    </row>
    <row r="49" spans="1:11" ht="17.399999999999999" hidden="1" x14ac:dyDescent="0.3">
      <c r="A49" s="48">
        <v>26</v>
      </c>
      <c r="B49" s="13" t="s">
        <v>6</v>
      </c>
      <c r="C49" s="13"/>
      <c r="D49" s="15" t="s">
        <v>7</v>
      </c>
      <c r="E49" s="16" t="s">
        <v>8</v>
      </c>
      <c r="F49" s="15" t="s">
        <v>9</v>
      </c>
      <c r="G49" s="15" t="s">
        <v>10</v>
      </c>
      <c r="H49" s="16" t="s">
        <v>11</v>
      </c>
      <c r="I49" s="15" t="s">
        <v>9</v>
      </c>
      <c r="J49" s="15" t="s">
        <v>10</v>
      </c>
      <c r="K49" s="32"/>
    </row>
    <row r="50" spans="1:11" ht="17.399999999999999" hidden="1" x14ac:dyDescent="0.3">
      <c r="A50" s="48">
        <v>27</v>
      </c>
      <c r="B50" s="17" t="s">
        <v>12</v>
      </c>
      <c r="C50" s="41"/>
      <c r="D50" s="18">
        <v>735749</v>
      </c>
      <c r="E50" s="20">
        <v>742352</v>
      </c>
      <c r="F50" s="18">
        <f t="shared" ref="F50:F56" si="12">D50-E50</f>
        <v>-6603</v>
      </c>
      <c r="G50" s="19">
        <f t="shared" ref="G50:G56" si="13">F50/E50</f>
        <v>-8.8947022436795479E-3</v>
      </c>
      <c r="H50" s="20">
        <v>724869</v>
      </c>
      <c r="I50" s="18">
        <f t="shared" ref="I50:I55" si="14">+D50-H50</f>
        <v>10880</v>
      </c>
      <c r="J50" s="21">
        <f t="shared" ref="J50:J56" si="15">+I50/H50</f>
        <v>1.500960863273226E-2</v>
      </c>
      <c r="K50" s="32"/>
    </row>
    <row r="51" spans="1:11" ht="17.399999999999999" hidden="1" x14ac:dyDescent="0.3">
      <c r="A51" s="48">
        <v>28</v>
      </c>
      <c r="B51" s="17" t="s">
        <v>13</v>
      </c>
      <c r="C51" s="41"/>
      <c r="D51" s="18">
        <v>54727</v>
      </c>
      <c r="E51" s="20">
        <v>55732</v>
      </c>
      <c r="F51" s="18">
        <f t="shared" si="12"/>
        <v>-1005</v>
      </c>
      <c r="G51" s="19">
        <f t="shared" si="13"/>
        <v>-1.8032728055695113E-2</v>
      </c>
      <c r="H51" s="20">
        <v>54306</v>
      </c>
      <c r="I51" s="18">
        <f t="shared" si="14"/>
        <v>421</v>
      </c>
      <c r="J51" s="21">
        <f t="shared" si="15"/>
        <v>7.7523662210437156E-3</v>
      </c>
      <c r="K51" s="32"/>
    </row>
    <row r="52" spans="1:11" ht="17.399999999999999" hidden="1" x14ac:dyDescent="0.3">
      <c r="A52" s="48">
        <v>29</v>
      </c>
      <c r="B52" s="17" t="s">
        <v>14</v>
      </c>
      <c r="C52" s="41"/>
      <c r="D52" s="18">
        <v>425</v>
      </c>
      <c r="E52" s="20">
        <v>325</v>
      </c>
      <c r="F52" s="18">
        <f t="shared" si="12"/>
        <v>100</v>
      </c>
      <c r="G52" s="19">
        <f t="shared" si="13"/>
        <v>0.30769230769230771</v>
      </c>
      <c r="H52" s="20">
        <v>443</v>
      </c>
      <c r="I52" s="18">
        <f t="shared" si="14"/>
        <v>-18</v>
      </c>
      <c r="J52" s="21">
        <f t="shared" si="15"/>
        <v>-4.0632054176072234E-2</v>
      </c>
      <c r="K52" s="32"/>
    </row>
    <row r="53" spans="1:11" ht="17.399999999999999" hidden="1" x14ac:dyDescent="0.3">
      <c r="A53" s="48">
        <v>30</v>
      </c>
      <c r="B53" s="17" t="s">
        <v>15</v>
      </c>
      <c r="C53" s="41"/>
      <c r="D53" s="18">
        <v>2389</v>
      </c>
      <c r="E53" s="20">
        <v>2349</v>
      </c>
      <c r="F53" s="18">
        <f t="shared" si="12"/>
        <v>40</v>
      </c>
      <c r="G53" s="19">
        <f t="shared" si="13"/>
        <v>1.7028522775649212E-2</v>
      </c>
      <c r="H53" s="20">
        <v>2404</v>
      </c>
      <c r="I53" s="18">
        <f t="shared" si="14"/>
        <v>-15</v>
      </c>
      <c r="J53" s="21">
        <f t="shared" si="15"/>
        <v>-6.239600665557404E-3</v>
      </c>
      <c r="K53" s="32"/>
    </row>
    <row r="54" spans="1:11" ht="17.399999999999999" hidden="1" x14ac:dyDescent="0.3">
      <c r="A54" s="48">
        <v>31</v>
      </c>
      <c r="B54" s="17" t="s">
        <v>16</v>
      </c>
      <c r="C54" s="41"/>
      <c r="D54" s="18">
        <v>12</v>
      </c>
      <c r="E54" s="20">
        <v>14</v>
      </c>
      <c r="F54" s="18">
        <f t="shared" si="12"/>
        <v>-2</v>
      </c>
      <c r="G54" s="19">
        <f t="shared" si="13"/>
        <v>-0.14285714285714285</v>
      </c>
      <c r="H54" s="20">
        <v>12</v>
      </c>
      <c r="I54" s="18">
        <f t="shared" si="14"/>
        <v>0</v>
      </c>
      <c r="J54" s="21">
        <f t="shared" si="15"/>
        <v>0</v>
      </c>
      <c r="K54" s="32"/>
    </row>
    <row r="55" spans="1:11" ht="17.399999999999999" hidden="1" x14ac:dyDescent="0.3">
      <c r="A55" s="48">
        <v>32</v>
      </c>
      <c r="B55" s="17" t="s">
        <v>17</v>
      </c>
      <c r="C55" s="41"/>
      <c r="D55" s="22">
        <v>210</v>
      </c>
      <c r="E55" s="24">
        <v>207</v>
      </c>
      <c r="F55" s="22">
        <f t="shared" si="12"/>
        <v>3</v>
      </c>
      <c r="G55" s="23">
        <f t="shared" si="13"/>
        <v>1.4492753623188406E-2</v>
      </c>
      <c r="H55" s="24">
        <v>209</v>
      </c>
      <c r="I55" s="22">
        <f t="shared" si="14"/>
        <v>1</v>
      </c>
      <c r="J55" s="25">
        <f t="shared" si="15"/>
        <v>4.7846889952153108E-3</v>
      </c>
      <c r="K55" s="32"/>
    </row>
    <row r="56" spans="1:11" ht="17.399999999999999" hidden="1" x14ac:dyDescent="0.3">
      <c r="A56" s="48">
        <v>33</v>
      </c>
      <c r="B56" s="17" t="s">
        <v>18</v>
      </c>
      <c r="C56" s="41"/>
      <c r="D56" s="27">
        <f>SUM(D50:D55)</f>
        <v>793512</v>
      </c>
      <c r="E56" s="28">
        <f>SUM(E50:E55)</f>
        <v>800979</v>
      </c>
      <c r="F56" s="27">
        <f t="shared" si="12"/>
        <v>-7467</v>
      </c>
      <c r="G56" s="19">
        <f t="shared" si="13"/>
        <v>-9.3223417842415342E-3</v>
      </c>
      <c r="H56" s="28">
        <f>SUM(H50:H55)</f>
        <v>782243</v>
      </c>
      <c r="I56" s="27">
        <f>SUM(I50:I55)</f>
        <v>11269</v>
      </c>
      <c r="J56" s="21">
        <f t="shared" si="15"/>
        <v>1.4406009385830235E-2</v>
      </c>
      <c r="K56" s="32"/>
    </row>
    <row r="57" spans="1:11" ht="17.399999999999999" hidden="1" x14ac:dyDescent="0.3">
      <c r="A57" s="48">
        <v>34</v>
      </c>
      <c r="B57" s="29"/>
      <c r="C57" s="29"/>
      <c r="D57" s="29"/>
      <c r="E57" s="30"/>
      <c r="F57" s="29"/>
      <c r="G57" s="29"/>
      <c r="H57" s="30"/>
      <c r="I57" s="29"/>
      <c r="J57" s="31"/>
      <c r="K57" s="32"/>
    </row>
    <row r="58" spans="1:11" ht="17.399999999999999" x14ac:dyDescent="0.3">
      <c r="A58" s="48">
        <v>31</v>
      </c>
      <c r="B58" s="71" t="s">
        <v>19</v>
      </c>
      <c r="C58" s="71"/>
      <c r="D58" s="71"/>
      <c r="E58" s="71"/>
      <c r="F58" s="71"/>
      <c r="G58" s="71"/>
      <c r="H58" s="71"/>
      <c r="I58" s="71"/>
      <c r="J58" s="71"/>
      <c r="K58" s="34"/>
    </row>
    <row r="59" spans="1:11" s="10" customFormat="1" ht="17.399999999999999" x14ac:dyDescent="0.3">
      <c r="A59" s="48">
        <v>32</v>
      </c>
      <c r="B59" s="12"/>
      <c r="C59" s="12"/>
      <c r="D59" s="12"/>
      <c r="E59" s="44"/>
      <c r="F59" s="13" t="s">
        <v>4</v>
      </c>
      <c r="G59" s="12"/>
      <c r="H59" s="35"/>
      <c r="I59" s="66" t="s">
        <v>5</v>
      </c>
      <c r="J59" s="66"/>
      <c r="K59" s="14"/>
    </row>
    <row r="60" spans="1:11" s="10" customFormat="1" ht="17.399999999999999" x14ac:dyDescent="0.3">
      <c r="A60" s="48">
        <v>33</v>
      </c>
      <c r="B60" s="13" t="s">
        <v>6</v>
      </c>
      <c r="C60" s="13"/>
      <c r="D60" s="15" t="s">
        <v>7</v>
      </c>
      <c r="E60" s="16" t="s">
        <v>8</v>
      </c>
      <c r="F60" s="15" t="s">
        <v>9</v>
      </c>
      <c r="G60" s="15" t="s">
        <v>10</v>
      </c>
      <c r="H60" s="16" t="s">
        <v>11</v>
      </c>
      <c r="I60" s="15" t="s">
        <v>9</v>
      </c>
      <c r="J60" s="15" t="s">
        <v>10</v>
      </c>
      <c r="K60" s="15"/>
    </row>
    <row r="61" spans="1:11" ht="17.399999999999999" x14ac:dyDescent="0.3">
      <c r="A61" s="48">
        <v>34</v>
      </c>
      <c r="B61" s="17" t="s">
        <v>12</v>
      </c>
      <c r="C61" s="17"/>
      <c r="D61" s="58">
        <v>749586</v>
      </c>
      <c r="E61" s="58">
        <v>751710</v>
      </c>
      <c r="F61" s="18">
        <f t="shared" ref="F61:F67" si="16">D61-E61</f>
        <v>-2124</v>
      </c>
      <c r="G61" s="19">
        <f t="shared" ref="G61:G67" si="17">F61/E61</f>
        <v>-2.8255577283792951E-3</v>
      </c>
      <c r="H61" s="64">
        <v>737339</v>
      </c>
      <c r="I61" s="18">
        <f t="shared" ref="I61:I66" si="18">+D61-H61</f>
        <v>12247</v>
      </c>
      <c r="J61" s="21">
        <f t="shared" ref="J61:J67" si="19">+I61/H61</f>
        <v>1.660972768292468E-2</v>
      </c>
      <c r="K61" s="21"/>
    </row>
    <row r="62" spans="1:11" ht="17.399999999999999" x14ac:dyDescent="0.3">
      <c r="A62" s="48">
        <v>35</v>
      </c>
      <c r="B62" s="17" t="s">
        <v>13</v>
      </c>
      <c r="C62" s="17"/>
      <c r="D62" s="58">
        <v>54992</v>
      </c>
      <c r="E62" s="58">
        <v>56128</v>
      </c>
      <c r="F62" s="18">
        <f t="shared" si="16"/>
        <v>-1136</v>
      </c>
      <c r="G62" s="19">
        <f t="shared" si="17"/>
        <v>-2.0239452679589511E-2</v>
      </c>
      <c r="H62" s="64">
        <v>54646</v>
      </c>
      <c r="I62" s="18">
        <f t="shared" si="18"/>
        <v>346</v>
      </c>
      <c r="J62" s="21">
        <f t="shared" si="19"/>
        <v>6.331661969769059E-3</v>
      </c>
      <c r="K62" s="21"/>
    </row>
    <row r="63" spans="1:11" ht="17.399999999999999" x14ac:dyDescent="0.3">
      <c r="A63" s="48">
        <v>36</v>
      </c>
      <c r="B63" s="17" t="s">
        <v>14</v>
      </c>
      <c r="C63" s="17"/>
      <c r="D63" s="58">
        <v>399</v>
      </c>
      <c r="E63" s="58">
        <v>283</v>
      </c>
      <c r="F63" s="18">
        <f t="shared" si="16"/>
        <v>116</v>
      </c>
      <c r="G63" s="19">
        <f t="shared" si="17"/>
        <v>0.40989399293286222</v>
      </c>
      <c r="H63" s="64">
        <v>418</v>
      </c>
      <c r="I63" s="18">
        <f t="shared" si="18"/>
        <v>-19</v>
      </c>
      <c r="J63" s="21">
        <f t="shared" si="19"/>
        <v>-4.5454545454545456E-2</v>
      </c>
      <c r="K63" s="21"/>
    </row>
    <row r="64" spans="1:11" ht="17.399999999999999" x14ac:dyDescent="0.3">
      <c r="A64" s="48">
        <v>37</v>
      </c>
      <c r="B64" s="17" t="s">
        <v>15</v>
      </c>
      <c r="C64" s="17"/>
      <c r="D64" s="58">
        <v>2371</v>
      </c>
      <c r="E64" s="58">
        <v>2334</v>
      </c>
      <c r="F64" s="18">
        <f t="shared" si="16"/>
        <v>37</v>
      </c>
      <c r="G64" s="19">
        <f t="shared" si="17"/>
        <v>1.5852613538988862E-2</v>
      </c>
      <c r="H64" s="64">
        <v>2378</v>
      </c>
      <c r="I64" s="18">
        <f t="shared" si="18"/>
        <v>-7</v>
      </c>
      <c r="J64" s="21">
        <f t="shared" si="19"/>
        <v>-2.9436501261564342E-3</v>
      </c>
      <c r="K64" s="21"/>
    </row>
    <row r="65" spans="1:11" ht="17.399999999999999" x14ac:dyDescent="0.3">
      <c r="A65" s="48">
        <v>38</v>
      </c>
      <c r="B65" s="17" t="s">
        <v>16</v>
      </c>
      <c r="C65" s="17"/>
      <c r="D65" s="58">
        <v>11</v>
      </c>
      <c r="E65" s="58">
        <v>17</v>
      </c>
      <c r="F65" s="18">
        <f t="shared" si="16"/>
        <v>-6</v>
      </c>
      <c r="G65" s="19">
        <f t="shared" si="17"/>
        <v>-0.35294117647058826</v>
      </c>
      <c r="H65" s="64">
        <v>11</v>
      </c>
      <c r="I65" s="18">
        <f t="shared" si="18"/>
        <v>0</v>
      </c>
      <c r="J65" s="21">
        <f t="shared" si="19"/>
        <v>0</v>
      </c>
      <c r="K65" s="21"/>
    </row>
    <row r="66" spans="1:11" ht="17.399999999999999" x14ac:dyDescent="0.3">
      <c r="A66" s="48">
        <v>39</v>
      </c>
      <c r="B66" s="17" t="s">
        <v>17</v>
      </c>
      <c r="C66" s="17"/>
      <c r="D66" s="59">
        <v>227</v>
      </c>
      <c r="E66" s="59">
        <v>197</v>
      </c>
      <c r="F66" s="22">
        <f t="shared" si="16"/>
        <v>30</v>
      </c>
      <c r="G66" s="23">
        <f t="shared" si="17"/>
        <v>0.15228426395939088</v>
      </c>
      <c r="H66" s="65">
        <v>221</v>
      </c>
      <c r="I66" s="22">
        <f t="shared" si="18"/>
        <v>6</v>
      </c>
      <c r="J66" s="25">
        <f t="shared" si="19"/>
        <v>2.7149321266968326E-2</v>
      </c>
      <c r="K66" s="26"/>
    </row>
    <row r="67" spans="1:11" ht="17.399999999999999" x14ac:dyDescent="0.3">
      <c r="A67" s="48">
        <v>40</v>
      </c>
      <c r="B67" s="17" t="s">
        <v>18</v>
      </c>
      <c r="C67" s="17"/>
      <c r="D67" s="27">
        <f>SUM(D61:D66)</f>
        <v>807586</v>
      </c>
      <c r="E67" s="28">
        <f>SUM(E61:E66)</f>
        <v>810669</v>
      </c>
      <c r="F67" s="27">
        <f t="shared" si="16"/>
        <v>-3083</v>
      </c>
      <c r="G67" s="19">
        <f t="shared" si="17"/>
        <v>-3.803031816931448E-3</v>
      </c>
      <c r="H67" s="28">
        <f>SUM(H61:H66)</f>
        <v>795013</v>
      </c>
      <c r="I67" s="27">
        <f>SUM(I61:I66)</f>
        <v>12573</v>
      </c>
      <c r="J67" s="21">
        <f t="shared" si="19"/>
        <v>1.5814835732245888E-2</v>
      </c>
      <c r="K67" s="21"/>
    </row>
    <row r="68" spans="1:11" x14ac:dyDescent="0.3">
      <c r="H68" s="33"/>
    </row>
    <row r="69" spans="1:11" x14ac:dyDescent="0.3">
      <c r="H69" s="33"/>
    </row>
    <row r="70" spans="1:11" x14ac:dyDescent="0.3">
      <c r="H70" s="33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6" spans="1:11" x14ac:dyDescent="0.3">
      <c r="B76" s="36"/>
      <c r="D76" s="37"/>
      <c r="E76" s="45"/>
      <c r="F76" s="37"/>
      <c r="G76" s="37"/>
    </row>
    <row r="77" spans="1:11" x14ac:dyDescent="0.3">
      <c r="B77" s="36"/>
      <c r="D77" s="38"/>
      <c r="E77" s="46"/>
      <c r="F77" s="38"/>
      <c r="G77" s="38"/>
    </row>
    <row r="78" spans="1:11" x14ac:dyDescent="0.3">
      <c r="C78" s="39"/>
    </row>
    <row r="81" spans="2:2" x14ac:dyDescent="0.3">
      <c r="B81" s="40"/>
    </row>
  </sheetData>
  <mergeCells count="14">
    <mergeCell ref="I59:J59"/>
    <mergeCell ref="B2:J2"/>
    <mergeCell ref="B3:J3"/>
    <mergeCell ref="B4:J4"/>
    <mergeCell ref="B6:J6"/>
    <mergeCell ref="B11:J11"/>
    <mergeCell ref="H12:J12"/>
    <mergeCell ref="B58:J58"/>
    <mergeCell ref="B47:J47"/>
    <mergeCell ref="H48:J48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70E57BA-5EF7-4FFD-B2D7-E694DB62AD33}"/>
</file>

<file path=customXml/itemProps2.xml><?xml version="1.0" encoding="utf-8"?>
<ds:datastoreItem xmlns:ds="http://schemas.openxmlformats.org/officeDocument/2006/customXml" ds:itemID="{F9389786-37E3-47A9-A3A6-5CC4EAE81F6F}"/>
</file>

<file path=customXml/itemProps3.xml><?xml version="1.0" encoding="utf-8"?>
<ds:datastoreItem xmlns:ds="http://schemas.openxmlformats.org/officeDocument/2006/customXml" ds:itemID="{62781D06-DD20-4385-95B5-1A7AA84074BF}"/>
</file>

<file path=customXml/itemProps4.xml><?xml version="1.0" encoding="utf-8"?>
<ds:datastoreItem xmlns:ds="http://schemas.openxmlformats.org/officeDocument/2006/customXml" ds:itemID="{58379BD4-1C9F-4D70-9BA0-D4D31335C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2017-01-03T17:16:27Z</cp:lastPrinted>
  <dcterms:created xsi:type="dcterms:W3CDTF">2014-01-09T00:46:09Z</dcterms:created>
  <dcterms:modified xsi:type="dcterms:W3CDTF">2017-02-08T23:33:47Z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