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912" yWindow="240" windowWidth="18288" windowHeight="11280"/>
  </bookViews>
  <sheets>
    <sheet name="Pg 10a CustCount_Electric" sheetId="1" r:id="rId1"/>
  </sheets>
  <definedNames>
    <definedName name="data">#REF!</definedName>
    <definedName name="data12">#REF!</definedName>
    <definedName name="MONTH">#REF!</definedName>
    <definedName name="_xlnm.Print_Area" localSheetId="0">'Pg 10a CustCount_Electric'!$A$1:$J$67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10a CustCount_Electric'!$B$1:$J$66</definedName>
    <definedName name="Z_35584FC9_E0EF_4D54_AEC5_A721F3358284_.wvu.PrintArea" localSheetId="0" hidden="1">'Pg 10a CustCount_Electric'!$B$1:$J$66</definedName>
    <definedName name="Z_47D0F261_F43B_4751_8C61_1FB1BD5F2805_.wvu.PrintArea" localSheetId="0" hidden="1">'Pg 10a CustCount_Electric'!$B$1:$J$66</definedName>
    <definedName name="Z_49153C58_1CF3_499A_A2AA_3AC07FAD1405_.wvu.PrintArea" localSheetId="0" hidden="1">'Pg 10a CustCount_Electric'!$B$1:$J$66</definedName>
    <definedName name="Z_B9AD8F6D_DA71_409D_9D5B_33F3A1818990_.wvu.PrintArea" localSheetId="0" hidden="1">'Pg 10a CustCount_Electric'!$B$1:$J$66</definedName>
    <definedName name="Z_EB6D400B_3175_492E_99DF_E9CF317CF31F_.wvu.PrintArea" localSheetId="0" hidden="1">'Pg 10a CustCount_Electric'!$B$1:$J$66</definedName>
  </definedNames>
  <calcPr calcId="145621"/>
</workbook>
</file>

<file path=xl/calcChain.xml><?xml version="1.0" encoding="utf-8"?>
<calcChain xmlns="http://schemas.openxmlformats.org/spreadsheetml/2006/main">
  <c r="F14" i="1" l="1"/>
  <c r="G14" i="1" s="1"/>
  <c r="I14" i="1" l="1"/>
  <c r="J14" i="1" s="1"/>
  <c r="F15" i="1"/>
  <c r="G15" i="1" s="1"/>
  <c r="I15" i="1"/>
  <c r="J15" i="1" s="1"/>
  <c r="H36" i="1" l="1"/>
  <c r="E36" i="1"/>
  <c r="D36" i="1"/>
  <c r="I35" i="1"/>
  <c r="J35" i="1" s="1"/>
  <c r="F35" i="1"/>
  <c r="G35" i="1" s="1"/>
  <c r="I34" i="1"/>
  <c r="J34" i="1" s="1"/>
  <c r="F34" i="1"/>
  <c r="G34" i="1" s="1"/>
  <c r="I33" i="1"/>
  <c r="J33" i="1" s="1"/>
  <c r="F33" i="1"/>
  <c r="G33" i="1" s="1"/>
  <c r="I32" i="1"/>
  <c r="J32" i="1" s="1"/>
  <c r="F32" i="1"/>
  <c r="G32" i="1" s="1"/>
  <c r="I31" i="1"/>
  <c r="J31" i="1" s="1"/>
  <c r="F31" i="1"/>
  <c r="G31" i="1" s="1"/>
  <c r="I30" i="1"/>
  <c r="J30" i="1" s="1"/>
  <c r="F30" i="1"/>
  <c r="G30" i="1" s="1"/>
  <c r="I29" i="1"/>
  <c r="J29" i="1" s="1"/>
  <c r="F29" i="1"/>
  <c r="G29" i="1" s="1"/>
  <c r="I28" i="1"/>
  <c r="F28" i="1"/>
  <c r="G28" i="1" s="1"/>
  <c r="I36" i="1" l="1"/>
  <c r="J36" i="1" s="1"/>
  <c r="F36" i="1"/>
  <c r="G36" i="1" s="1"/>
  <c r="J28" i="1"/>
  <c r="H51" i="1"/>
  <c r="E51" i="1"/>
  <c r="D51" i="1"/>
  <c r="I50" i="1"/>
  <c r="J50" i="1" s="1"/>
  <c r="F50" i="1"/>
  <c r="G50" i="1" s="1"/>
  <c r="I49" i="1"/>
  <c r="J49" i="1" s="1"/>
  <c r="F49" i="1"/>
  <c r="G49" i="1" s="1"/>
  <c r="I48" i="1"/>
  <c r="J48" i="1" s="1"/>
  <c r="F48" i="1"/>
  <c r="G48" i="1" s="1"/>
  <c r="I47" i="1"/>
  <c r="J47" i="1" s="1"/>
  <c r="F47" i="1"/>
  <c r="G47" i="1" s="1"/>
  <c r="I46" i="1"/>
  <c r="J46" i="1" s="1"/>
  <c r="F46" i="1"/>
  <c r="G46" i="1" s="1"/>
  <c r="I45" i="1"/>
  <c r="J45" i="1" s="1"/>
  <c r="F45" i="1"/>
  <c r="G45" i="1" s="1"/>
  <c r="I44" i="1"/>
  <c r="J44" i="1" s="1"/>
  <c r="F44" i="1"/>
  <c r="G44" i="1" s="1"/>
  <c r="I43" i="1"/>
  <c r="F43" i="1"/>
  <c r="F51" i="1" l="1"/>
  <c r="G51" i="1" s="1"/>
  <c r="I51" i="1"/>
  <c r="J51" i="1" s="1"/>
  <c r="J43" i="1"/>
  <c r="G43" i="1"/>
  <c r="F65" i="1" l="1"/>
  <c r="G65" i="1" s="1"/>
  <c r="I64" i="1"/>
  <c r="J64" i="1" s="1"/>
  <c r="F64" i="1"/>
  <c r="G64" i="1" s="1"/>
  <c r="F63" i="1"/>
  <c r="G63" i="1" s="1"/>
  <c r="I62" i="1"/>
  <c r="J62" i="1" s="1"/>
  <c r="F61" i="1"/>
  <c r="G61" i="1" s="1"/>
  <c r="I60" i="1"/>
  <c r="J60" i="1" s="1"/>
  <c r="F59" i="1"/>
  <c r="G59" i="1" s="1"/>
  <c r="H66" i="1"/>
  <c r="E66" i="1"/>
  <c r="I58" i="1"/>
  <c r="F21" i="1"/>
  <c r="G21" i="1" s="1"/>
  <c r="I20" i="1"/>
  <c r="J20" i="1" s="1"/>
  <c r="F19" i="1"/>
  <c r="G19" i="1" s="1"/>
  <c r="I18" i="1"/>
  <c r="J18" i="1" s="1"/>
  <c r="F17" i="1"/>
  <c r="G17" i="1" s="1"/>
  <c r="I16" i="1"/>
  <c r="J16" i="1" s="1"/>
  <c r="H22" i="1"/>
  <c r="E22" i="1"/>
  <c r="J58" i="1" l="1"/>
  <c r="F16" i="1"/>
  <c r="G16" i="1" s="1"/>
  <c r="I17" i="1"/>
  <c r="J17" i="1" s="1"/>
  <c r="F18" i="1"/>
  <c r="G18" i="1" s="1"/>
  <c r="I19" i="1"/>
  <c r="J19" i="1" s="1"/>
  <c r="F20" i="1"/>
  <c r="G20" i="1" s="1"/>
  <c r="I21" i="1"/>
  <c r="J21" i="1" s="1"/>
  <c r="D22" i="1"/>
  <c r="F58" i="1"/>
  <c r="I59" i="1"/>
  <c r="J59" i="1" s="1"/>
  <c r="F60" i="1"/>
  <c r="G60" i="1" s="1"/>
  <c r="I61" i="1"/>
  <c r="J61" i="1" s="1"/>
  <c r="F62" i="1"/>
  <c r="G62" i="1" s="1"/>
  <c r="I63" i="1"/>
  <c r="J63" i="1" s="1"/>
  <c r="I65" i="1"/>
  <c r="J65" i="1" s="1"/>
  <c r="D66" i="1"/>
  <c r="G58" i="1" l="1"/>
  <c r="F66" i="1"/>
  <c r="G66" i="1" s="1"/>
  <c r="F22" i="1"/>
  <c r="G22" i="1" s="1"/>
  <c r="I22" i="1"/>
  <c r="J22" i="1" s="1"/>
  <c r="I66" i="1"/>
  <c r="J66" i="1" s="1"/>
</calcChain>
</file>

<file path=xl/sharedStrings.xml><?xml version="1.0" encoding="utf-8"?>
<sst xmlns="http://schemas.openxmlformats.org/spreadsheetml/2006/main" count="98" uniqueCount="37">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</sst>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</numFmts>
  <fonts count="20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" fillId="2" borderId="2" applyNumberFormat="0" applyFont="0" applyAlignment="0" applyProtection="0"/>
  </cellStyleXfs>
  <cellXfs count="55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1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1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16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12" fillId="0" borderId="0" xfId="0" applyFont="1" applyFill="1" applyBorder="1"/>
    <xf numFmtId="0" fontId="7" fillId="0" borderId="0" xfId="0" applyFont="1" applyFill="1" applyAlignment="1">
      <alignment horizontal="center"/>
    </xf>
    <xf numFmtId="0" fontId="18" fillId="0" borderId="0" xfId="0" applyFont="1"/>
    <xf numFmtId="0" fontId="18" fillId="0" borderId="1" xfId="0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0" fillId="0" borderId="0" xfId="0" applyFont="1"/>
    <xf numFmtId="0" fontId="19" fillId="0" borderId="0" xfId="0" applyFont="1"/>
    <xf numFmtId="0" fontId="18" fillId="0" borderId="3" xfId="0" applyFont="1" applyBorder="1"/>
    <xf numFmtId="0" fontId="7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74"/>
  <sheetViews>
    <sheetView tabSelected="1" zoomScale="75" zoomScaleNormal="75" zoomScaleSheetLayoutView="70" workbookViewId="0">
      <selection activeCell="B5" sqref="B5"/>
    </sheetView>
  </sheetViews>
  <sheetFormatPr defaultColWidth="8.88671875" defaultRowHeight="14.4" x14ac:dyDescent="0.3"/>
  <cols>
    <col min="1" max="1" width="3.5546875" style="41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5"/>
      <c r="L2" s="6"/>
      <c r="M2" s="6"/>
      <c r="N2" s="6"/>
    </row>
    <row r="3" spans="1:14" ht="21" x14ac:dyDescent="0.4">
      <c r="B3" s="49" t="s">
        <v>1</v>
      </c>
      <c r="C3" s="49"/>
      <c r="D3" s="49"/>
      <c r="E3" s="49"/>
      <c r="F3" s="49"/>
      <c r="G3" s="49"/>
      <c r="H3" s="49"/>
      <c r="I3" s="49"/>
      <c r="J3" s="49"/>
      <c r="K3" s="5"/>
    </row>
    <row r="4" spans="1:14" ht="21" x14ac:dyDescent="0.4">
      <c r="B4" s="50">
        <v>42613</v>
      </c>
      <c r="C4" s="50"/>
      <c r="D4" s="50"/>
      <c r="E4" s="50"/>
      <c r="F4" s="50"/>
      <c r="G4" s="50"/>
      <c r="H4" s="50"/>
      <c r="I4" s="50"/>
      <c r="J4" s="50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51" t="s">
        <v>2</v>
      </c>
      <c r="C6" s="51"/>
      <c r="D6" s="51"/>
      <c r="E6" s="51"/>
      <c r="F6" s="51"/>
      <c r="G6" s="51"/>
      <c r="H6" s="51"/>
      <c r="I6" s="51"/>
      <c r="J6" s="51"/>
      <c r="K6" s="11"/>
    </row>
    <row r="7" spans="1:14" ht="17.399999999999999" x14ac:dyDescent="0.3">
      <c r="B7" s="40"/>
      <c r="C7" s="40"/>
      <c r="D7" s="40"/>
      <c r="E7" s="40"/>
      <c r="F7" s="40"/>
      <c r="G7" s="40"/>
      <c r="H7" s="40"/>
      <c r="I7" s="40"/>
      <c r="J7" s="40"/>
      <c r="K7" s="11"/>
    </row>
    <row r="8" spans="1:14" s="41" customFormat="1" ht="17.399999999999999" x14ac:dyDescent="0.3">
      <c r="B8" s="40"/>
      <c r="C8" s="40"/>
      <c r="D8" s="42" t="s">
        <v>25</v>
      </c>
      <c r="E8" s="42" t="s">
        <v>26</v>
      </c>
      <c r="F8" s="42" t="s">
        <v>28</v>
      </c>
      <c r="G8" s="42" t="s">
        <v>29</v>
      </c>
      <c r="H8" s="42" t="s">
        <v>30</v>
      </c>
      <c r="I8" s="42" t="s">
        <v>31</v>
      </c>
      <c r="J8" s="42" t="s">
        <v>32</v>
      </c>
      <c r="K8" s="11"/>
    </row>
    <row r="9" spans="1:14" s="41" customFormat="1" ht="13.8" x14ac:dyDescent="0.25">
      <c r="B9" s="43"/>
      <c r="C9" s="43"/>
      <c r="D9" s="44" t="s">
        <v>25</v>
      </c>
      <c r="E9" s="44" t="s">
        <v>26</v>
      </c>
      <c r="F9" s="44" t="s">
        <v>27</v>
      </c>
      <c r="G9" s="44" t="s">
        <v>34</v>
      </c>
      <c r="H9" s="44"/>
      <c r="I9" s="44" t="s">
        <v>35</v>
      </c>
      <c r="J9" s="44" t="s">
        <v>36</v>
      </c>
      <c r="K9" s="45"/>
    </row>
    <row r="10" spans="1:14" s="41" customFormat="1" ht="13.8" x14ac:dyDescent="0.25">
      <c r="B10" s="43"/>
      <c r="C10" s="43"/>
      <c r="D10" s="44"/>
      <c r="E10" s="44"/>
      <c r="F10" s="44"/>
      <c r="G10" s="44"/>
      <c r="H10" s="44"/>
      <c r="I10" s="44"/>
      <c r="J10" s="44"/>
      <c r="K10" s="45"/>
    </row>
    <row r="11" spans="1:14" s="14" customFormat="1" ht="17.399999999999999" x14ac:dyDescent="0.3">
      <c r="A11" s="46"/>
      <c r="B11" s="52" t="s">
        <v>3</v>
      </c>
      <c r="C11" s="52"/>
      <c r="D11" s="52"/>
      <c r="E11" s="52"/>
      <c r="F11" s="52"/>
      <c r="G11" s="52"/>
      <c r="H11" s="52"/>
      <c r="I11" s="52"/>
      <c r="J11" s="52"/>
      <c r="K11" s="12"/>
    </row>
    <row r="12" spans="1:14" s="14" customFormat="1" ht="17.399999999999999" x14ac:dyDescent="0.3">
      <c r="A12" s="46"/>
      <c r="B12" s="15"/>
      <c r="C12" s="15" t="s">
        <v>4</v>
      </c>
      <c r="D12" s="15"/>
      <c r="E12" s="15"/>
      <c r="F12" s="16" t="s">
        <v>5</v>
      </c>
      <c r="G12" s="15"/>
      <c r="H12" s="48" t="s">
        <v>6</v>
      </c>
      <c r="I12" s="48"/>
      <c r="J12" s="48"/>
      <c r="K12" s="13"/>
    </row>
    <row r="13" spans="1:14" s="14" customFormat="1" ht="17.399999999999999" x14ac:dyDescent="0.3">
      <c r="A13" s="46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7">
        <v>1</v>
      </c>
      <c r="B14" s="19" t="s">
        <v>13</v>
      </c>
      <c r="C14" s="20"/>
      <c r="D14" s="21">
        <v>986335</v>
      </c>
      <c r="E14" s="21">
        <v>982570</v>
      </c>
      <c r="F14" s="21">
        <f>D14-E14</f>
        <v>3765</v>
      </c>
      <c r="G14" s="22">
        <f>F14/E14</f>
        <v>3.8317880659902094E-3</v>
      </c>
      <c r="H14" s="21">
        <v>970766</v>
      </c>
      <c r="I14" s="21">
        <f t="shared" ref="I14:I21" si="0">+D14-H14</f>
        <v>15569</v>
      </c>
      <c r="J14" s="22">
        <f>+I14/H14</f>
        <v>1.603785052216497E-2</v>
      </c>
      <c r="K14" s="18"/>
    </row>
    <row r="15" spans="1:14" ht="17.399999999999999" x14ac:dyDescent="0.3">
      <c r="A15" s="47">
        <v>2</v>
      </c>
      <c r="B15" s="19" t="s">
        <v>14</v>
      </c>
      <c r="C15" s="20"/>
      <c r="D15" s="21">
        <v>125496</v>
      </c>
      <c r="E15" s="21">
        <v>125195.22547999999</v>
      </c>
      <c r="F15" s="21">
        <f t="shared" ref="F15:F21" si="1">D15-E15</f>
        <v>300.77452000000631</v>
      </c>
      <c r="G15" s="22">
        <f t="shared" ref="G15:G22" si="2">F15/E15</f>
        <v>2.4024440137140469E-3</v>
      </c>
      <c r="H15" s="21">
        <v>123358</v>
      </c>
      <c r="I15" s="21">
        <f t="shared" si="0"/>
        <v>2138</v>
      </c>
      <c r="J15" s="22">
        <f t="shared" ref="J15:J20" si="3">+I15/H15</f>
        <v>1.733166880137486E-2</v>
      </c>
      <c r="K15" s="18"/>
    </row>
    <row r="16" spans="1:14" ht="17.399999999999999" x14ac:dyDescent="0.3">
      <c r="A16" s="47">
        <v>3</v>
      </c>
      <c r="B16" s="19" t="s">
        <v>15</v>
      </c>
      <c r="C16" s="20"/>
      <c r="D16" s="21">
        <v>158</v>
      </c>
      <c r="E16" s="21">
        <v>175.52080000000001</v>
      </c>
      <c r="F16" s="21">
        <f t="shared" si="1"/>
        <v>-17.520800000000008</v>
      </c>
      <c r="G16" s="22">
        <f t="shared" si="2"/>
        <v>-9.9821787503247522E-2</v>
      </c>
      <c r="H16" s="21">
        <v>160</v>
      </c>
      <c r="I16" s="21">
        <f t="shared" si="0"/>
        <v>-2</v>
      </c>
      <c r="J16" s="22">
        <f t="shared" si="3"/>
        <v>-1.2500000000000001E-2</v>
      </c>
      <c r="K16" s="18"/>
    </row>
    <row r="17" spans="1:11" ht="17.399999999999999" x14ac:dyDescent="0.3">
      <c r="A17" s="47">
        <v>4</v>
      </c>
      <c r="B17" s="19" t="s">
        <v>16</v>
      </c>
      <c r="C17" s="20"/>
      <c r="D17" s="21">
        <v>3432</v>
      </c>
      <c r="E17" s="21">
        <v>3416.1353999999997</v>
      </c>
      <c r="F17" s="21">
        <f t="shared" si="1"/>
        <v>15.864600000000337</v>
      </c>
      <c r="G17" s="22">
        <f t="shared" si="2"/>
        <v>4.6440196720540818E-3</v>
      </c>
      <c r="H17" s="21">
        <v>3421</v>
      </c>
      <c r="I17" s="21">
        <f t="shared" si="0"/>
        <v>11</v>
      </c>
      <c r="J17" s="22">
        <f t="shared" si="3"/>
        <v>3.2154340836012861E-3</v>
      </c>
      <c r="K17" s="18"/>
    </row>
    <row r="18" spans="1:11" ht="17.399999999999999" x14ac:dyDescent="0.3">
      <c r="A18" s="47">
        <v>5</v>
      </c>
      <c r="B18" s="19" t="s">
        <v>17</v>
      </c>
      <c r="C18" s="20"/>
      <c r="D18" s="21">
        <v>4</v>
      </c>
      <c r="E18" s="21">
        <v>3.8646000000000003</v>
      </c>
      <c r="F18" s="21">
        <f t="shared" si="1"/>
        <v>0.13539999999999974</v>
      </c>
      <c r="G18" s="22">
        <f t="shared" si="2"/>
        <v>3.5035967499870549E-2</v>
      </c>
      <c r="H18" s="21">
        <v>4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7">
        <v>6</v>
      </c>
      <c r="B19" s="19" t="s">
        <v>18</v>
      </c>
      <c r="C19" s="20"/>
      <c r="D19" s="21">
        <v>6502</v>
      </c>
      <c r="E19" s="21">
        <v>6298</v>
      </c>
      <c r="F19" s="21">
        <f t="shared" si="1"/>
        <v>204</v>
      </c>
      <c r="G19" s="22">
        <f t="shared" si="2"/>
        <v>3.2391235312797716E-2</v>
      </c>
      <c r="H19" s="21">
        <v>6314</v>
      </c>
      <c r="I19" s="21">
        <f t="shared" si="0"/>
        <v>188</v>
      </c>
      <c r="J19" s="22">
        <f t="shared" si="3"/>
        <v>2.9775102945834655E-2</v>
      </c>
      <c r="K19" s="18"/>
    </row>
    <row r="20" spans="1:11" ht="17.399999999999999" x14ac:dyDescent="0.3">
      <c r="A20" s="47">
        <v>7</v>
      </c>
      <c r="B20" s="19" t="s">
        <v>19</v>
      </c>
      <c r="C20" s="23"/>
      <c r="D20" s="21">
        <v>8</v>
      </c>
      <c r="E20" s="21">
        <v>8</v>
      </c>
      <c r="F20" s="21">
        <f t="shared" si="1"/>
        <v>0</v>
      </c>
      <c r="G20" s="22">
        <f t="shared" si="2"/>
        <v>0</v>
      </c>
      <c r="H20" s="21">
        <v>8</v>
      </c>
      <c r="I20" s="21">
        <f t="shared" si="0"/>
        <v>0</v>
      </c>
      <c r="J20" s="22">
        <f t="shared" si="3"/>
        <v>0</v>
      </c>
      <c r="K20" s="18"/>
    </row>
    <row r="21" spans="1:11" ht="17.399999999999999" x14ac:dyDescent="0.3">
      <c r="A21" s="47">
        <v>8</v>
      </c>
      <c r="B21" s="19" t="s">
        <v>20</v>
      </c>
      <c r="C21" s="23"/>
      <c r="D21" s="24">
        <v>16</v>
      </c>
      <c r="E21" s="24">
        <v>16</v>
      </c>
      <c r="F21" s="24">
        <f t="shared" si="1"/>
        <v>0</v>
      </c>
      <c r="G21" s="25">
        <f t="shared" si="2"/>
        <v>0</v>
      </c>
      <c r="H21" s="24">
        <v>16</v>
      </c>
      <c r="I21" s="24">
        <f t="shared" si="0"/>
        <v>0</v>
      </c>
      <c r="J21" s="25">
        <f>+I21/H21</f>
        <v>0</v>
      </c>
      <c r="K21" s="26"/>
    </row>
    <row r="22" spans="1:11" ht="17.399999999999999" x14ac:dyDescent="0.3">
      <c r="A22" s="47">
        <v>9</v>
      </c>
      <c r="B22" s="19" t="s">
        <v>21</v>
      </c>
      <c r="C22" s="20"/>
      <c r="D22" s="27">
        <f>SUM(D14:D21)</f>
        <v>1121951</v>
      </c>
      <c r="E22" s="27">
        <f t="shared" ref="E22:F22" si="4">SUM(E14:E21)</f>
        <v>1117682.7462800001</v>
      </c>
      <c r="F22" s="27">
        <f t="shared" si="4"/>
        <v>4268.2537200000061</v>
      </c>
      <c r="G22" s="22">
        <f t="shared" si="2"/>
        <v>3.8188419157458571E-3</v>
      </c>
      <c r="H22" s="27">
        <f>SUM(H14:H21)</f>
        <v>1104047</v>
      </c>
      <c r="I22" s="27">
        <f>SUM(I14:I21)</f>
        <v>17904</v>
      </c>
      <c r="J22" s="22">
        <f>+I22/H22</f>
        <v>1.6216700919435494E-2</v>
      </c>
      <c r="K22" s="28"/>
    </row>
    <row r="23" spans="1:11" ht="17.399999999999999" x14ac:dyDescent="0.3">
      <c r="A23" s="47">
        <v>10</v>
      </c>
      <c r="B23" s="29"/>
      <c r="C23" s="29"/>
      <c r="D23" s="29" t="s">
        <v>33</v>
      </c>
      <c r="E23" s="29"/>
      <c r="F23" s="29"/>
      <c r="G23" s="29"/>
      <c r="H23" s="29"/>
      <c r="I23" s="29"/>
      <c r="J23" s="29"/>
      <c r="K23" s="26"/>
    </row>
    <row r="24" spans="1:11" ht="17.399999999999999" x14ac:dyDescent="0.3">
      <c r="A24" s="47">
        <v>11</v>
      </c>
      <c r="B24" s="39"/>
      <c r="C24" s="39"/>
      <c r="D24" s="39"/>
      <c r="E24" s="39"/>
      <c r="F24" s="39"/>
      <c r="G24" s="39"/>
      <c r="H24" s="39"/>
      <c r="I24" s="39"/>
      <c r="J24" s="39"/>
      <c r="K24" s="26"/>
    </row>
    <row r="25" spans="1:11" ht="17.399999999999999" hidden="1" x14ac:dyDescent="0.3">
      <c r="A25" s="47">
        <v>12</v>
      </c>
      <c r="B25" s="54" t="s">
        <v>24</v>
      </c>
      <c r="C25" s="54"/>
      <c r="D25" s="54"/>
      <c r="E25" s="54"/>
      <c r="F25" s="54"/>
      <c r="G25" s="54"/>
      <c r="H25" s="54"/>
      <c r="I25" s="54"/>
      <c r="J25" s="54"/>
      <c r="K25" s="30"/>
    </row>
    <row r="26" spans="1:11" s="14" customFormat="1" ht="17.399999999999999" hidden="1" x14ac:dyDescent="0.3">
      <c r="A26" s="47">
        <v>13</v>
      </c>
      <c r="B26" s="15"/>
      <c r="C26" s="15"/>
      <c r="D26" s="15"/>
      <c r="E26" s="15"/>
      <c r="F26" s="16" t="s">
        <v>5</v>
      </c>
      <c r="G26" s="15"/>
      <c r="H26" s="48" t="s">
        <v>6</v>
      </c>
      <c r="I26" s="48"/>
      <c r="J26" s="48"/>
      <c r="K26" s="26"/>
    </row>
    <row r="27" spans="1:11" s="14" customFormat="1" ht="17.399999999999999" hidden="1" x14ac:dyDescent="0.3">
      <c r="A27" s="47">
        <v>14</v>
      </c>
      <c r="B27" s="16" t="s">
        <v>7</v>
      </c>
      <c r="C27" s="17"/>
      <c r="D27" s="17" t="s">
        <v>8</v>
      </c>
      <c r="E27" s="17" t="s">
        <v>9</v>
      </c>
      <c r="F27" s="17" t="s">
        <v>10</v>
      </c>
      <c r="G27" s="17" t="s">
        <v>11</v>
      </c>
      <c r="H27" s="17" t="s">
        <v>12</v>
      </c>
      <c r="I27" s="17" t="s">
        <v>10</v>
      </c>
      <c r="J27" s="17" t="s">
        <v>11</v>
      </c>
      <c r="K27" s="26"/>
    </row>
    <row r="28" spans="1:11" ht="17.399999999999999" hidden="1" x14ac:dyDescent="0.3">
      <c r="A28" s="47">
        <v>15</v>
      </c>
      <c r="B28" s="19" t="s">
        <v>13</v>
      </c>
      <c r="C28" s="20"/>
      <c r="D28" s="21">
        <v>982711</v>
      </c>
      <c r="E28" s="21">
        <v>980442</v>
      </c>
      <c r="F28" s="21">
        <f>D28-E28</f>
        <v>2269</v>
      </c>
      <c r="G28" s="22">
        <f>F28/E28</f>
        <v>2.3142623429024869E-3</v>
      </c>
      <c r="H28" s="21">
        <v>969652</v>
      </c>
      <c r="I28" s="21">
        <f t="shared" ref="I28:I35" si="5">+D28-H28</f>
        <v>13059</v>
      </c>
      <c r="J28" s="22">
        <f t="shared" ref="J28:J35" si="6">+I28/H28</f>
        <v>1.3467718315436878E-2</v>
      </c>
      <c r="K28" s="26"/>
    </row>
    <row r="29" spans="1:11" ht="17.399999999999999" hidden="1" x14ac:dyDescent="0.3">
      <c r="A29" s="47">
        <v>16</v>
      </c>
      <c r="B29" s="19" t="s">
        <v>14</v>
      </c>
      <c r="C29" s="20"/>
      <c r="D29" s="21">
        <v>124621</v>
      </c>
      <c r="E29" s="21">
        <v>124493</v>
      </c>
      <c r="F29" s="21">
        <f t="shared" ref="F29:F35" si="7">D29-E29</f>
        <v>128</v>
      </c>
      <c r="G29" s="22">
        <f t="shared" ref="G29:G36" si="8">F29/E29</f>
        <v>1.0281702585687549E-3</v>
      </c>
      <c r="H29" s="21">
        <v>122778</v>
      </c>
      <c r="I29" s="21">
        <f t="shared" si="5"/>
        <v>1843</v>
      </c>
      <c r="J29" s="22">
        <f t="shared" si="6"/>
        <v>1.5010832559579078E-2</v>
      </c>
      <c r="K29" s="26"/>
    </row>
    <row r="30" spans="1:11" ht="17.399999999999999" hidden="1" x14ac:dyDescent="0.3">
      <c r="A30" s="47">
        <v>17</v>
      </c>
      <c r="B30" s="19" t="s">
        <v>15</v>
      </c>
      <c r="C30" s="20"/>
      <c r="D30" s="21">
        <v>159</v>
      </c>
      <c r="E30" s="21">
        <v>175</v>
      </c>
      <c r="F30" s="21">
        <f t="shared" si="7"/>
        <v>-16</v>
      </c>
      <c r="G30" s="22">
        <f t="shared" si="8"/>
        <v>-9.1428571428571428E-2</v>
      </c>
      <c r="H30" s="21">
        <v>160</v>
      </c>
      <c r="I30" s="21">
        <f t="shared" si="5"/>
        <v>-1</v>
      </c>
      <c r="J30" s="22">
        <f t="shared" si="6"/>
        <v>-6.2500000000000003E-3</v>
      </c>
      <c r="K30" s="26"/>
    </row>
    <row r="31" spans="1:11" ht="17.399999999999999" hidden="1" x14ac:dyDescent="0.3">
      <c r="A31" s="47">
        <v>18</v>
      </c>
      <c r="B31" s="19" t="s">
        <v>16</v>
      </c>
      <c r="C31" s="20"/>
      <c r="D31" s="21">
        <v>3415</v>
      </c>
      <c r="E31" s="21">
        <v>3422</v>
      </c>
      <c r="F31" s="21">
        <f t="shared" si="7"/>
        <v>-7</v>
      </c>
      <c r="G31" s="22">
        <f t="shared" si="8"/>
        <v>-2.0455873758036236E-3</v>
      </c>
      <c r="H31" s="21">
        <v>3439</v>
      </c>
      <c r="I31" s="21">
        <f t="shared" si="5"/>
        <v>-24</v>
      </c>
      <c r="J31" s="22">
        <f t="shared" si="6"/>
        <v>-6.9787728990985754E-3</v>
      </c>
    </row>
    <row r="32" spans="1:11" ht="17.399999999999999" hidden="1" x14ac:dyDescent="0.3">
      <c r="A32" s="47">
        <v>19</v>
      </c>
      <c r="B32" s="19" t="s">
        <v>17</v>
      </c>
      <c r="C32" s="20"/>
      <c r="D32" s="21">
        <v>4</v>
      </c>
      <c r="E32" s="21">
        <v>4</v>
      </c>
      <c r="F32" s="21">
        <f t="shared" si="7"/>
        <v>0</v>
      </c>
      <c r="G32" s="22">
        <f t="shared" si="8"/>
        <v>0</v>
      </c>
      <c r="H32" s="21">
        <v>4</v>
      </c>
      <c r="I32" s="21">
        <f t="shared" si="5"/>
        <v>0</v>
      </c>
      <c r="J32" s="22">
        <f t="shared" si="6"/>
        <v>0</v>
      </c>
    </row>
    <row r="33" spans="1:11" ht="17.399999999999999" hidden="1" x14ac:dyDescent="0.3">
      <c r="A33" s="47">
        <v>20</v>
      </c>
      <c r="B33" s="19" t="s">
        <v>18</v>
      </c>
      <c r="C33" s="20"/>
      <c r="D33" s="21">
        <v>6471</v>
      </c>
      <c r="E33" s="21">
        <v>6281</v>
      </c>
      <c r="F33" s="21">
        <f t="shared" si="7"/>
        <v>190</v>
      </c>
      <c r="G33" s="22">
        <f t="shared" si="8"/>
        <v>3.0249960197420794E-2</v>
      </c>
      <c r="H33" s="21">
        <v>6261</v>
      </c>
      <c r="I33" s="21">
        <f t="shared" si="5"/>
        <v>210</v>
      </c>
      <c r="J33" s="22">
        <f t="shared" si="6"/>
        <v>3.3540967896502155E-2</v>
      </c>
    </row>
    <row r="34" spans="1:11" ht="17.399999999999999" hidden="1" x14ac:dyDescent="0.3">
      <c r="A34" s="47">
        <v>21</v>
      </c>
      <c r="B34" s="19" t="s">
        <v>19</v>
      </c>
      <c r="C34" s="23"/>
      <c r="D34" s="21">
        <v>8</v>
      </c>
      <c r="E34" s="21">
        <v>8</v>
      </c>
      <c r="F34" s="21">
        <f t="shared" si="7"/>
        <v>0</v>
      </c>
      <c r="G34" s="22">
        <f t="shared" si="8"/>
        <v>0</v>
      </c>
      <c r="H34" s="21">
        <v>8</v>
      </c>
      <c r="I34" s="21">
        <f t="shared" si="5"/>
        <v>0</v>
      </c>
      <c r="J34" s="22">
        <f t="shared" si="6"/>
        <v>0</v>
      </c>
      <c r="K34" s="28"/>
    </row>
    <row r="35" spans="1:11" ht="17.399999999999999" hidden="1" x14ac:dyDescent="0.3">
      <c r="A35" s="47">
        <v>22</v>
      </c>
      <c r="B35" s="19" t="s">
        <v>20</v>
      </c>
      <c r="C35" s="23"/>
      <c r="D35" s="24">
        <v>16</v>
      </c>
      <c r="E35" s="24">
        <v>16</v>
      </c>
      <c r="F35" s="24">
        <f t="shared" si="7"/>
        <v>0</v>
      </c>
      <c r="G35" s="25">
        <f t="shared" si="8"/>
        <v>0</v>
      </c>
      <c r="H35" s="24">
        <v>16</v>
      </c>
      <c r="I35" s="24">
        <f t="shared" si="5"/>
        <v>0</v>
      </c>
      <c r="J35" s="25">
        <f t="shared" si="6"/>
        <v>0</v>
      </c>
      <c r="K35" s="26"/>
    </row>
    <row r="36" spans="1:11" ht="17.399999999999999" hidden="1" x14ac:dyDescent="0.3">
      <c r="A36" s="47">
        <v>23</v>
      </c>
      <c r="B36" s="19" t="s">
        <v>21</v>
      </c>
      <c r="C36" s="20"/>
      <c r="D36" s="21">
        <f>SUM(D28:D35)</f>
        <v>1117405</v>
      </c>
      <c r="E36" s="21">
        <f t="shared" ref="E36:F36" si="9">SUM(E28:E35)</f>
        <v>1114841</v>
      </c>
      <c r="F36" s="27">
        <f t="shared" si="9"/>
        <v>2564</v>
      </c>
      <c r="G36" s="22">
        <f t="shared" si="8"/>
        <v>2.2998795343910027E-3</v>
      </c>
      <c r="H36" s="27">
        <f>SUM(H28:H35)</f>
        <v>1102318</v>
      </c>
      <c r="I36" s="27">
        <f>SUM(I28:I35)</f>
        <v>15087</v>
      </c>
      <c r="J36" s="22">
        <f>+I36/H36</f>
        <v>1.3686613118900353E-2</v>
      </c>
      <c r="K36" s="28"/>
    </row>
    <row r="37" spans="1:11" ht="17.399999999999999" hidden="1" x14ac:dyDescent="0.3">
      <c r="A37" s="47">
        <v>24</v>
      </c>
      <c r="B37" s="19"/>
      <c r="C37" s="20"/>
      <c r="D37" s="21"/>
      <c r="E37" s="21"/>
      <c r="F37" s="27"/>
      <c r="G37" s="22"/>
      <c r="H37" s="27"/>
      <c r="I37" s="27"/>
      <c r="J37" s="22"/>
      <c r="K37" s="28"/>
    </row>
    <row r="38" spans="1:11" ht="17.399999999999999" hidden="1" x14ac:dyDescent="0.3">
      <c r="A38" s="47">
        <v>25</v>
      </c>
      <c r="B38" s="29"/>
      <c r="C38" s="37"/>
      <c r="D38" s="24"/>
      <c r="E38" s="24"/>
      <c r="F38" s="38"/>
      <c r="G38" s="25"/>
      <c r="H38" s="38"/>
      <c r="I38" s="38"/>
      <c r="J38" s="25"/>
      <c r="K38" s="28"/>
    </row>
    <row r="39" spans="1:11" ht="17.399999999999999" x14ac:dyDescent="0.3">
      <c r="A39" s="47">
        <v>12</v>
      </c>
      <c r="B39" s="39"/>
      <c r="C39" s="39"/>
      <c r="D39" s="39"/>
      <c r="E39" s="39"/>
      <c r="F39" s="39"/>
      <c r="G39" s="39"/>
      <c r="H39" s="39"/>
      <c r="I39" s="39"/>
      <c r="J39" s="39"/>
      <c r="K39" s="26"/>
    </row>
    <row r="40" spans="1:11" ht="17.399999999999999" x14ac:dyDescent="0.3">
      <c r="A40" s="47">
        <v>13</v>
      </c>
      <c r="B40" s="53" t="s">
        <v>23</v>
      </c>
      <c r="C40" s="54"/>
      <c r="D40" s="54"/>
      <c r="E40" s="54"/>
      <c r="F40" s="54"/>
      <c r="G40" s="54"/>
      <c r="H40" s="54"/>
      <c r="I40" s="54"/>
      <c r="J40" s="54"/>
      <c r="K40" s="30"/>
    </row>
    <row r="41" spans="1:11" s="14" customFormat="1" ht="17.399999999999999" x14ac:dyDescent="0.3">
      <c r="A41" s="47">
        <v>14</v>
      </c>
      <c r="B41" s="15"/>
      <c r="C41" s="15"/>
      <c r="D41" s="15"/>
      <c r="E41" s="15"/>
      <c r="F41" s="16" t="s">
        <v>5</v>
      </c>
      <c r="G41" s="15"/>
      <c r="H41" s="48" t="s">
        <v>6</v>
      </c>
      <c r="I41" s="48"/>
      <c r="J41" s="48"/>
      <c r="K41" s="26"/>
    </row>
    <row r="42" spans="1:11" s="14" customFormat="1" ht="17.399999999999999" x14ac:dyDescent="0.3">
      <c r="A42" s="47">
        <v>15</v>
      </c>
      <c r="B42" s="16" t="s">
        <v>7</v>
      </c>
      <c r="C42" s="17"/>
      <c r="D42" s="17" t="s">
        <v>8</v>
      </c>
      <c r="E42" s="17" t="s">
        <v>9</v>
      </c>
      <c r="F42" s="17" t="s">
        <v>10</v>
      </c>
      <c r="G42" s="17" t="s">
        <v>11</v>
      </c>
      <c r="H42" s="17" t="s">
        <v>12</v>
      </c>
      <c r="I42" s="17" t="s">
        <v>10</v>
      </c>
      <c r="J42" s="17" t="s">
        <v>11</v>
      </c>
      <c r="K42" s="26"/>
    </row>
    <row r="43" spans="1:11" ht="17.399999999999999" x14ac:dyDescent="0.3">
      <c r="A43" s="47">
        <v>16</v>
      </c>
      <c r="B43" s="19" t="s">
        <v>13</v>
      </c>
      <c r="C43" s="20"/>
      <c r="D43" s="21">
        <v>981932</v>
      </c>
      <c r="E43" s="21">
        <v>979998</v>
      </c>
      <c r="F43" s="21">
        <f>D43-E43</f>
        <v>1934</v>
      </c>
      <c r="G43" s="22">
        <f>F43/E43</f>
        <v>1.9734734152518679E-3</v>
      </c>
      <c r="H43" s="21">
        <v>969220</v>
      </c>
      <c r="I43" s="21">
        <f t="shared" ref="I43:I50" si="10">+D43-H43</f>
        <v>12712</v>
      </c>
      <c r="J43" s="22">
        <f t="shared" ref="J43:J50" si="11">+I43/H43</f>
        <v>1.3115701285569839E-2</v>
      </c>
      <c r="K43" s="26"/>
    </row>
    <row r="44" spans="1:11" ht="17.399999999999999" x14ac:dyDescent="0.3">
      <c r="A44" s="47">
        <v>17</v>
      </c>
      <c r="B44" s="19" t="s">
        <v>14</v>
      </c>
      <c r="C44" s="20"/>
      <c r="D44" s="21">
        <v>124520</v>
      </c>
      <c r="E44" s="21">
        <v>124384</v>
      </c>
      <c r="F44" s="21">
        <f t="shared" ref="F44:F50" si="12">D44-E44</f>
        <v>136</v>
      </c>
      <c r="G44" s="22">
        <f t="shared" ref="G44:G51" si="13">F44/E44</f>
        <v>1.0933882171340365E-3</v>
      </c>
      <c r="H44" s="21">
        <v>122646</v>
      </c>
      <c r="I44" s="21">
        <f t="shared" si="10"/>
        <v>1874</v>
      </c>
      <c r="J44" s="22">
        <f t="shared" si="11"/>
        <v>1.5279748218449848E-2</v>
      </c>
      <c r="K44" s="26"/>
    </row>
    <row r="45" spans="1:11" ht="17.399999999999999" x14ac:dyDescent="0.3">
      <c r="A45" s="47">
        <v>18</v>
      </c>
      <c r="B45" s="19" t="s">
        <v>15</v>
      </c>
      <c r="C45" s="20"/>
      <c r="D45" s="21">
        <v>159</v>
      </c>
      <c r="E45" s="21">
        <v>174</v>
      </c>
      <c r="F45" s="21">
        <f t="shared" si="12"/>
        <v>-15</v>
      </c>
      <c r="G45" s="22">
        <f t="shared" si="13"/>
        <v>-8.6206896551724144E-2</v>
      </c>
      <c r="H45" s="21">
        <v>160</v>
      </c>
      <c r="I45" s="21">
        <f t="shared" si="10"/>
        <v>-1</v>
      </c>
      <c r="J45" s="22">
        <f t="shared" si="11"/>
        <v>-6.2500000000000003E-3</v>
      </c>
      <c r="K45" s="26"/>
    </row>
    <row r="46" spans="1:11" ht="17.399999999999999" x14ac:dyDescent="0.3">
      <c r="A46" s="47">
        <v>19</v>
      </c>
      <c r="B46" s="19" t="s">
        <v>16</v>
      </c>
      <c r="C46" s="20"/>
      <c r="D46" s="21">
        <v>3421</v>
      </c>
      <c r="E46" s="21">
        <v>3424</v>
      </c>
      <c r="F46" s="21">
        <f t="shared" si="12"/>
        <v>-3</v>
      </c>
      <c r="G46" s="22">
        <f t="shared" si="13"/>
        <v>-8.7616822429906541E-4</v>
      </c>
      <c r="H46" s="21">
        <v>3436</v>
      </c>
      <c r="I46" s="21">
        <f t="shared" si="10"/>
        <v>-15</v>
      </c>
      <c r="J46" s="22">
        <f t="shared" si="11"/>
        <v>-4.3655413271245632E-3</v>
      </c>
    </row>
    <row r="47" spans="1:11" ht="17.399999999999999" x14ac:dyDescent="0.3">
      <c r="A47" s="47">
        <v>20</v>
      </c>
      <c r="B47" s="19" t="s">
        <v>17</v>
      </c>
      <c r="C47" s="20"/>
      <c r="D47" s="21">
        <v>4</v>
      </c>
      <c r="E47" s="21">
        <v>4</v>
      </c>
      <c r="F47" s="21">
        <f t="shared" si="12"/>
        <v>0</v>
      </c>
      <c r="G47" s="22">
        <f t="shared" si="13"/>
        <v>0</v>
      </c>
      <c r="H47" s="21">
        <v>4</v>
      </c>
      <c r="I47" s="21">
        <f t="shared" si="10"/>
        <v>0</v>
      </c>
      <c r="J47" s="22">
        <f t="shared" si="11"/>
        <v>0</v>
      </c>
    </row>
    <row r="48" spans="1:11" ht="17.399999999999999" x14ac:dyDescent="0.3">
      <c r="A48" s="47">
        <v>21</v>
      </c>
      <c r="B48" s="19" t="s">
        <v>18</v>
      </c>
      <c r="C48" s="20"/>
      <c r="D48" s="21">
        <v>6437</v>
      </c>
      <c r="E48" s="21">
        <v>6277</v>
      </c>
      <c r="F48" s="21">
        <f t="shared" si="12"/>
        <v>160</v>
      </c>
      <c r="G48" s="22">
        <f t="shared" si="13"/>
        <v>2.5489883702405607E-2</v>
      </c>
      <c r="H48" s="21">
        <v>6242</v>
      </c>
      <c r="I48" s="21">
        <f t="shared" si="10"/>
        <v>195</v>
      </c>
      <c r="J48" s="22">
        <f t="shared" si="11"/>
        <v>3.1239987183595001E-2</v>
      </c>
    </row>
    <row r="49" spans="1:11" ht="17.399999999999999" x14ac:dyDescent="0.3">
      <c r="A49" s="47">
        <v>22</v>
      </c>
      <c r="B49" s="19" t="s">
        <v>19</v>
      </c>
      <c r="C49" s="23"/>
      <c r="D49" s="21">
        <v>8</v>
      </c>
      <c r="E49" s="21">
        <v>8</v>
      </c>
      <c r="F49" s="21">
        <f t="shared" si="12"/>
        <v>0</v>
      </c>
      <c r="G49" s="22">
        <f t="shared" si="13"/>
        <v>0</v>
      </c>
      <c r="H49" s="21">
        <v>8</v>
      </c>
      <c r="I49" s="21">
        <f t="shared" si="10"/>
        <v>0</v>
      </c>
      <c r="J49" s="22">
        <f t="shared" si="11"/>
        <v>0</v>
      </c>
      <c r="K49" s="28"/>
    </row>
    <row r="50" spans="1:11" ht="17.399999999999999" x14ac:dyDescent="0.3">
      <c r="A50" s="47">
        <v>23</v>
      </c>
      <c r="B50" s="19" t="s">
        <v>20</v>
      </c>
      <c r="C50" s="23"/>
      <c r="D50" s="24">
        <v>16</v>
      </c>
      <c r="E50" s="24">
        <v>16</v>
      </c>
      <c r="F50" s="24">
        <f t="shared" si="12"/>
        <v>0</v>
      </c>
      <c r="G50" s="25">
        <f t="shared" si="13"/>
        <v>0</v>
      </c>
      <c r="H50" s="24">
        <v>16</v>
      </c>
      <c r="I50" s="24">
        <f t="shared" si="10"/>
        <v>0</v>
      </c>
      <c r="J50" s="25">
        <f t="shared" si="11"/>
        <v>0</v>
      </c>
      <c r="K50" s="26"/>
    </row>
    <row r="51" spans="1:11" ht="17.399999999999999" x14ac:dyDescent="0.3">
      <c r="A51" s="47">
        <v>24</v>
      </c>
      <c r="B51" s="19" t="s">
        <v>21</v>
      </c>
      <c r="C51" s="20"/>
      <c r="D51" s="21">
        <f>SUM(D43:D50)</f>
        <v>1116497</v>
      </c>
      <c r="E51" s="21">
        <f t="shared" ref="E51:F51" si="14">SUM(E43:E50)</f>
        <v>1114285</v>
      </c>
      <c r="F51" s="27">
        <f t="shared" si="14"/>
        <v>2212</v>
      </c>
      <c r="G51" s="22">
        <f t="shared" si="13"/>
        <v>1.9851294776471011E-3</v>
      </c>
      <c r="H51" s="27">
        <f>SUM(H43:H50)</f>
        <v>1101732</v>
      </c>
      <c r="I51" s="27">
        <f>SUM(I43:I50)</f>
        <v>14765</v>
      </c>
      <c r="J51" s="22">
        <f>+I51/H51</f>
        <v>1.3401625803734484E-2</v>
      </c>
      <c r="K51" s="28"/>
    </row>
    <row r="52" spans="1:11" ht="17.399999999999999" x14ac:dyDescent="0.3">
      <c r="A52" s="47">
        <v>25</v>
      </c>
      <c r="B52" s="19"/>
      <c r="C52" s="20"/>
      <c r="D52" s="21"/>
      <c r="E52" s="21"/>
      <c r="F52" s="27"/>
      <c r="G52" s="22"/>
      <c r="H52" s="27"/>
      <c r="I52" s="27"/>
      <c r="J52" s="22"/>
      <c r="K52" s="28"/>
    </row>
    <row r="53" spans="1:11" ht="17.399999999999999" x14ac:dyDescent="0.3">
      <c r="A53" s="47">
        <v>26</v>
      </c>
      <c r="B53" s="29"/>
      <c r="C53" s="37"/>
      <c r="D53" s="24"/>
      <c r="E53" s="24"/>
      <c r="F53" s="38"/>
      <c r="G53" s="25"/>
      <c r="H53" s="38"/>
      <c r="I53" s="38"/>
      <c r="J53" s="25"/>
      <c r="K53" s="28"/>
    </row>
    <row r="54" spans="1:11" ht="17.399999999999999" x14ac:dyDescent="0.3">
      <c r="A54" s="47">
        <v>27</v>
      </c>
      <c r="B54" s="39"/>
      <c r="C54" s="39"/>
      <c r="D54" s="39"/>
      <c r="E54" s="39"/>
      <c r="F54" s="39"/>
      <c r="G54" s="39"/>
      <c r="H54" s="39"/>
      <c r="I54" s="39"/>
      <c r="J54" s="39"/>
      <c r="K54" s="28"/>
    </row>
    <row r="55" spans="1:11" ht="17.399999999999999" x14ac:dyDescent="0.3">
      <c r="A55" s="47">
        <v>28</v>
      </c>
      <c r="B55" s="53" t="s">
        <v>22</v>
      </c>
      <c r="C55" s="54"/>
      <c r="D55" s="54"/>
      <c r="E55" s="54"/>
      <c r="F55" s="54"/>
      <c r="G55" s="54"/>
      <c r="H55" s="54"/>
      <c r="I55" s="54"/>
      <c r="J55" s="54"/>
      <c r="K55" s="28"/>
    </row>
    <row r="56" spans="1:11" ht="17.399999999999999" x14ac:dyDescent="0.3">
      <c r="A56" s="47">
        <v>29</v>
      </c>
      <c r="B56" s="15"/>
      <c r="C56" s="15"/>
      <c r="D56" s="15"/>
      <c r="E56" s="15"/>
      <c r="F56" s="16" t="s">
        <v>5</v>
      </c>
      <c r="G56" s="15"/>
      <c r="H56" s="48" t="s">
        <v>6</v>
      </c>
      <c r="I56" s="48"/>
      <c r="J56" s="48"/>
      <c r="K56" s="28"/>
    </row>
    <row r="57" spans="1:11" ht="17.399999999999999" x14ac:dyDescent="0.3">
      <c r="A57" s="47">
        <v>30</v>
      </c>
      <c r="B57" s="16" t="s">
        <v>7</v>
      </c>
      <c r="C57" s="17"/>
      <c r="D57" s="17" t="s">
        <v>8</v>
      </c>
      <c r="E57" s="17" t="s">
        <v>9</v>
      </c>
      <c r="F57" s="17" t="s">
        <v>10</v>
      </c>
      <c r="G57" s="17" t="s">
        <v>11</v>
      </c>
      <c r="H57" s="17" t="s">
        <v>12</v>
      </c>
      <c r="I57" s="17" t="s">
        <v>10</v>
      </c>
      <c r="J57" s="17" t="s">
        <v>11</v>
      </c>
      <c r="K57" s="28"/>
    </row>
    <row r="58" spans="1:11" ht="17.399999999999999" x14ac:dyDescent="0.3">
      <c r="A58" s="47">
        <v>31</v>
      </c>
      <c r="B58" s="19" t="s">
        <v>13</v>
      </c>
      <c r="C58" s="20"/>
      <c r="D58" s="21">
        <v>979305</v>
      </c>
      <c r="E58" s="21">
        <v>985996</v>
      </c>
      <c r="F58" s="21">
        <f>D58-E58</f>
        <v>-6691</v>
      </c>
      <c r="G58" s="22">
        <f>F58/E58</f>
        <v>-6.7860315863350357E-3</v>
      </c>
      <c r="H58" s="21">
        <v>967401</v>
      </c>
      <c r="I58" s="21">
        <f t="shared" ref="I58:I65" si="15">+D58-H58</f>
        <v>11904</v>
      </c>
      <c r="J58" s="22">
        <f t="shared" ref="J58:J65" si="16">+I58/H58</f>
        <v>1.2305135099095411E-2</v>
      </c>
      <c r="K58" s="28"/>
    </row>
    <row r="59" spans="1:11" ht="17.399999999999999" x14ac:dyDescent="0.3">
      <c r="A59" s="47">
        <v>32</v>
      </c>
      <c r="B59" s="19" t="s">
        <v>14</v>
      </c>
      <c r="C59" s="20"/>
      <c r="D59" s="21">
        <v>124161</v>
      </c>
      <c r="E59" s="21">
        <v>124231</v>
      </c>
      <c r="F59" s="21">
        <f t="shared" ref="F59:F65" si="17">D59-E59</f>
        <v>-70</v>
      </c>
      <c r="G59" s="22">
        <f t="shared" ref="G59:G66" si="18">F59/E59</f>
        <v>-5.6346644557316613E-4</v>
      </c>
      <c r="H59" s="21">
        <v>122301</v>
      </c>
      <c r="I59" s="21">
        <f t="shared" si="15"/>
        <v>1860</v>
      </c>
      <c r="J59" s="22">
        <f t="shared" si="16"/>
        <v>1.5208379326415973E-2</v>
      </c>
    </row>
    <row r="60" spans="1:11" ht="17.399999999999999" x14ac:dyDescent="0.3">
      <c r="A60" s="47">
        <v>33</v>
      </c>
      <c r="B60" s="19" t="s">
        <v>15</v>
      </c>
      <c r="C60" s="20"/>
      <c r="D60" s="21">
        <v>159</v>
      </c>
      <c r="E60" s="21">
        <v>173</v>
      </c>
      <c r="F60" s="21">
        <f t="shared" si="17"/>
        <v>-14</v>
      </c>
      <c r="G60" s="22">
        <f t="shared" si="18"/>
        <v>-8.0924855491329481E-2</v>
      </c>
      <c r="H60" s="21">
        <v>161</v>
      </c>
      <c r="I60" s="21">
        <f t="shared" si="15"/>
        <v>-2</v>
      </c>
      <c r="J60" s="22">
        <f t="shared" si="16"/>
        <v>-1.2422360248447204E-2</v>
      </c>
    </row>
    <row r="61" spans="1:11" ht="17.399999999999999" x14ac:dyDescent="0.3">
      <c r="A61" s="47">
        <v>34</v>
      </c>
      <c r="B61" s="19" t="s">
        <v>16</v>
      </c>
      <c r="C61" s="20"/>
      <c r="D61" s="21">
        <v>3420</v>
      </c>
      <c r="E61" s="21">
        <v>3418</v>
      </c>
      <c r="F61" s="21">
        <f t="shared" si="17"/>
        <v>2</v>
      </c>
      <c r="G61" s="22">
        <f t="shared" si="18"/>
        <v>5.8513750731421885E-4</v>
      </c>
      <c r="H61" s="21">
        <v>3437</v>
      </c>
      <c r="I61" s="21">
        <f t="shared" si="15"/>
        <v>-17</v>
      </c>
      <c r="J61" s="22">
        <f t="shared" si="16"/>
        <v>-4.946173988943846E-3</v>
      </c>
    </row>
    <row r="62" spans="1:11" ht="17.399999999999999" x14ac:dyDescent="0.3">
      <c r="A62" s="47">
        <v>35</v>
      </c>
      <c r="B62" s="19" t="s">
        <v>17</v>
      </c>
      <c r="C62" s="20"/>
      <c r="D62" s="21">
        <v>4</v>
      </c>
      <c r="E62" s="21">
        <v>4</v>
      </c>
      <c r="F62" s="21">
        <f t="shared" si="17"/>
        <v>0</v>
      </c>
      <c r="G62" s="22">
        <f t="shared" si="18"/>
        <v>0</v>
      </c>
      <c r="H62" s="21">
        <v>4</v>
      </c>
      <c r="I62" s="21">
        <f t="shared" si="15"/>
        <v>0</v>
      </c>
      <c r="J62" s="22">
        <f t="shared" si="16"/>
        <v>0</v>
      </c>
    </row>
    <row r="63" spans="1:11" ht="17.399999999999999" x14ac:dyDescent="0.3">
      <c r="A63" s="47">
        <v>36</v>
      </c>
      <c r="B63" s="19" t="s">
        <v>18</v>
      </c>
      <c r="C63" s="20"/>
      <c r="D63" s="21">
        <v>6405</v>
      </c>
      <c r="E63" s="21">
        <v>6221</v>
      </c>
      <c r="F63" s="21">
        <f t="shared" si="17"/>
        <v>184</v>
      </c>
      <c r="G63" s="22">
        <f t="shared" si="18"/>
        <v>2.9577238386111558E-2</v>
      </c>
      <c r="H63" s="21">
        <v>6191</v>
      </c>
      <c r="I63" s="21">
        <f t="shared" si="15"/>
        <v>214</v>
      </c>
      <c r="J63" s="22">
        <f t="shared" si="16"/>
        <v>3.4566305927959944E-2</v>
      </c>
    </row>
    <row r="64" spans="1:11" ht="17.399999999999999" x14ac:dyDescent="0.3">
      <c r="A64" s="47">
        <v>37</v>
      </c>
      <c r="B64" s="19" t="s">
        <v>19</v>
      </c>
      <c r="C64" s="23"/>
      <c r="D64" s="21">
        <v>8</v>
      </c>
      <c r="E64" s="21">
        <v>8</v>
      </c>
      <c r="F64" s="21">
        <f t="shared" si="17"/>
        <v>0</v>
      </c>
      <c r="G64" s="22">
        <f t="shared" si="18"/>
        <v>0</v>
      </c>
      <c r="H64" s="21">
        <v>8</v>
      </c>
      <c r="I64" s="21">
        <f t="shared" si="15"/>
        <v>0</v>
      </c>
      <c r="J64" s="22">
        <f t="shared" si="16"/>
        <v>0</v>
      </c>
    </row>
    <row r="65" spans="1:10" ht="17.399999999999999" x14ac:dyDescent="0.3">
      <c r="A65" s="47">
        <v>38</v>
      </c>
      <c r="B65" s="19" t="s">
        <v>20</v>
      </c>
      <c r="C65" s="23"/>
      <c r="D65" s="24">
        <v>16</v>
      </c>
      <c r="E65" s="24">
        <v>16</v>
      </c>
      <c r="F65" s="24">
        <f t="shared" si="17"/>
        <v>0</v>
      </c>
      <c r="G65" s="25">
        <f t="shared" si="18"/>
        <v>0</v>
      </c>
      <c r="H65" s="24">
        <v>16</v>
      </c>
      <c r="I65" s="24">
        <f t="shared" si="15"/>
        <v>0</v>
      </c>
      <c r="J65" s="25">
        <f t="shared" si="16"/>
        <v>0</v>
      </c>
    </row>
    <row r="66" spans="1:10" ht="17.399999999999999" x14ac:dyDescent="0.3">
      <c r="A66" s="47">
        <v>39</v>
      </c>
      <c r="B66" s="19" t="s">
        <v>21</v>
      </c>
      <c r="C66" s="20"/>
      <c r="D66" s="21">
        <f>SUM(D58:D65)</f>
        <v>1113478</v>
      </c>
      <c r="E66" s="21">
        <f t="shared" ref="E66:F66" si="19">SUM(E58:E65)</f>
        <v>1120067</v>
      </c>
      <c r="F66" s="27">
        <f t="shared" si="19"/>
        <v>-6589</v>
      </c>
      <c r="G66" s="22">
        <f t="shared" si="18"/>
        <v>-5.8826838037367409E-3</v>
      </c>
      <c r="H66" s="27">
        <f>SUM(H58:H65)</f>
        <v>1099519</v>
      </c>
      <c r="I66" s="27">
        <f>SUM(I58:I65)</f>
        <v>13959</v>
      </c>
      <c r="J66" s="22">
        <f>+I66/H66</f>
        <v>1.2695551418392952E-2</v>
      </c>
    </row>
    <row r="67" spans="1:10" ht="17.399999999999999" x14ac:dyDescent="0.3">
      <c r="B67" s="31"/>
      <c r="C67" s="32"/>
      <c r="D67" s="33"/>
      <c r="E67" s="21"/>
      <c r="F67" s="34"/>
      <c r="G67" s="35"/>
      <c r="H67" s="27"/>
      <c r="I67" s="34"/>
      <c r="J67" s="35"/>
    </row>
    <row r="68" spans="1:10" ht="17.399999999999999" x14ac:dyDescent="0.3">
      <c r="B68" s="31"/>
      <c r="C68" s="32"/>
      <c r="D68" s="33"/>
      <c r="E68" s="21"/>
      <c r="F68" s="34"/>
      <c r="G68" s="35"/>
      <c r="H68" s="27"/>
      <c r="I68" s="34"/>
      <c r="J68" s="35"/>
    </row>
    <row r="69" spans="1:10" ht="17.399999999999999" x14ac:dyDescent="0.3">
      <c r="B69" s="31"/>
      <c r="C69" s="32"/>
      <c r="D69" s="33"/>
      <c r="E69" s="21"/>
      <c r="F69" s="34"/>
      <c r="G69" s="35"/>
      <c r="H69" s="27"/>
      <c r="I69" s="34"/>
      <c r="J69" s="35"/>
    </row>
    <row r="70" spans="1:10" ht="17.399999999999999" x14ac:dyDescent="0.3">
      <c r="B70" s="31"/>
      <c r="C70" s="32"/>
      <c r="D70" s="33"/>
      <c r="E70" s="21"/>
      <c r="F70" s="34"/>
      <c r="G70" s="35"/>
      <c r="H70" s="27"/>
      <c r="I70" s="34"/>
      <c r="J70" s="35"/>
    </row>
    <row r="71" spans="1:10" ht="17.399999999999999" x14ac:dyDescent="0.3">
      <c r="B71" s="31"/>
      <c r="C71" s="32"/>
      <c r="D71" s="33"/>
      <c r="E71" s="21"/>
      <c r="F71" s="34"/>
      <c r="G71" s="35"/>
      <c r="H71" s="27"/>
      <c r="I71" s="34"/>
      <c r="J71" s="35"/>
    </row>
    <row r="72" spans="1:10" ht="17.399999999999999" x14ac:dyDescent="0.3">
      <c r="B72" s="31"/>
      <c r="C72" s="32"/>
      <c r="D72" s="33"/>
      <c r="E72" s="21"/>
      <c r="F72" s="34"/>
      <c r="G72" s="35"/>
      <c r="H72" s="27"/>
      <c r="I72" s="34"/>
      <c r="J72" s="35"/>
    </row>
    <row r="74" spans="1:10" x14ac:dyDescent="0.3">
      <c r="B74" s="36"/>
    </row>
  </sheetData>
  <mergeCells count="12">
    <mergeCell ref="H56:J56"/>
    <mergeCell ref="B2:J2"/>
    <mergeCell ref="B3:J3"/>
    <mergeCell ref="B4:J4"/>
    <mergeCell ref="B6:J6"/>
    <mergeCell ref="B11:J11"/>
    <mergeCell ref="H12:J12"/>
    <mergeCell ref="B55:J55"/>
    <mergeCell ref="B40:J40"/>
    <mergeCell ref="H41:J41"/>
    <mergeCell ref="B25:J25"/>
    <mergeCell ref="H26:J26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60EB8F1BB2AF34D897395A085C16F1A" ma:contentTypeVersion="104" ma:contentTypeDescription="" ma:contentTypeScope="" ma:versionID="8f74e8a42d22cf0d8d9ee17ac73b2d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2016-11-14T08:00:00+00:00</OpenedDate>
    <Date1 xmlns="dc463f71-b30c-4ab2-9473-d307f9d35888">2016-11-14T08:00:00+00:00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161200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866D6A6-A45F-4BD9-A17A-E47A6BBFA857}"/>
</file>

<file path=customXml/itemProps2.xml><?xml version="1.0" encoding="utf-8"?>
<ds:datastoreItem xmlns:ds="http://schemas.openxmlformats.org/officeDocument/2006/customXml" ds:itemID="{DFDAFD37-37A7-4742-AB73-3498045945C9}"/>
</file>

<file path=customXml/itemProps3.xml><?xml version="1.0" encoding="utf-8"?>
<ds:datastoreItem xmlns:ds="http://schemas.openxmlformats.org/officeDocument/2006/customXml" ds:itemID="{B1FC327E-AF1D-4DE0-91B1-EBC2FBE9A114}"/>
</file>

<file path=customXml/itemProps4.xml><?xml version="1.0" encoding="utf-8"?>
<ds:datastoreItem xmlns:ds="http://schemas.openxmlformats.org/officeDocument/2006/customXml" ds:itemID="{21D0212E-D655-454F-879F-B03364B90E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10a CustCount_Electric</vt:lpstr>
      <vt:lpstr>'Pg 10a CustCount_Electric'!Print_Area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Neal Edward Pedersen</cp:lastModifiedBy>
  <cp:lastPrinted>2016-08-01T20:18:45Z</cp:lastPrinted>
  <dcterms:created xsi:type="dcterms:W3CDTF">2014-01-09T00:48:14Z</dcterms:created>
  <dcterms:modified xsi:type="dcterms:W3CDTF">2016-11-10T23:29:22Z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0x0101006E56B4D1795A2E4DB2F0B01679ED314A00060EB8F1BB2AF34D897395A085C16F1A</vt:lpwstr>
  </property>
  <property fmtid="{D5CDD505-2E9C-101B-9397-08002B2CF9AE}" pid="3" name="_docset_NoMedatataSyncRequired">
    <vt:lpwstr>False</vt:lpwstr>
  </property>
</Properties>
</file>