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<sst xmlns="http://schemas.openxmlformats.org/spreadsheetml/2006/main" count="98" uniqueCount="37">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</sst>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ont="1"/>
    <xf numFmtId="0" fontId="19" fillId="0" borderId="0" xfId="0" applyFont="1"/>
    <xf numFmtId="0" fontId="18" fillId="0" borderId="3" xfId="0" applyFont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zoomScale="75" zoomScaleNormal="75" zoomScaleSheetLayoutView="70" workbookViewId="0">
      <selection activeCell="B5" sqref="B5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  <c r="L2" s="6"/>
      <c r="M2" s="6"/>
      <c r="N2" s="6"/>
    </row>
    <row r="3" spans="1:14" ht="21" x14ac:dyDescent="0.4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4" ht="21" x14ac:dyDescent="0.4">
      <c r="B4" s="50">
        <v>42613</v>
      </c>
      <c r="C4" s="50"/>
      <c r="D4" s="50"/>
      <c r="E4" s="50"/>
      <c r="F4" s="50"/>
      <c r="G4" s="50"/>
      <c r="H4" s="50"/>
      <c r="I4" s="50"/>
      <c r="J4" s="50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48" t="s">
        <v>6</v>
      </c>
      <c r="I12" s="48"/>
      <c r="J12" s="48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21">
        <v>986335</v>
      </c>
      <c r="E14" s="21">
        <v>982570</v>
      </c>
      <c r="F14" s="21">
        <f>D14-E14</f>
        <v>3765</v>
      </c>
      <c r="G14" s="22">
        <f>F14/E14</f>
        <v>3.8317880659902094E-3</v>
      </c>
      <c r="H14" s="21">
        <v>970766</v>
      </c>
      <c r="I14" s="21">
        <f t="shared" ref="I14:I21" si="0">+D14-H14</f>
        <v>15569</v>
      </c>
      <c r="J14" s="22">
        <f>+I14/H14</f>
        <v>1.603785052216497E-2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21">
        <v>125496</v>
      </c>
      <c r="E15" s="21">
        <v>125195.22547999999</v>
      </c>
      <c r="F15" s="21">
        <f t="shared" ref="F15:F21" si="1">D15-E15</f>
        <v>300.77452000000631</v>
      </c>
      <c r="G15" s="22">
        <f t="shared" ref="G15:G22" si="2">F15/E15</f>
        <v>2.4024440137140469E-3</v>
      </c>
      <c r="H15" s="21">
        <v>123358</v>
      </c>
      <c r="I15" s="21">
        <f t="shared" si="0"/>
        <v>2138</v>
      </c>
      <c r="J15" s="22">
        <f t="shared" ref="J15:J20" si="3">+I15/H15</f>
        <v>1.733166880137486E-2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21">
        <v>158</v>
      </c>
      <c r="E16" s="21">
        <v>175.52080000000001</v>
      </c>
      <c r="F16" s="21">
        <f t="shared" si="1"/>
        <v>-17.520800000000008</v>
      </c>
      <c r="G16" s="22">
        <f t="shared" si="2"/>
        <v>-9.9821787503247522E-2</v>
      </c>
      <c r="H16" s="21">
        <v>160</v>
      </c>
      <c r="I16" s="21">
        <f t="shared" si="0"/>
        <v>-2</v>
      </c>
      <c r="J16" s="22">
        <f t="shared" si="3"/>
        <v>-1.2500000000000001E-2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21">
        <v>3432</v>
      </c>
      <c r="E17" s="21">
        <v>3416.1353999999997</v>
      </c>
      <c r="F17" s="21">
        <f t="shared" si="1"/>
        <v>15.864600000000337</v>
      </c>
      <c r="G17" s="22">
        <f t="shared" si="2"/>
        <v>4.6440196720540818E-3</v>
      </c>
      <c r="H17" s="21">
        <v>3421</v>
      </c>
      <c r="I17" s="21">
        <f t="shared" si="0"/>
        <v>11</v>
      </c>
      <c r="J17" s="22">
        <f t="shared" si="3"/>
        <v>3.2154340836012861E-3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21">
        <v>4</v>
      </c>
      <c r="E18" s="21">
        <v>3.8646000000000003</v>
      </c>
      <c r="F18" s="21">
        <f t="shared" si="1"/>
        <v>0.13539999999999974</v>
      </c>
      <c r="G18" s="22">
        <f t="shared" si="2"/>
        <v>3.5035967499870549E-2</v>
      </c>
      <c r="H18" s="21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21">
        <v>6502</v>
      </c>
      <c r="E19" s="21">
        <v>6298</v>
      </c>
      <c r="F19" s="21">
        <f t="shared" si="1"/>
        <v>204</v>
      </c>
      <c r="G19" s="22">
        <f t="shared" si="2"/>
        <v>3.2391235312797716E-2</v>
      </c>
      <c r="H19" s="21">
        <v>6314</v>
      </c>
      <c r="I19" s="21">
        <f t="shared" si="0"/>
        <v>188</v>
      </c>
      <c r="J19" s="22">
        <f t="shared" si="3"/>
        <v>2.9775102945834655E-2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21">
        <v>8</v>
      </c>
      <c r="E20" s="21">
        <v>8</v>
      </c>
      <c r="F20" s="21">
        <f t="shared" si="1"/>
        <v>0</v>
      </c>
      <c r="G20" s="22">
        <f t="shared" si="2"/>
        <v>0</v>
      </c>
      <c r="H20" s="21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24">
        <v>16</v>
      </c>
      <c r="E21" s="24">
        <v>16</v>
      </c>
      <c r="F21" s="24">
        <f t="shared" si="1"/>
        <v>0</v>
      </c>
      <c r="G21" s="25">
        <f t="shared" si="2"/>
        <v>0</v>
      </c>
      <c r="H21" s="24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1121951</v>
      </c>
      <c r="E22" s="27">
        <f t="shared" ref="E22:F22" si="4">SUM(E14:E21)</f>
        <v>1117682.7462800001</v>
      </c>
      <c r="F22" s="27">
        <f t="shared" si="4"/>
        <v>4268.2537200000061</v>
      </c>
      <c r="G22" s="22">
        <f t="shared" si="2"/>
        <v>3.8188419157458571E-3</v>
      </c>
      <c r="H22" s="27">
        <f>SUM(H14:H21)</f>
        <v>1104047</v>
      </c>
      <c r="I22" s="27">
        <f>SUM(I14:I21)</f>
        <v>17904</v>
      </c>
      <c r="J22" s="22">
        <f>+I22/H22</f>
        <v>1.6216700919435494E-2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54" t="s">
        <v>24</v>
      </c>
      <c r="C25" s="54"/>
      <c r="D25" s="54"/>
      <c r="E25" s="54"/>
      <c r="F25" s="54"/>
      <c r="G25" s="54"/>
      <c r="H25" s="54"/>
      <c r="I25" s="54"/>
      <c r="J25" s="54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48" t="s">
        <v>6</v>
      </c>
      <c r="I26" s="48"/>
      <c r="J26" s="48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21">
        <v>982711</v>
      </c>
      <c r="E28" s="21">
        <v>980442</v>
      </c>
      <c r="F28" s="21">
        <f>D28-E28</f>
        <v>2269</v>
      </c>
      <c r="G28" s="22">
        <f>F28/E28</f>
        <v>2.3142623429024869E-3</v>
      </c>
      <c r="H28" s="21">
        <v>969652</v>
      </c>
      <c r="I28" s="21">
        <f t="shared" ref="I28:I35" si="5">+D28-H28</f>
        <v>13059</v>
      </c>
      <c r="J28" s="22">
        <f t="shared" ref="J28:J35" si="6">+I28/H28</f>
        <v>1.3467718315436878E-2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21">
        <v>124621</v>
      </c>
      <c r="E29" s="21">
        <v>124493</v>
      </c>
      <c r="F29" s="21">
        <f t="shared" ref="F29:F35" si="7">D29-E29</f>
        <v>128</v>
      </c>
      <c r="G29" s="22">
        <f t="shared" ref="G29:G36" si="8">F29/E29</f>
        <v>1.0281702585687549E-3</v>
      </c>
      <c r="H29" s="21">
        <v>122778</v>
      </c>
      <c r="I29" s="21">
        <f t="shared" si="5"/>
        <v>1843</v>
      </c>
      <c r="J29" s="22">
        <f t="shared" si="6"/>
        <v>1.5010832559579078E-2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21">
        <v>159</v>
      </c>
      <c r="E30" s="21">
        <v>175</v>
      </c>
      <c r="F30" s="21">
        <f t="shared" si="7"/>
        <v>-16</v>
      </c>
      <c r="G30" s="22">
        <f t="shared" si="8"/>
        <v>-9.1428571428571428E-2</v>
      </c>
      <c r="H30" s="21">
        <v>160</v>
      </c>
      <c r="I30" s="21">
        <f t="shared" si="5"/>
        <v>-1</v>
      </c>
      <c r="J30" s="22">
        <f t="shared" si="6"/>
        <v>-6.2500000000000003E-3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21">
        <v>3415</v>
      </c>
      <c r="E31" s="21">
        <v>3422</v>
      </c>
      <c r="F31" s="21">
        <f t="shared" si="7"/>
        <v>-7</v>
      </c>
      <c r="G31" s="22">
        <f t="shared" si="8"/>
        <v>-2.0455873758036236E-3</v>
      </c>
      <c r="H31" s="21">
        <v>3439</v>
      </c>
      <c r="I31" s="21">
        <f t="shared" si="5"/>
        <v>-24</v>
      </c>
      <c r="J31" s="22">
        <f t="shared" si="6"/>
        <v>-6.9787728990985754E-3</v>
      </c>
    </row>
    <row r="32" spans="1:11" ht="17.399999999999999" hidden="1" x14ac:dyDescent="0.3">
      <c r="A32" s="47">
        <v>19</v>
      </c>
      <c r="B32" s="19" t="s">
        <v>17</v>
      </c>
      <c r="C32" s="20"/>
      <c r="D32" s="21">
        <v>4</v>
      </c>
      <c r="E32" s="21">
        <v>4</v>
      </c>
      <c r="F32" s="21">
        <f t="shared" si="7"/>
        <v>0</v>
      </c>
      <c r="G32" s="22">
        <f t="shared" si="8"/>
        <v>0</v>
      </c>
      <c r="H32" s="21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21">
        <v>6471</v>
      </c>
      <c r="E33" s="21">
        <v>6281</v>
      </c>
      <c r="F33" s="21">
        <f t="shared" si="7"/>
        <v>190</v>
      </c>
      <c r="G33" s="22">
        <f t="shared" si="8"/>
        <v>3.0249960197420794E-2</v>
      </c>
      <c r="H33" s="21">
        <v>6261</v>
      </c>
      <c r="I33" s="21">
        <f t="shared" si="5"/>
        <v>210</v>
      </c>
      <c r="J33" s="22">
        <f t="shared" si="6"/>
        <v>3.3540967896502155E-2</v>
      </c>
    </row>
    <row r="34" spans="1:11" ht="17.399999999999999" hidden="1" x14ac:dyDescent="0.3">
      <c r="A34" s="47">
        <v>21</v>
      </c>
      <c r="B34" s="19" t="s">
        <v>19</v>
      </c>
      <c r="C34" s="23"/>
      <c r="D34" s="21">
        <v>8</v>
      </c>
      <c r="E34" s="21">
        <v>8</v>
      </c>
      <c r="F34" s="21">
        <f t="shared" si="7"/>
        <v>0</v>
      </c>
      <c r="G34" s="22">
        <f t="shared" si="8"/>
        <v>0</v>
      </c>
      <c r="H34" s="21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24">
        <v>16</v>
      </c>
      <c r="E35" s="24">
        <v>16</v>
      </c>
      <c r="F35" s="24">
        <f t="shared" si="7"/>
        <v>0</v>
      </c>
      <c r="G35" s="25">
        <f t="shared" si="8"/>
        <v>0</v>
      </c>
      <c r="H35" s="24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1117405</v>
      </c>
      <c r="E36" s="21">
        <f t="shared" ref="E36:F36" si="9">SUM(E28:E35)</f>
        <v>1114841</v>
      </c>
      <c r="F36" s="27">
        <f t="shared" si="9"/>
        <v>2564</v>
      </c>
      <c r="G36" s="22">
        <f t="shared" si="8"/>
        <v>2.2998795343910027E-3</v>
      </c>
      <c r="H36" s="27">
        <f>SUM(H28:H35)</f>
        <v>1102318</v>
      </c>
      <c r="I36" s="27">
        <f>SUM(I28:I35)</f>
        <v>15087</v>
      </c>
      <c r="J36" s="22">
        <f>+I36/H36</f>
        <v>1.3686613118900353E-2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12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13</v>
      </c>
      <c r="B40" s="53" t="s">
        <v>23</v>
      </c>
      <c r="C40" s="54"/>
      <c r="D40" s="54"/>
      <c r="E40" s="54"/>
      <c r="F40" s="54"/>
      <c r="G40" s="54"/>
      <c r="H40" s="54"/>
      <c r="I40" s="54"/>
      <c r="J40" s="54"/>
      <c r="K40" s="30"/>
    </row>
    <row r="41" spans="1:11" s="14" customFormat="1" ht="17.399999999999999" x14ac:dyDescent="0.3">
      <c r="A41" s="47">
        <v>14</v>
      </c>
      <c r="B41" s="15"/>
      <c r="C41" s="15"/>
      <c r="D41" s="15"/>
      <c r="E41" s="15"/>
      <c r="F41" s="16" t="s">
        <v>5</v>
      </c>
      <c r="G41" s="15"/>
      <c r="H41" s="48" t="s">
        <v>6</v>
      </c>
      <c r="I41" s="48"/>
      <c r="J41" s="48"/>
      <c r="K41" s="26"/>
    </row>
    <row r="42" spans="1:11" s="14" customFormat="1" ht="17.399999999999999" x14ac:dyDescent="0.3">
      <c r="A42" s="47">
        <v>15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16</v>
      </c>
      <c r="B43" s="19" t="s">
        <v>13</v>
      </c>
      <c r="C43" s="20"/>
      <c r="D43" s="21">
        <v>981932</v>
      </c>
      <c r="E43" s="21">
        <v>979998</v>
      </c>
      <c r="F43" s="21">
        <f>D43-E43</f>
        <v>1934</v>
      </c>
      <c r="G43" s="22">
        <f>F43/E43</f>
        <v>1.9734734152518679E-3</v>
      </c>
      <c r="H43" s="21">
        <v>969220</v>
      </c>
      <c r="I43" s="21">
        <f t="shared" ref="I43:I50" si="10">+D43-H43</f>
        <v>12712</v>
      </c>
      <c r="J43" s="22">
        <f t="shared" ref="J43:J50" si="11">+I43/H43</f>
        <v>1.3115701285569839E-2</v>
      </c>
      <c r="K43" s="26"/>
    </row>
    <row r="44" spans="1:11" ht="17.399999999999999" x14ac:dyDescent="0.3">
      <c r="A44" s="47">
        <v>17</v>
      </c>
      <c r="B44" s="19" t="s">
        <v>14</v>
      </c>
      <c r="C44" s="20"/>
      <c r="D44" s="21">
        <v>124520</v>
      </c>
      <c r="E44" s="21">
        <v>124384</v>
      </c>
      <c r="F44" s="21">
        <f t="shared" ref="F44:F50" si="12">D44-E44</f>
        <v>136</v>
      </c>
      <c r="G44" s="22">
        <f t="shared" ref="G44:G51" si="13">F44/E44</f>
        <v>1.0933882171340365E-3</v>
      </c>
      <c r="H44" s="21">
        <v>122646</v>
      </c>
      <c r="I44" s="21">
        <f t="shared" si="10"/>
        <v>1874</v>
      </c>
      <c r="J44" s="22">
        <f t="shared" si="11"/>
        <v>1.5279748218449848E-2</v>
      </c>
      <c r="K44" s="26"/>
    </row>
    <row r="45" spans="1:11" ht="17.399999999999999" x14ac:dyDescent="0.3">
      <c r="A45" s="47">
        <v>18</v>
      </c>
      <c r="B45" s="19" t="s">
        <v>15</v>
      </c>
      <c r="C45" s="20"/>
      <c r="D45" s="21">
        <v>159</v>
      </c>
      <c r="E45" s="21">
        <v>174</v>
      </c>
      <c r="F45" s="21">
        <f t="shared" si="12"/>
        <v>-15</v>
      </c>
      <c r="G45" s="22">
        <f t="shared" si="13"/>
        <v>-8.6206896551724144E-2</v>
      </c>
      <c r="H45" s="21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19</v>
      </c>
      <c r="B46" s="19" t="s">
        <v>16</v>
      </c>
      <c r="C46" s="20"/>
      <c r="D46" s="21">
        <v>3421</v>
      </c>
      <c r="E46" s="21">
        <v>3424</v>
      </c>
      <c r="F46" s="21">
        <f t="shared" si="12"/>
        <v>-3</v>
      </c>
      <c r="G46" s="22">
        <f t="shared" si="13"/>
        <v>-8.7616822429906541E-4</v>
      </c>
      <c r="H46" s="21">
        <v>3436</v>
      </c>
      <c r="I46" s="21">
        <f t="shared" si="10"/>
        <v>-15</v>
      </c>
      <c r="J46" s="22">
        <f t="shared" si="11"/>
        <v>-4.3655413271245632E-3</v>
      </c>
    </row>
    <row r="47" spans="1:11" ht="17.399999999999999" x14ac:dyDescent="0.3">
      <c r="A47" s="47">
        <v>20</v>
      </c>
      <c r="B47" s="19" t="s">
        <v>17</v>
      </c>
      <c r="C47" s="20"/>
      <c r="D47" s="21">
        <v>4</v>
      </c>
      <c r="E47" s="21">
        <v>4</v>
      </c>
      <c r="F47" s="21">
        <f t="shared" si="12"/>
        <v>0</v>
      </c>
      <c r="G47" s="22">
        <f t="shared" si="13"/>
        <v>0</v>
      </c>
      <c r="H47" s="21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21</v>
      </c>
      <c r="B48" s="19" t="s">
        <v>18</v>
      </c>
      <c r="C48" s="20"/>
      <c r="D48" s="21">
        <v>6437</v>
      </c>
      <c r="E48" s="21">
        <v>6277</v>
      </c>
      <c r="F48" s="21">
        <f t="shared" si="12"/>
        <v>160</v>
      </c>
      <c r="G48" s="22">
        <f t="shared" si="13"/>
        <v>2.5489883702405607E-2</v>
      </c>
      <c r="H48" s="21">
        <v>6242</v>
      </c>
      <c r="I48" s="21">
        <f t="shared" si="10"/>
        <v>195</v>
      </c>
      <c r="J48" s="22">
        <f t="shared" si="11"/>
        <v>3.1239987183595001E-2</v>
      </c>
    </row>
    <row r="49" spans="1:11" ht="17.399999999999999" x14ac:dyDescent="0.3">
      <c r="A49" s="47">
        <v>22</v>
      </c>
      <c r="B49" s="19" t="s">
        <v>19</v>
      </c>
      <c r="C49" s="23"/>
      <c r="D49" s="21">
        <v>8</v>
      </c>
      <c r="E49" s="21">
        <v>8</v>
      </c>
      <c r="F49" s="21">
        <f t="shared" si="12"/>
        <v>0</v>
      </c>
      <c r="G49" s="22">
        <f t="shared" si="13"/>
        <v>0</v>
      </c>
      <c r="H49" s="21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23</v>
      </c>
      <c r="B50" s="19" t="s">
        <v>20</v>
      </c>
      <c r="C50" s="23"/>
      <c r="D50" s="24">
        <v>16</v>
      </c>
      <c r="E50" s="24">
        <v>16</v>
      </c>
      <c r="F50" s="24">
        <f t="shared" si="12"/>
        <v>0</v>
      </c>
      <c r="G50" s="25">
        <f t="shared" si="13"/>
        <v>0</v>
      </c>
      <c r="H50" s="24">
        <v>16</v>
      </c>
      <c r="I50" s="24">
        <f t="shared" si="10"/>
        <v>0</v>
      </c>
      <c r="J50" s="25">
        <f t="shared" si="11"/>
        <v>0</v>
      </c>
      <c r="K50" s="26"/>
    </row>
    <row r="51" spans="1:11" ht="17.399999999999999" x14ac:dyDescent="0.3">
      <c r="A51" s="47">
        <v>24</v>
      </c>
      <c r="B51" s="19" t="s">
        <v>21</v>
      </c>
      <c r="C51" s="20"/>
      <c r="D51" s="21">
        <f>SUM(D43:D50)</f>
        <v>1116497</v>
      </c>
      <c r="E51" s="21">
        <f t="shared" ref="E51:F51" si="14">SUM(E43:E50)</f>
        <v>1114285</v>
      </c>
      <c r="F51" s="27">
        <f t="shared" si="14"/>
        <v>2212</v>
      </c>
      <c r="G51" s="22">
        <f t="shared" si="13"/>
        <v>1.9851294776471011E-3</v>
      </c>
      <c r="H51" s="27">
        <f>SUM(H43:H50)</f>
        <v>1101732</v>
      </c>
      <c r="I51" s="27">
        <f>SUM(I43:I50)</f>
        <v>14765</v>
      </c>
      <c r="J51" s="22">
        <f>+I51/H51</f>
        <v>1.3401625803734484E-2</v>
      </c>
      <c r="K51" s="28"/>
    </row>
    <row r="52" spans="1:11" ht="17.399999999999999" x14ac:dyDescent="0.3">
      <c r="A52" s="47">
        <v>25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26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27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28</v>
      </c>
      <c r="B55" s="53" t="s">
        <v>22</v>
      </c>
      <c r="C55" s="54"/>
      <c r="D55" s="54"/>
      <c r="E55" s="54"/>
      <c r="F55" s="54"/>
      <c r="G55" s="54"/>
      <c r="H55" s="54"/>
      <c r="I55" s="54"/>
      <c r="J55" s="54"/>
      <c r="K55" s="28"/>
    </row>
    <row r="56" spans="1:11" ht="17.399999999999999" x14ac:dyDescent="0.3">
      <c r="A56" s="47">
        <v>29</v>
      </c>
      <c r="B56" s="15"/>
      <c r="C56" s="15"/>
      <c r="D56" s="15"/>
      <c r="E56" s="15"/>
      <c r="F56" s="16" t="s">
        <v>5</v>
      </c>
      <c r="G56" s="15"/>
      <c r="H56" s="48" t="s">
        <v>6</v>
      </c>
      <c r="I56" s="48"/>
      <c r="J56" s="48"/>
      <c r="K56" s="28"/>
    </row>
    <row r="57" spans="1:11" ht="17.399999999999999" x14ac:dyDescent="0.3">
      <c r="A57" s="47">
        <v>30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31</v>
      </c>
      <c r="B58" s="19" t="s">
        <v>13</v>
      </c>
      <c r="C58" s="20"/>
      <c r="D58" s="21">
        <v>979305</v>
      </c>
      <c r="E58" s="21">
        <v>985996</v>
      </c>
      <c r="F58" s="21">
        <f>D58-E58</f>
        <v>-6691</v>
      </c>
      <c r="G58" s="22">
        <f>F58/E58</f>
        <v>-6.7860315863350357E-3</v>
      </c>
      <c r="H58" s="21">
        <v>967401</v>
      </c>
      <c r="I58" s="21">
        <f t="shared" ref="I58:I65" si="15">+D58-H58</f>
        <v>11904</v>
      </c>
      <c r="J58" s="22">
        <f t="shared" ref="J58:J65" si="16">+I58/H58</f>
        <v>1.2305135099095411E-2</v>
      </c>
      <c r="K58" s="28"/>
    </row>
    <row r="59" spans="1:11" ht="17.399999999999999" x14ac:dyDescent="0.3">
      <c r="A59" s="47">
        <v>32</v>
      </c>
      <c r="B59" s="19" t="s">
        <v>14</v>
      </c>
      <c r="C59" s="20"/>
      <c r="D59" s="21">
        <v>124161</v>
      </c>
      <c r="E59" s="21">
        <v>124231</v>
      </c>
      <c r="F59" s="21">
        <f t="shared" ref="F59:F65" si="17">D59-E59</f>
        <v>-70</v>
      </c>
      <c r="G59" s="22">
        <f t="shared" ref="G59:G66" si="18">F59/E59</f>
        <v>-5.6346644557316613E-4</v>
      </c>
      <c r="H59" s="21">
        <v>122301</v>
      </c>
      <c r="I59" s="21">
        <f t="shared" si="15"/>
        <v>1860</v>
      </c>
      <c r="J59" s="22">
        <f t="shared" si="16"/>
        <v>1.5208379326415973E-2</v>
      </c>
    </row>
    <row r="60" spans="1:11" ht="17.399999999999999" x14ac:dyDescent="0.3">
      <c r="A60" s="47">
        <v>33</v>
      </c>
      <c r="B60" s="19" t="s">
        <v>15</v>
      </c>
      <c r="C60" s="20"/>
      <c r="D60" s="21">
        <v>159</v>
      </c>
      <c r="E60" s="21">
        <v>173</v>
      </c>
      <c r="F60" s="21">
        <f t="shared" si="17"/>
        <v>-14</v>
      </c>
      <c r="G60" s="22">
        <f t="shared" si="18"/>
        <v>-8.0924855491329481E-2</v>
      </c>
      <c r="H60" s="21">
        <v>161</v>
      </c>
      <c r="I60" s="21">
        <f t="shared" si="15"/>
        <v>-2</v>
      </c>
      <c r="J60" s="22">
        <f t="shared" si="16"/>
        <v>-1.2422360248447204E-2</v>
      </c>
    </row>
    <row r="61" spans="1:11" ht="17.399999999999999" x14ac:dyDescent="0.3">
      <c r="A61" s="47">
        <v>34</v>
      </c>
      <c r="B61" s="19" t="s">
        <v>16</v>
      </c>
      <c r="C61" s="20"/>
      <c r="D61" s="21">
        <v>3420</v>
      </c>
      <c r="E61" s="21">
        <v>3418</v>
      </c>
      <c r="F61" s="21">
        <f t="shared" si="17"/>
        <v>2</v>
      </c>
      <c r="G61" s="22">
        <f t="shared" si="18"/>
        <v>5.8513750731421885E-4</v>
      </c>
      <c r="H61" s="21">
        <v>3437</v>
      </c>
      <c r="I61" s="21">
        <f t="shared" si="15"/>
        <v>-17</v>
      </c>
      <c r="J61" s="22">
        <f t="shared" si="16"/>
        <v>-4.946173988943846E-3</v>
      </c>
    </row>
    <row r="62" spans="1:11" ht="17.399999999999999" x14ac:dyDescent="0.3">
      <c r="A62" s="47">
        <v>35</v>
      </c>
      <c r="B62" s="19" t="s">
        <v>17</v>
      </c>
      <c r="C62" s="20"/>
      <c r="D62" s="21">
        <v>4</v>
      </c>
      <c r="E62" s="21">
        <v>4</v>
      </c>
      <c r="F62" s="21">
        <f t="shared" si="17"/>
        <v>0</v>
      </c>
      <c r="G62" s="22">
        <f t="shared" si="18"/>
        <v>0</v>
      </c>
      <c r="H62" s="21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36</v>
      </c>
      <c r="B63" s="19" t="s">
        <v>18</v>
      </c>
      <c r="C63" s="20"/>
      <c r="D63" s="21">
        <v>6405</v>
      </c>
      <c r="E63" s="21">
        <v>6221</v>
      </c>
      <c r="F63" s="21">
        <f t="shared" si="17"/>
        <v>184</v>
      </c>
      <c r="G63" s="22">
        <f t="shared" si="18"/>
        <v>2.9577238386111558E-2</v>
      </c>
      <c r="H63" s="21">
        <v>6191</v>
      </c>
      <c r="I63" s="21">
        <f t="shared" si="15"/>
        <v>214</v>
      </c>
      <c r="J63" s="22">
        <f t="shared" si="16"/>
        <v>3.4566305927959944E-2</v>
      </c>
    </row>
    <row r="64" spans="1:11" ht="17.399999999999999" x14ac:dyDescent="0.3">
      <c r="A64" s="47">
        <v>37</v>
      </c>
      <c r="B64" s="19" t="s">
        <v>19</v>
      </c>
      <c r="C64" s="23"/>
      <c r="D64" s="21">
        <v>8</v>
      </c>
      <c r="E64" s="21">
        <v>8</v>
      </c>
      <c r="F64" s="21">
        <f t="shared" si="17"/>
        <v>0</v>
      </c>
      <c r="G64" s="22">
        <f t="shared" si="18"/>
        <v>0</v>
      </c>
      <c r="H64" s="21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38</v>
      </c>
      <c r="B65" s="19" t="s">
        <v>20</v>
      </c>
      <c r="C65" s="23"/>
      <c r="D65" s="24">
        <v>16</v>
      </c>
      <c r="E65" s="24">
        <v>16</v>
      </c>
      <c r="F65" s="24">
        <f t="shared" si="17"/>
        <v>0</v>
      </c>
      <c r="G65" s="25">
        <f t="shared" si="18"/>
        <v>0</v>
      </c>
      <c r="H65" s="24">
        <v>16</v>
      </c>
      <c r="I65" s="24">
        <f t="shared" si="15"/>
        <v>0</v>
      </c>
      <c r="J65" s="25">
        <f t="shared" si="16"/>
        <v>0</v>
      </c>
    </row>
    <row r="66" spans="1:10" ht="17.399999999999999" x14ac:dyDescent="0.3">
      <c r="A66" s="47">
        <v>39</v>
      </c>
      <c r="B66" s="19" t="s">
        <v>21</v>
      </c>
      <c r="C66" s="20"/>
      <c r="D66" s="21">
        <f>SUM(D58:D65)</f>
        <v>1113478</v>
      </c>
      <c r="E66" s="21">
        <f t="shared" ref="E66:F66" si="19">SUM(E58:E65)</f>
        <v>1120067</v>
      </c>
      <c r="F66" s="27">
        <f t="shared" si="19"/>
        <v>-6589</v>
      </c>
      <c r="G66" s="22">
        <f t="shared" si="18"/>
        <v>-5.8826838037367409E-3</v>
      </c>
      <c r="H66" s="27">
        <f>SUM(H58:H65)</f>
        <v>1099519</v>
      </c>
      <c r="I66" s="27">
        <f>SUM(I58:I65)</f>
        <v>13959</v>
      </c>
      <c r="J66" s="22">
        <f>+I66/H66</f>
        <v>1.2695551418392952E-2</v>
      </c>
    </row>
    <row r="67" spans="1:10" ht="17.399999999999999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66D6A6-A45F-4BD9-A17A-E47A6BBFA857}"/>
</file>

<file path=customXml/itemProps2.xml><?xml version="1.0" encoding="utf-8"?>
<ds:datastoreItem xmlns:ds="http://schemas.openxmlformats.org/officeDocument/2006/customXml" ds:itemID="{8F74652A-2DA7-410E-9DBB-16779D5EED4A}"/>
</file>

<file path=customXml/itemProps3.xml><?xml version="1.0" encoding="utf-8"?>
<ds:datastoreItem xmlns:ds="http://schemas.openxmlformats.org/officeDocument/2006/customXml" ds:itemID="{B1FC327E-AF1D-4DE0-91B1-EBC2FBE9A114}"/>
</file>

<file path=customXml/itemProps4.xml><?xml version="1.0" encoding="utf-8"?>
<ds:datastoreItem xmlns:ds="http://schemas.openxmlformats.org/officeDocument/2006/customXml" ds:itemID="{21D0212E-D655-454F-879F-B03364B90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Neal Edward Pedersen</cp:lastModifiedBy>
  <cp:lastPrinted>2016-08-01T20:18:45Z</cp:lastPrinted>
  <dcterms:created xsi:type="dcterms:W3CDTF">2014-01-09T00:48:14Z</dcterms:created>
  <dcterms:modified xsi:type="dcterms:W3CDTF">2016-11-10T23:29:22Z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