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UG-161090 PSE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<sst xmlns="http://schemas.openxmlformats.org/spreadsheetml/2006/main" count="86" uniqueCount="39">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</sst>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4" sqref="D4:D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42583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2282882.780000004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-206103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2267.35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-203835.65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2079047.1300000041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-11644787.530000018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1120173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-23195.25</v>
      </c>
      <c r="E23" s="33"/>
      <c r="F23" s="43"/>
    </row>
    <row r="24" spans="1:10" x14ac:dyDescent="0.2">
      <c r="B24" s="1" t="s">
        <v>8</v>
      </c>
      <c r="D24" s="13">
        <v>1096977.75</v>
      </c>
      <c r="E24" s="33"/>
      <c r="F24" s="43"/>
    </row>
    <row r="25" spans="1:10" x14ac:dyDescent="0.2">
      <c r="B25" s="1" t="s">
        <v>9</v>
      </c>
      <c r="D25" s="6">
        <v>-10547809.780000018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19058582.629999999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6483165.0300000003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6483165.0300000003</v>
      </c>
      <c r="E62" s="33"/>
    </row>
    <row r="63" spans="1:6" x14ac:dyDescent="0.2">
      <c r="B63" s="1" t="s">
        <v>9</v>
      </c>
      <c r="D63" s="6">
        <v>25541747.66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-18251745.199999999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-3449309.95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-3449309.95</v>
      </c>
      <c r="E73" s="33"/>
    </row>
    <row r="74" spans="1:6" x14ac:dyDescent="0.2">
      <c r="B74" s="1" t="s">
        <v>9</v>
      </c>
      <c r="D74" s="6">
        <v>-21701055.149999999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-171492.1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57275.27</v>
      </c>
      <c r="E80" s="33"/>
      <c r="F80" s="39"/>
    </row>
    <row r="81" spans="1:7" x14ac:dyDescent="0.2">
      <c r="B81" s="1" t="s">
        <v>8</v>
      </c>
      <c r="D81" s="24">
        <v>57275.27</v>
      </c>
      <c r="E81" s="33"/>
    </row>
    <row r="82" spans="1:7" x14ac:dyDescent="0.2">
      <c r="B82" s="1" t="s">
        <v>9</v>
      </c>
      <c r="D82" s="14">
        <v>-114216.83000000002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-18589.650000000005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-54585.94</v>
      </c>
      <c r="E87" s="33"/>
      <c r="F87" s="39"/>
    </row>
    <row r="88" spans="1:7" x14ac:dyDescent="0.2">
      <c r="B88" s="1" t="s">
        <v>8</v>
      </c>
      <c r="D88" s="24">
        <v>-54585.94</v>
      </c>
      <c r="E88" s="33"/>
    </row>
    <row r="89" spans="1:7" x14ac:dyDescent="0.2">
      <c r="B89" s="1" t="s">
        <v>9</v>
      </c>
      <c r="D89" s="14">
        <v>-73175.590000000011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-8745149.0700000003</v>
      </c>
      <c r="E92" s="33"/>
      <c r="F92" s="52">
        <f>+D85+D77+D66+D54+D18+D8+D28</f>
        <v>-8745149.0700000152</v>
      </c>
      <c r="G92" s="49">
        <f>+F92-D92</f>
        <v>-1.4901161193847656E-8</v>
      </c>
    </row>
    <row r="93" spans="1:7" x14ac:dyDescent="0.2">
      <c r="B93" s="1" t="s">
        <v>8</v>
      </c>
      <c r="D93" s="27">
        <v>3929686.51</v>
      </c>
      <c r="E93" s="33"/>
      <c r="F93" s="53">
        <f>+D14+D24+D62+D73+D81+D88+D35</f>
        <v>3929686.51</v>
      </c>
      <c r="G93" s="49">
        <f>+F93-D93</f>
        <v>0</v>
      </c>
    </row>
    <row r="94" spans="1:7" ht="13.5" thickBot="1" x14ac:dyDescent="0.25">
      <c r="B94" s="1" t="s">
        <v>9</v>
      </c>
      <c r="D94" s="28">
        <v>-4815462.5600000005</v>
      </c>
      <c r="E94" s="33"/>
      <c r="F94" s="52">
        <f>SUM(F92:F93)</f>
        <v>-4815462.5600000154</v>
      </c>
      <c r="G94" s="49">
        <f>+F94-D94</f>
        <v>-1.4901161193847656E-8</v>
      </c>
    </row>
    <row r="95" spans="1:7" ht="18" customHeight="1" thickTop="1" x14ac:dyDescent="0.2">
      <c r="A95" s="1" t="s">
        <v>27</v>
      </c>
      <c r="D95" s="8">
        <v>-8468762.6500000134</v>
      </c>
      <c r="E95" s="33"/>
      <c r="F95" s="8">
        <f>+D15+D25</f>
        <v>-8468762.6500000134</v>
      </c>
      <c r="G95" s="49">
        <f>+F95-D95</f>
        <v>0</v>
      </c>
    </row>
    <row r="96" spans="1:7" ht="13.5" thickBot="1" x14ac:dyDescent="0.25">
      <c r="A96" s="1" t="s">
        <v>28</v>
      </c>
      <c r="D96" s="29">
        <v>3653300.0900000129</v>
      </c>
      <c r="E96" s="33"/>
      <c r="F96" s="53">
        <f>+F94-F95</f>
        <v>3653300.089999998</v>
      </c>
      <c r="G96" s="49">
        <f>+F96-D96</f>
        <v>-1.4901161193847656E-8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August 2016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5C6982D7A8A6C4C9DCE8E5FF79A306D" ma:contentTypeVersion="96" ma:contentTypeDescription="" ma:contentTypeScope="" ma:versionID="fdb983e93da6e68943d1740f2a91c6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2016-09-26T07:00:00+00:00</OpenedDate>
    <Date1 xmlns="dc463f71-b30c-4ab2-9473-d307f9d35888">2016-09-26T07:00:00+00:00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161090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4786D6A-B8C7-417F-8F32-6B9418002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CF53A-74EE-4914-A6E2-EBD5489965CA}"/>
</file>

<file path=customXml/itemProps3.xml><?xml version="1.0" encoding="utf-8"?>
<ds:datastoreItem xmlns:ds="http://schemas.openxmlformats.org/officeDocument/2006/customXml" ds:itemID="{7773A601-8DF5-448A-987B-7B1436D1EA3D}">
  <ds:schemaRefs>
    <ds:schemaRef ds:uri="6a7bd91e-004b-490a-8704-e368d63d59a0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88B0A97-E56A-4F0C-BDCB-37EB196F3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Kredel, Ashley (UTC)</cp:lastModifiedBy>
  <cp:lastPrinted>2016-09-09T17:03:20Z</cp:lastPrinted>
  <dcterms:created xsi:type="dcterms:W3CDTF">2005-03-16T23:33:46Z</dcterms:created>
  <dcterms:modified xsi:type="dcterms:W3CDTF">2016-09-26T23:01:17Z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0x0101006E56B4D1795A2E4DB2F0B01679ED314A0005C6982D7A8A6C4C9DCE8E5FF79A306D</vt:lpwstr>
  </property>
  <property fmtid="{D5CDD505-2E9C-101B-9397-08002B2CF9AE}" pid="3" name="_docset_NoMedatataSyncRequired">
    <vt:lpwstr>False</vt:lpwstr>
  </property>
</Properties>
</file>