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08-16 to 02-12-16\02-12-2016 Friday\Item No. 3546 PSE Quarterly Reports\PSE Cover Letter-Customer Counts-Sales Reports\"/>
    </mc:Choice>
  </mc:AlternateContent>
  <bookViews>
    <workbookView xWindow="17010" yWindow="30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52511"/>
</workbook>
</file>

<file path=xl/calcChain.xml><?xml version="1.0" encoding="utf-8"?>
<calcChain xmlns="http://schemas.openxmlformats.org/spreadsheetml/2006/main"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<sst xmlns="http://schemas.openxmlformats.org/spreadsheetml/2006/main" count="85" uniqueCount="25">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</sst>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zoomScale="75" zoomScaleNormal="75" workbookViewId="0">
      <selection activeCell="A7" sqref="A7"/>
    </sheetView>
  </sheetViews>
  <sheetFormatPr defaultColWidth="8.81640625" defaultRowHeight="14.5" x14ac:dyDescent="0.35"/>
  <cols>
    <col min="1" max="1" width="41.1796875" style="4" customWidth="1"/>
    <col min="2" max="2" width="1.1796875" style="4" customWidth="1"/>
    <col min="3" max="3" width="15.54296875" style="4" bestFit="1" customWidth="1"/>
    <col min="4" max="4" width="15.54296875" style="3" customWidth="1"/>
    <col min="5" max="6" width="15.54296875" style="4" customWidth="1"/>
    <col min="7" max="7" width="15.54296875" style="3" bestFit="1" customWidth="1"/>
    <col min="8" max="8" width="15.54296875" style="4" bestFit="1" customWidth="1"/>
    <col min="9" max="9" width="13.7265625" style="4" customWidth="1"/>
    <col min="10" max="10" width="12.453125" style="4" customWidth="1"/>
    <col min="11" max="16384" width="8.81640625" style="4"/>
  </cols>
  <sheetData>
    <row r="1" spans="1:13" x14ac:dyDescent="0.35">
      <c r="A1" s="1"/>
      <c r="B1" s="1"/>
      <c r="C1" s="2"/>
      <c r="D1" s="2"/>
      <c r="E1" s="2"/>
      <c r="F1" s="2"/>
      <c r="H1" s="3"/>
      <c r="I1" s="3"/>
    </row>
    <row r="2" spans="1:13" ht="20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0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0" x14ac:dyDescent="0.4">
      <c r="A4" s="42">
        <v>42338</v>
      </c>
      <c r="B4" s="42"/>
      <c r="C4" s="42"/>
      <c r="D4" s="42"/>
      <c r="E4" s="42"/>
      <c r="F4" s="42"/>
      <c r="G4" s="42"/>
      <c r="H4" s="42"/>
      <c r="I4" s="42"/>
      <c r="J4" s="7"/>
    </row>
    <row r="5" spans="1:13" ht="15.5" x14ac:dyDescent="0.35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" x14ac:dyDescent="0.4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5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4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8" x14ac:dyDescent="0.4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8" x14ac:dyDescent="0.4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7.5" x14ac:dyDescent="0.35">
      <c r="A11" s="19" t="s">
        <v>13</v>
      </c>
      <c r="B11" s="20"/>
      <c r="C11" s="21">
        <v>975042</v>
      </c>
      <c r="D11" s="21">
        <v>999191</v>
      </c>
      <c r="E11" s="21">
        <f>C11-D11</f>
        <v>-24149</v>
      </c>
      <c r="F11" s="22">
        <f>E11/D11</f>
        <v>-2.4168552358858317E-2</v>
      </c>
      <c r="G11" s="21">
        <v>964779</v>
      </c>
      <c r="H11" s="21">
        <f t="shared" ref="H11:H18" si="0">+C11-G11</f>
        <v>10263</v>
      </c>
      <c r="I11" s="22">
        <f>+H11/G11</f>
        <v>1.0637669352255802E-2</v>
      </c>
      <c r="J11" s="18"/>
    </row>
    <row r="12" spans="1:13" ht="17.5" x14ac:dyDescent="0.35">
      <c r="A12" s="19" t="s">
        <v>14</v>
      </c>
      <c r="B12" s="20"/>
      <c r="C12" s="21">
        <v>123419</v>
      </c>
      <c r="D12" s="21">
        <v>123967</v>
      </c>
      <c r="E12" s="21">
        <f t="shared" ref="E12:E18" si="1">C12-D12</f>
        <v>-548</v>
      </c>
      <c r="F12" s="22">
        <f t="shared" ref="F12:F19" si="2">E12/D12</f>
        <v>-4.4205312704187405E-3</v>
      </c>
      <c r="G12" s="21">
        <v>121592</v>
      </c>
      <c r="H12" s="21">
        <f t="shared" si="0"/>
        <v>1827</v>
      </c>
      <c r="I12" s="22">
        <f t="shared" ref="I12:I17" si="3">+H12/G12</f>
        <v>1.5025659582867295E-2</v>
      </c>
      <c r="J12" s="18"/>
    </row>
    <row r="13" spans="1:13" ht="17.5" x14ac:dyDescent="0.35">
      <c r="A13" s="19" t="s">
        <v>15</v>
      </c>
      <c r="B13" s="20"/>
      <c r="C13" s="21">
        <v>159</v>
      </c>
      <c r="D13" s="21">
        <v>169</v>
      </c>
      <c r="E13" s="21">
        <f t="shared" si="1"/>
        <v>-10</v>
      </c>
      <c r="F13" s="22">
        <f t="shared" si="2"/>
        <v>-5.9171597633136092E-2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7.5" x14ac:dyDescent="0.35">
      <c r="A14" s="19" t="s">
        <v>16</v>
      </c>
      <c r="B14" s="20"/>
      <c r="C14" s="21">
        <v>3418</v>
      </c>
      <c r="D14" s="21">
        <v>3405</v>
      </c>
      <c r="E14" s="21">
        <f t="shared" si="1"/>
        <v>13</v>
      </c>
      <c r="F14" s="22">
        <f t="shared" si="2"/>
        <v>3.8179148311306903E-3</v>
      </c>
      <c r="G14" s="21">
        <v>3442</v>
      </c>
      <c r="H14" s="21">
        <f t="shared" si="0"/>
        <v>-24</v>
      </c>
      <c r="I14" s="22">
        <f t="shared" si="3"/>
        <v>-6.9726902963393378E-3</v>
      </c>
      <c r="J14" s="18"/>
    </row>
    <row r="15" spans="1:13" ht="17.5" x14ac:dyDescent="0.35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7.5" x14ac:dyDescent="0.35">
      <c r="A16" s="19" t="s">
        <v>18</v>
      </c>
      <c r="B16" s="20"/>
      <c r="C16" s="21">
        <v>6351</v>
      </c>
      <c r="D16" s="21">
        <v>6117</v>
      </c>
      <c r="E16" s="21">
        <f t="shared" si="1"/>
        <v>234</v>
      </c>
      <c r="F16" s="22">
        <f t="shared" si="2"/>
        <v>3.8254046101029913E-2</v>
      </c>
      <c r="G16" s="21">
        <v>6105</v>
      </c>
      <c r="H16" s="21">
        <f t="shared" si="0"/>
        <v>246</v>
      </c>
      <c r="I16" s="22">
        <f t="shared" si="3"/>
        <v>4.0294840294840296E-2</v>
      </c>
      <c r="J16" s="18"/>
    </row>
    <row r="17" spans="1:10" ht="17.5" x14ac:dyDescent="0.35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7.5" x14ac:dyDescent="0.35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7.5" x14ac:dyDescent="0.35">
      <c r="A19" s="19" t="s">
        <v>21</v>
      </c>
      <c r="B19" s="20"/>
      <c r="C19" s="27">
        <f>SUM(C11:C18)</f>
        <v>1108417</v>
      </c>
      <c r="D19" s="27">
        <f t="shared" ref="D19:E19" si="4">SUM(D11:D18)</f>
        <v>1132878</v>
      </c>
      <c r="E19" s="27">
        <f t="shared" si="4"/>
        <v>-24461</v>
      </c>
      <c r="F19" s="22">
        <f t="shared" si="2"/>
        <v>-2.1591910161553141E-2</v>
      </c>
      <c r="G19" s="27">
        <f>SUM(G11:G18)</f>
        <v>1096107</v>
      </c>
      <c r="H19" s="27">
        <f>SUM(H11:H18)</f>
        <v>12310</v>
      </c>
      <c r="I19" s="22">
        <f>+H19/G19</f>
        <v>1.1230655401343118E-2</v>
      </c>
      <c r="J19" s="28"/>
    </row>
    <row r="20" spans="1:10" ht="17.5" x14ac:dyDescent="0.35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7.5" x14ac:dyDescent="0.35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" x14ac:dyDescent="0.4">
      <c r="A22" s="45" t="s">
        <v>24</v>
      </c>
      <c r="B22" s="45"/>
      <c r="C22" s="45"/>
      <c r="D22" s="45"/>
      <c r="E22" s="45"/>
      <c r="F22" s="45"/>
      <c r="G22" s="45"/>
      <c r="H22" s="45"/>
      <c r="I22" s="45"/>
      <c r="J22" s="30"/>
    </row>
    <row r="23" spans="1:10" s="14" customFormat="1" ht="18" x14ac:dyDescent="0.4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8" x14ac:dyDescent="0.4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7.5" x14ac:dyDescent="0.35">
      <c r="A25" s="19" t="s">
        <v>13</v>
      </c>
      <c r="B25" s="20"/>
      <c r="C25" s="21">
        <v>970307</v>
      </c>
      <c r="D25" s="21">
        <v>989694</v>
      </c>
      <c r="E25" s="21">
        <f>C25-D25</f>
        <v>-19387</v>
      </c>
      <c r="F25" s="22">
        <f>E25/D25</f>
        <v>-1.9588883028491634E-2</v>
      </c>
      <c r="G25" s="21">
        <v>960214</v>
      </c>
      <c r="H25" s="21">
        <f t="shared" ref="H25:H32" si="5">+C25-G25</f>
        <v>10093</v>
      </c>
      <c r="I25" s="22">
        <f t="shared" ref="I25:I32" si="6">+H25/G25</f>
        <v>1.0511198545324271E-2</v>
      </c>
      <c r="J25" s="26"/>
    </row>
    <row r="26" spans="1:10" ht="17.5" x14ac:dyDescent="0.35">
      <c r="A26" s="19" t="s">
        <v>14</v>
      </c>
      <c r="B26" s="20"/>
      <c r="C26" s="21">
        <v>122857</v>
      </c>
      <c r="D26" s="21">
        <v>122998</v>
      </c>
      <c r="E26" s="21">
        <f t="shared" ref="E26:E32" si="7">C26-D26</f>
        <v>-141</v>
      </c>
      <c r="F26" s="22">
        <f t="shared" ref="F26:F33" si="8">E26/D26</f>
        <v>-1.1463601034163158E-3</v>
      </c>
      <c r="G26" s="21">
        <v>121127</v>
      </c>
      <c r="H26" s="21">
        <f t="shared" si="5"/>
        <v>1730</v>
      </c>
      <c r="I26" s="22">
        <f t="shared" si="6"/>
        <v>1.4282529906626928E-2</v>
      </c>
      <c r="J26" s="26"/>
    </row>
    <row r="27" spans="1:10" ht="17.5" x14ac:dyDescent="0.35">
      <c r="A27" s="19" t="s">
        <v>15</v>
      </c>
      <c r="B27" s="20"/>
      <c r="C27" s="21">
        <v>160</v>
      </c>
      <c r="D27" s="21">
        <v>168</v>
      </c>
      <c r="E27" s="21">
        <f t="shared" si="7"/>
        <v>-8</v>
      </c>
      <c r="F27" s="22">
        <f t="shared" si="8"/>
        <v>-4.7619047619047616E-2</v>
      </c>
      <c r="G27" s="21">
        <v>161</v>
      </c>
      <c r="H27" s="21">
        <f t="shared" si="5"/>
        <v>-1</v>
      </c>
      <c r="I27" s="22">
        <f t="shared" si="6"/>
        <v>-6.2111801242236021E-3</v>
      </c>
      <c r="J27" s="26"/>
    </row>
    <row r="28" spans="1:10" ht="17.5" x14ac:dyDescent="0.35">
      <c r="A28" s="19" t="s">
        <v>16</v>
      </c>
      <c r="B28" s="20"/>
      <c r="C28" s="21">
        <v>3431</v>
      </c>
      <c r="D28" s="21">
        <v>3411</v>
      </c>
      <c r="E28" s="21">
        <f t="shared" si="7"/>
        <v>20</v>
      </c>
      <c r="F28" s="22">
        <f t="shared" si="8"/>
        <v>5.8633831720902958E-3</v>
      </c>
      <c r="G28" s="21">
        <v>3431</v>
      </c>
      <c r="H28" s="21">
        <f t="shared" si="5"/>
        <v>0</v>
      </c>
      <c r="I28" s="22">
        <f t="shared" si="6"/>
        <v>0</v>
      </c>
    </row>
    <row r="29" spans="1:10" ht="17.5" x14ac:dyDescent="0.35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7.5" x14ac:dyDescent="0.35">
      <c r="A30" s="19" t="s">
        <v>18</v>
      </c>
      <c r="B30" s="20"/>
      <c r="C30" s="21">
        <v>6270</v>
      </c>
      <c r="D30" s="21">
        <v>6041</v>
      </c>
      <c r="E30" s="21">
        <f t="shared" si="7"/>
        <v>229</v>
      </c>
      <c r="F30" s="22">
        <f t="shared" si="8"/>
        <v>3.7907631186889591E-2</v>
      </c>
      <c r="G30" s="21">
        <v>6005</v>
      </c>
      <c r="H30" s="21">
        <f t="shared" si="5"/>
        <v>265</v>
      </c>
      <c r="I30" s="22">
        <f t="shared" si="6"/>
        <v>4.4129891756869273E-2</v>
      </c>
    </row>
    <row r="31" spans="1:10" ht="17.5" x14ac:dyDescent="0.35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7.5" x14ac:dyDescent="0.35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17</v>
      </c>
      <c r="H32" s="24">
        <f t="shared" si="5"/>
        <v>-1</v>
      </c>
      <c r="I32" s="25">
        <f t="shared" si="6"/>
        <v>-5.8823529411764705E-2</v>
      </c>
      <c r="J32" s="26"/>
    </row>
    <row r="33" spans="1:10" ht="17.5" x14ac:dyDescent="0.35">
      <c r="A33" s="19" t="s">
        <v>21</v>
      </c>
      <c r="B33" s="20"/>
      <c r="C33" s="21">
        <f>SUM(C25:C32)</f>
        <v>1103053</v>
      </c>
      <c r="D33" s="21">
        <f t="shared" ref="D33:E33" si="9">SUM(D25:D32)</f>
        <v>1122341</v>
      </c>
      <c r="E33" s="27">
        <f t="shared" si="9"/>
        <v>-19288</v>
      </c>
      <c r="F33" s="22">
        <f t="shared" si="8"/>
        <v>-1.718550779130407E-2</v>
      </c>
      <c r="G33" s="27">
        <f>SUM(G25:G32)</f>
        <v>1090967</v>
      </c>
      <c r="H33" s="27">
        <f>SUM(H25:H32)</f>
        <v>12086</v>
      </c>
      <c r="I33" s="22">
        <f>+H33/G33</f>
        <v>1.107824526314728E-2</v>
      </c>
      <c r="J33" s="28"/>
    </row>
    <row r="34" spans="1:10" ht="17.5" x14ac:dyDescent="0.35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7.5" x14ac:dyDescent="0.35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7.5" hidden="1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" hidden="1" x14ac:dyDescent="0.4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8" hidden="1" x14ac:dyDescent="0.4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8" hidden="1" x14ac:dyDescent="0.4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7.5" hidden="1" x14ac:dyDescent="0.35">
      <c r="A40" s="19" t="s">
        <v>13</v>
      </c>
      <c r="B40" s="20"/>
      <c r="C40" s="21">
        <v>967820</v>
      </c>
      <c r="D40" s="21">
        <v>982849</v>
      </c>
      <c r="E40" s="21">
        <f>C40-D40</f>
        <v>-15029</v>
      </c>
      <c r="F40" s="22">
        <f>E40/D40</f>
        <v>-1.5291260407244654E-2</v>
      </c>
      <c r="G40" s="21">
        <v>958445</v>
      </c>
      <c r="H40" s="21">
        <f t="shared" ref="H40:H47" si="10">+C40-G40</f>
        <v>9375</v>
      </c>
      <c r="I40" s="22">
        <f t="shared" ref="I40:I47" si="11">+H40/G40</f>
        <v>9.7814689418798152E-3</v>
      </c>
      <c r="J40" s="26"/>
    </row>
    <row r="41" spans="1:10" ht="17.5" hidden="1" x14ac:dyDescent="0.35">
      <c r="A41" s="19" t="s">
        <v>14</v>
      </c>
      <c r="B41" s="20"/>
      <c r="C41" s="21">
        <v>122037</v>
      </c>
      <c r="D41" s="21">
        <v>122033</v>
      </c>
      <c r="E41" s="21">
        <f t="shared" ref="E41:E47" si="12">C41-D41</f>
        <v>4</v>
      </c>
      <c r="F41" s="22">
        <f t="shared" ref="F41:F48" si="13">E41/D41</f>
        <v>3.2778019060418083E-5</v>
      </c>
      <c r="G41" s="21">
        <v>120361</v>
      </c>
      <c r="H41" s="21">
        <f t="shared" si="10"/>
        <v>1676</v>
      </c>
      <c r="I41" s="22">
        <f t="shared" si="11"/>
        <v>1.3924776297970273E-2</v>
      </c>
      <c r="J41" s="26"/>
    </row>
    <row r="42" spans="1:10" ht="17.5" hidden="1" x14ac:dyDescent="0.35">
      <c r="A42" s="19" t="s">
        <v>15</v>
      </c>
      <c r="B42" s="20"/>
      <c r="C42" s="21">
        <v>161</v>
      </c>
      <c r="D42" s="21">
        <v>167</v>
      </c>
      <c r="E42" s="21">
        <f t="shared" si="12"/>
        <v>-6</v>
      </c>
      <c r="F42" s="22">
        <f t="shared" si="13"/>
        <v>-3.5928143712574849E-2</v>
      </c>
      <c r="G42" s="21">
        <v>161</v>
      </c>
      <c r="H42" s="21">
        <f t="shared" si="10"/>
        <v>0</v>
      </c>
      <c r="I42" s="22">
        <f t="shared" si="11"/>
        <v>0</v>
      </c>
      <c r="J42" s="26"/>
    </row>
    <row r="43" spans="1:10" ht="17.5" hidden="1" x14ac:dyDescent="0.35">
      <c r="A43" s="19" t="s">
        <v>16</v>
      </c>
      <c r="B43" s="20"/>
      <c r="C43" s="21">
        <v>3439</v>
      </c>
      <c r="D43" s="21">
        <v>3416</v>
      </c>
      <c r="E43" s="21">
        <f t="shared" si="12"/>
        <v>23</v>
      </c>
      <c r="F43" s="22">
        <f t="shared" si="13"/>
        <v>6.733021077283372E-3</v>
      </c>
      <c r="G43" s="21">
        <v>3429</v>
      </c>
      <c r="H43" s="21">
        <f t="shared" si="10"/>
        <v>10</v>
      </c>
      <c r="I43" s="22">
        <f t="shared" si="11"/>
        <v>2.9163021289005542E-3</v>
      </c>
    </row>
    <row r="44" spans="1:10" ht="17.5" hidden="1" x14ac:dyDescent="0.35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7.5" hidden="1" x14ac:dyDescent="0.35">
      <c r="A45" s="19" t="s">
        <v>18</v>
      </c>
      <c r="B45" s="20"/>
      <c r="C45" s="21">
        <v>6180</v>
      </c>
      <c r="D45" s="21">
        <v>5981</v>
      </c>
      <c r="E45" s="21">
        <f t="shared" si="12"/>
        <v>199</v>
      </c>
      <c r="F45" s="22">
        <f t="shared" si="13"/>
        <v>3.3272028088948337E-2</v>
      </c>
      <c r="G45" s="21">
        <v>5936</v>
      </c>
      <c r="H45" s="21">
        <f t="shared" si="10"/>
        <v>244</v>
      </c>
      <c r="I45" s="22">
        <f t="shared" si="11"/>
        <v>4.1105121293800541E-2</v>
      </c>
    </row>
    <row r="46" spans="1:10" ht="17.5" hidden="1" x14ac:dyDescent="0.35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7.5" hidden="1" x14ac:dyDescent="0.35">
      <c r="A47" s="19" t="s">
        <v>20</v>
      </c>
      <c r="B47" s="23"/>
      <c r="C47" s="24">
        <v>16</v>
      </c>
      <c r="D47" s="24">
        <v>17</v>
      </c>
      <c r="E47" s="24">
        <f t="shared" si="12"/>
        <v>-1</v>
      </c>
      <c r="F47" s="25">
        <f t="shared" si="13"/>
        <v>-5.8823529411764705E-2</v>
      </c>
      <c r="G47" s="24">
        <v>18</v>
      </c>
      <c r="H47" s="24">
        <f t="shared" si="10"/>
        <v>-2</v>
      </c>
      <c r="I47" s="25">
        <f t="shared" si="11"/>
        <v>-0.1111111111111111</v>
      </c>
      <c r="J47" s="26"/>
    </row>
    <row r="48" spans="1:10" ht="17.5" hidden="1" x14ac:dyDescent="0.35">
      <c r="A48" s="19" t="s">
        <v>21</v>
      </c>
      <c r="B48" s="20"/>
      <c r="C48" s="21">
        <f>SUM(C40:C47)</f>
        <v>1099665</v>
      </c>
      <c r="D48" s="21">
        <f t="shared" ref="D48:E48" si="14">SUM(D40:D47)</f>
        <v>1114475</v>
      </c>
      <c r="E48" s="27">
        <f t="shared" si="14"/>
        <v>-14810</v>
      </c>
      <c r="F48" s="22">
        <f t="shared" si="13"/>
        <v>-1.328876825411068E-2</v>
      </c>
      <c r="G48" s="27">
        <f>SUM(G40:G47)</f>
        <v>1088362</v>
      </c>
      <c r="H48" s="27">
        <f>SUM(H40:H47)</f>
        <v>11303</v>
      </c>
      <c r="I48" s="22">
        <f>+H48/G48</f>
        <v>1.0385331351149709E-2</v>
      </c>
      <c r="J48" s="28"/>
    </row>
    <row r="49" spans="1:10" ht="17.5" hidden="1" x14ac:dyDescent="0.35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7.5" hidden="1" x14ac:dyDescent="0.35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7.5" x14ac:dyDescent="0.35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" x14ac:dyDescent="0.4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8" x14ac:dyDescent="0.4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8" x14ac:dyDescent="0.4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7.5" x14ac:dyDescent="0.35">
      <c r="A55" s="19" t="s">
        <v>13</v>
      </c>
      <c r="B55" s="20"/>
      <c r="C55" s="21">
        <v>969960</v>
      </c>
      <c r="D55" s="21">
        <v>988801</v>
      </c>
      <c r="E55" s="21">
        <f>C55-D55</f>
        <v>-18841</v>
      </c>
      <c r="F55" s="22">
        <f>E55/D55</f>
        <v>-1.9054390114896728E-2</v>
      </c>
      <c r="G55" s="21">
        <v>960021</v>
      </c>
      <c r="H55" s="21">
        <f t="shared" ref="H55:H62" si="15">+C55-G55</f>
        <v>9939</v>
      </c>
      <c r="I55" s="22">
        <f t="shared" ref="I55:I62" si="16">+H55/G55</f>
        <v>1.0352898530344649E-2</v>
      </c>
      <c r="J55" s="28"/>
    </row>
    <row r="56" spans="1:10" ht="17.5" x14ac:dyDescent="0.35">
      <c r="A56" s="19" t="s">
        <v>14</v>
      </c>
      <c r="B56" s="20"/>
      <c r="C56" s="21">
        <v>122757</v>
      </c>
      <c r="D56" s="21">
        <v>122896</v>
      </c>
      <c r="E56" s="21">
        <f t="shared" ref="E56:E62" si="17">C56-D56</f>
        <v>-139</v>
      </c>
      <c r="F56" s="22">
        <f t="shared" ref="F56:F63" si="18">E56/D56</f>
        <v>-1.1310376253092045E-3</v>
      </c>
      <c r="G56" s="21">
        <v>120996</v>
      </c>
      <c r="H56" s="21">
        <f t="shared" si="15"/>
        <v>1761</v>
      </c>
      <c r="I56" s="22">
        <f t="shared" si="16"/>
        <v>1.4554200138847565E-2</v>
      </c>
    </row>
    <row r="57" spans="1:10" ht="17.5" x14ac:dyDescent="0.35">
      <c r="A57" s="19" t="s">
        <v>15</v>
      </c>
      <c r="B57" s="20"/>
      <c r="C57" s="21">
        <v>160</v>
      </c>
      <c r="D57" s="21">
        <v>168</v>
      </c>
      <c r="E57" s="21">
        <f t="shared" si="17"/>
        <v>-8</v>
      </c>
      <c r="F57" s="22">
        <f t="shared" si="18"/>
        <v>-4.7619047619047616E-2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7.5" x14ac:dyDescent="0.35">
      <c r="A58" s="19" t="s">
        <v>16</v>
      </c>
      <c r="B58" s="20"/>
      <c r="C58" s="21">
        <v>3432</v>
      </c>
      <c r="D58" s="21">
        <v>3412</v>
      </c>
      <c r="E58" s="21">
        <f t="shared" si="17"/>
        <v>20</v>
      </c>
      <c r="F58" s="22">
        <f t="shared" si="18"/>
        <v>5.8616647127784291E-3</v>
      </c>
      <c r="G58" s="21">
        <v>3432</v>
      </c>
      <c r="H58" s="21">
        <f t="shared" si="15"/>
        <v>0</v>
      </c>
      <c r="I58" s="22">
        <f t="shared" si="16"/>
        <v>0</v>
      </c>
    </row>
    <row r="59" spans="1:10" ht="17.5" x14ac:dyDescent="0.35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7.5" x14ac:dyDescent="0.35">
      <c r="A60" s="19" t="s">
        <v>18</v>
      </c>
      <c r="B60" s="20"/>
      <c r="C60" s="21">
        <v>6257</v>
      </c>
      <c r="D60" s="21">
        <v>6080</v>
      </c>
      <c r="E60" s="21">
        <f t="shared" si="17"/>
        <v>177</v>
      </c>
      <c r="F60" s="22">
        <f t="shared" si="18"/>
        <v>2.9111842105263158E-2</v>
      </c>
      <c r="G60" s="21">
        <v>5998</v>
      </c>
      <c r="H60" s="21">
        <f t="shared" si="15"/>
        <v>259</v>
      </c>
      <c r="I60" s="22">
        <f t="shared" si="16"/>
        <v>4.3181060353451151E-2</v>
      </c>
    </row>
    <row r="61" spans="1:10" ht="17.5" x14ac:dyDescent="0.35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7.5" x14ac:dyDescent="0.35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17</v>
      </c>
      <c r="H62" s="24">
        <f t="shared" si="15"/>
        <v>-1</v>
      </c>
      <c r="I62" s="25">
        <f t="shared" si="16"/>
        <v>-5.8823529411764705E-2</v>
      </c>
    </row>
    <row r="63" spans="1:10" ht="17.5" x14ac:dyDescent="0.35">
      <c r="A63" s="19" t="s">
        <v>21</v>
      </c>
      <c r="B63" s="20"/>
      <c r="C63" s="21">
        <f>SUM(C55:C62)</f>
        <v>1102594</v>
      </c>
      <c r="D63" s="21">
        <f t="shared" ref="D63:E63" si="19">SUM(D55:D62)</f>
        <v>1121386</v>
      </c>
      <c r="E63" s="27">
        <f t="shared" si="19"/>
        <v>-18792</v>
      </c>
      <c r="F63" s="22">
        <f t="shared" si="18"/>
        <v>-1.6757833609479699E-2</v>
      </c>
      <c r="G63" s="27">
        <f>SUM(G55:G62)</f>
        <v>1090637</v>
      </c>
      <c r="H63" s="27">
        <f>SUM(H55:H62)</f>
        <v>11957</v>
      </c>
      <c r="I63" s="22">
        <f>+H63/G63</f>
        <v>1.0963317767506512E-2</v>
      </c>
    </row>
    <row r="64" spans="1:10" ht="17.5" x14ac:dyDescent="0.35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7.5" x14ac:dyDescent="0.35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7.5" x14ac:dyDescent="0.35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7.5" x14ac:dyDescent="0.35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7.5" x14ac:dyDescent="0.35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7.5" x14ac:dyDescent="0.35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5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D7495A0-D4D7-4700-8AE9-65612FAC93DB}"/>
</file>

<file path=customXml/itemProps2.xml><?xml version="1.0" encoding="utf-8"?>
<ds:datastoreItem xmlns:ds="http://schemas.openxmlformats.org/officeDocument/2006/customXml" ds:itemID="{7E2304DC-EEAE-415E-988D-0B476CF4E4B2}"/>
</file>

<file path=customXml/itemProps3.xml><?xml version="1.0" encoding="utf-8"?>
<ds:datastoreItem xmlns:ds="http://schemas.openxmlformats.org/officeDocument/2006/customXml" ds:itemID="{D5AE251D-5372-45E4-ADBB-A54A8F0FC0E5}"/>
</file>

<file path=customXml/itemProps4.xml><?xml version="1.0" encoding="utf-8"?>
<ds:datastoreItem xmlns:ds="http://schemas.openxmlformats.org/officeDocument/2006/customXml" ds:itemID="{C2057B9C-6ED3-468D-B560-55F694DAE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Rollman, Courtney (UTC)</cp:lastModifiedBy>
  <cp:lastPrinted>2015-12-02T21:50:01Z</cp:lastPrinted>
  <dcterms:created xsi:type="dcterms:W3CDTF">2014-01-09T00:48:14Z</dcterms:created>
  <dcterms:modified xsi:type="dcterms:W3CDTF">2016-02-12T17:53:22Z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