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19440" windowHeight="90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64" i="1"/>
  <c r="J63"/>
  <c r="K63" s="1"/>
  <c r="I63"/>
  <c r="I62"/>
  <c r="J62" s="1"/>
  <c r="K62" s="1"/>
  <c r="D60"/>
  <c r="E60" s="1"/>
  <c r="C60"/>
  <c r="C59"/>
  <c r="D59" s="1"/>
  <c r="E59" s="1"/>
  <c r="J57"/>
  <c r="K57" s="1"/>
  <c r="I57"/>
  <c r="C57"/>
  <c r="D57" s="1"/>
  <c r="E57" s="1"/>
  <c r="J56"/>
  <c r="K56" s="1"/>
  <c r="I56"/>
  <c r="C56"/>
  <c r="D56" s="1"/>
  <c r="E56" s="1"/>
  <c r="J55"/>
  <c r="K55" s="1"/>
  <c r="I55"/>
  <c r="C55"/>
  <c r="D55" s="1"/>
  <c r="E55" s="1"/>
  <c r="D54"/>
  <c r="E54" s="1"/>
  <c r="C54"/>
  <c r="C53"/>
  <c r="D53" s="1"/>
  <c r="E53" s="1"/>
  <c r="J52"/>
  <c r="K52" s="1"/>
  <c r="I52"/>
  <c r="C52"/>
  <c r="D52" s="1"/>
  <c r="E52" s="1"/>
  <c r="J51"/>
  <c r="K51" s="1"/>
  <c r="I51"/>
  <c r="C51"/>
  <c r="D51" s="1"/>
  <c r="E51" s="1"/>
  <c r="J50"/>
  <c r="K50" s="1"/>
  <c r="I50"/>
  <c r="C50"/>
  <c r="D50" s="1"/>
  <c r="E50" s="1"/>
  <c r="J49"/>
  <c r="K49" s="1"/>
  <c r="I49"/>
  <c r="C49"/>
  <c r="D49" s="1"/>
  <c r="E49" s="1"/>
  <c r="J48"/>
  <c r="K48" s="1"/>
  <c r="I48"/>
  <c r="C48"/>
  <c r="D48" s="1"/>
  <c r="E48" s="1"/>
  <c r="D47"/>
  <c r="E47" s="1"/>
  <c r="C47"/>
  <c r="C46"/>
  <c r="D46" s="1"/>
  <c r="E46" s="1"/>
  <c r="J45"/>
  <c r="K45" s="1"/>
  <c r="I45"/>
  <c r="C45"/>
  <c r="D45" s="1"/>
  <c r="E45" s="1"/>
  <c r="D44"/>
  <c r="E44" s="1"/>
  <c r="C44"/>
  <c r="C43"/>
  <c r="D43" s="1"/>
  <c r="E43" s="1"/>
  <c r="D42"/>
  <c r="E42" s="1"/>
  <c r="C42"/>
  <c r="I41"/>
  <c r="J41" s="1"/>
  <c r="K41" s="1"/>
  <c r="D41"/>
  <c r="E41" s="1"/>
  <c r="C41"/>
  <c r="I40"/>
  <c r="J40" s="1"/>
  <c r="K40" s="1"/>
  <c r="D40"/>
  <c r="E40" s="1"/>
  <c r="C40"/>
  <c r="I39"/>
  <c r="J39" s="1"/>
  <c r="K39" s="1"/>
  <c r="D39"/>
  <c r="E39" s="1"/>
  <c r="C39"/>
  <c r="I38"/>
  <c r="J38" s="1"/>
  <c r="K38" s="1"/>
  <c r="D38"/>
  <c r="E38" s="1"/>
  <c r="C38"/>
  <c r="I37"/>
  <c r="J37" s="1"/>
  <c r="K37" s="1"/>
  <c r="D37"/>
  <c r="E37" s="1"/>
  <c r="C37"/>
  <c r="I36"/>
  <c r="J36" s="1"/>
  <c r="K36" s="1"/>
  <c r="D36"/>
  <c r="E36" s="1"/>
  <c r="C36"/>
  <c r="C35"/>
  <c r="D35" s="1"/>
  <c r="E35" s="1"/>
  <c r="J34"/>
  <c r="K34" s="1"/>
  <c r="I34"/>
  <c r="C34"/>
  <c r="D34" s="1"/>
  <c r="E34" s="1"/>
  <c r="D33"/>
  <c r="E33" s="1"/>
  <c r="C33"/>
  <c r="C32"/>
  <c r="D32" s="1"/>
  <c r="E32" s="1"/>
  <c r="D31"/>
  <c r="E31" s="1"/>
  <c r="C31"/>
  <c r="I30"/>
  <c r="J30" s="1"/>
  <c r="K30" s="1"/>
  <c r="D30"/>
  <c r="E30" s="1"/>
  <c r="C30"/>
  <c r="I29"/>
  <c r="J29" s="1"/>
  <c r="K29" s="1"/>
  <c r="D29"/>
  <c r="E29" s="1"/>
  <c r="C29"/>
  <c r="I28"/>
  <c r="J28" s="1"/>
  <c r="K28" s="1"/>
  <c r="D28"/>
  <c r="E28" s="1"/>
  <c r="C28"/>
  <c r="I27"/>
  <c r="J27" s="1"/>
  <c r="K27" s="1"/>
  <c r="J26"/>
  <c r="K26" s="1"/>
  <c r="I26"/>
  <c r="C26"/>
  <c r="D26" s="1"/>
  <c r="E26" s="1"/>
  <c r="J25"/>
  <c r="K25" s="1"/>
  <c r="I25"/>
  <c r="C25"/>
  <c r="D25" s="1"/>
  <c r="E25" s="1"/>
  <c r="E24"/>
  <c r="I21"/>
  <c r="J21" s="1"/>
  <c r="K21" s="1"/>
  <c r="J20"/>
  <c r="K20" s="1"/>
  <c r="I20"/>
  <c r="I19"/>
  <c r="J19" s="1"/>
  <c r="K19" s="1"/>
  <c r="J18"/>
  <c r="K18" s="1"/>
  <c r="I18"/>
  <c r="I17"/>
  <c r="J17" s="1"/>
  <c r="K17" s="1"/>
  <c r="J16"/>
  <c r="K16" s="1"/>
  <c r="I16"/>
  <c r="I15"/>
  <c r="J15" s="1"/>
  <c r="K15" s="1"/>
  <c r="J14"/>
  <c r="K14" s="1"/>
  <c r="I14"/>
  <c r="I13"/>
  <c r="J13" s="1"/>
  <c r="K13" s="1"/>
  <c r="J12"/>
  <c r="K12" s="1"/>
  <c r="I12"/>
  <c r="I11"/>
  <c r="J11" s="1"/>
  <c r="K11" s="1"/>
  <c r="D11"/>
  <c r="E11" s="1"/>
  <c r="C11"/>
  <c r="I10"/>
  <c r="J10" s="1"/>
  <c r="K10" s="1"/>
  <c r="E10"/>
  <c r="C10"/>
  <c r="J9"/>
  <c r="K9" s="1"/>
  <c r="I9"/>
  <c r="C9"/>
  <c r="D9" s="1"/>
  <c r="E9" s="1"/>
  <c r="J8"/>
  <c r="K8" s="1"/>
  <c r="I8"/>
</calcChain>
</file>

<file path=xl/sharedStrings.xml><?xml version="1.0" encoding="utf-8"?>
<sst xmlns="http://schemas.openxmlformats.org/spreadsheetml/2006/main" count="147" uniqueCount="116">
  <si>
    <t>RESIDENTIAL FEES</t>
  </si>
  <si>
    <t>OLD</t>
  </si>
  <si>
    <t>COMMERCIAL FEES</t>
  </si>
  <si>
    <t>DELIVERY</t>
  </si>
  <si>
    <t>N/C</t>
  </si>
  <si>
    <t xml:space="preserve">96 GAL CART </t>
  </si>
  <si>
    <t>ROLLOUTS; EACH P/U</t>
  </si>
  <si>
    <t>EXTRA (CAN/BAG/BOX -32GAL)</t>
  </si>
  <si>
    <t>64 GAL  CART 1X</t>
  </si>
  <si>
    <t>RETURN TRIP CHARGE</t>
  </si>
  <si>
    <t>64 GAL CART 2X</t>
  </si>
  <si>
    <t>YARD WASTE **</t>
  </si>
  <si>
    <t>2 - 64 GAL CARTS</t>
  </si>
  <si>
    <t>RECYCLING</t>
  </si>
  <si>
    <t>3 - 64 GAL CARTS</t>
  </si>
  <si>
    <t>ROLL-OUT ***</t>
  </si>
  <si>
    <t>4 - 64 GAL CARTS</t>
  </si>
  <si>
    <t>5 - 64 GAL CARTS</t>
  </si>
  <si>
    <t>96 GAL CART 1X</t>
  </si>
  <si>
    <t>** YARD WASTE MAY 1ST THRU DEC 1ST</t>
  </si>
  <si>
    <t>96 GAL CART 2X</t>
  </si>
  <si>
    <t>FOUR 40 POUND BAGS, PICKUP 2X MONTH</t>
  </si>
  <si>
    <t>2 - 96 GAL CARTS</t>
  </si>
  <si>
    <t>3 - 96 GAL CARTS</t>
  </si>
  <si>
    <t>***CITY APPROVAL REQ'D</t>
  </si>
  <si>
    <t>4 - 96 GAL CARTS</t>
  </si>
  <si>
    <t>FOR SENIORS OR DISABLED</t>
  </si>
  <si>
    <t xml:space="preserve">5 - 96 GAL CARTS </t>
  </si>
  <si>
    <t xml:space="preserve"> PERM SMALL CONTAINERS</t>
  </si>
  <si>
    <t>SPECIAL PICKUPS</t>
  </si>
  <si>
    <t>DELIVERY FEE (EACH CONT)</t>
  </si>
  <si>
    <t>1.25YD</t>
  </si>
  <si>
    <t>EXTRA YARDS</t>
  </si>
  <si>
    <t>2YD</t>
  </si>
  <si>
    <t>3YD</t>
  </si>
  <si>
    <t>1.25YD 1X</t>
  </si>
  <si>
    <t>4YD</t>
  </si>
  <si>
    <t>1.25YD 2X</t>
  </si>
  <si>
    <t>6YD</t>
  </si>
  <si>
    <t>1.25YD 3X</t>
  </si>
  <si>
    <t>8YD</t>
  </si>
  <si>
    <t>1.25YD 4X</t>
  </si>
  <si>
    <t>1.25YD 5X</t>
  </si>
  <si>
    <t>TEMP SMALL CONTAINERS</t>
  </si>
  <si>
    <t>**UP TP 60 DAYS **</t>
  </si>
  <si>
    <t>2YD 1X</t>
  </si>
  <si>
    <t>**UP TO 60 DAYS - DUMPED 1X PER WEEK - NO DAILY RENT**</t>
  </si>
  <si>
    <t>2YD 2X</t>
  </si>
  <si>
    <t>DELIVERY FEE</t>
  </si>
  <si>
    <t>2YD 3X</t>
  </si>
  <si>
    <t>DAILY RENT</t>
  </si>
  <si>
    <t>N/A</t>
  </si>
  <si>
    <t>2YD 4X</t>
  </si>
  <si>
    <t>2YD 5X</t>
  </si>
  <si>
    <t>3YD 1X</t>
  </si>
  <si>
    <t xml:space="preserve">3YD </t>
  </si>
  <si>
    <t>3YD 2X</t>
  </si>
  <si>
    <t>3YD 3X</t>
  </si>
  <si>
    <t>3YD 4X</t>
  </si>
  <si>
    <t>3YD 5X</t>
  </si>
  <si>
    <t>4YD 1X</t>
  </si>
  <si>
    <t>DROP BOXES</t>
  </si>
  <si>
    <t>4YD 2X</t>
  </si>
  <si>
    <t>**UP TO 60 DAYS - 2 HAUL MINIMUM - NO DAILY RENT</t>
  </si>
  <si>
    <t>4YD 3X</t>
  </si>
  <si>
    <t>4YD 4X</t>
  </si>
  <si>
    <t>4YD 5X</t>
  </si>
  <si>
    <t>PER TON</t>
  </si>
  <si>
    <t>6YD 1X</t>
  </si>
  <si>
    <t>20YD HAUL FEE</t>
  </si>
  <si>
    <t>6YD 2X</t>
  </si>
  <si>
    <t>30YD HAUL FEE</t>
  </si>
  <si>
    <t>6YD 3X</t>
  </si>
  <si>
    <t>40YD HAUL FEE</t>
  </si>
  <si>
    <t>6YD 4X</t>
  </si>
  <si>
    <t>10-25 YD COMP HAUL FEE</t>
  </si>
  <si>
    <t>6YD 5X</t>
  </si>
  <si>
    <t>30-40YD COMP HAUL FEE</t>
  </si>
  <si>
    <t>8YD 1X</t>
  </si>
  <si>
    <t>8YD 2X</t>
  </si>
  <si>
    <t>MISC ADDITIONAL CHARGES</t>
  </si>
  <si>
    <t>8YD 3X</t>
  </si>
  <si>
    <t>LOCKING CONT EACH P/U</t>
  </si>
  <si>
    <t>$11.26/mo</t>
  </si>
  <si>
    <t>8YD 4X</t>
  </si>
  <si>
    <t>LOCKBAR CONT. SET UP</t>
  </si>
  <si>
    <t>8YD 5X</t>
  </si>
  <si>
    <t>APPLIANCES - ALL THRU CITY</t>
  </si>
  <si>
    <t xml:space="preserve">STEAM CLEAN -64 OR 96 GAL </t>
  </si>
  <si>
    <t>$4.75 (DELIVERY)</t>
  </si>
  <si>
    <t>$4.84 + DELIVERY</t>
  </si>
  <si>
    <t>$4.86 + DELIVERY</t>
  </si>
  <si>
    <t>$4.94 + DELIVERY</t>
  </si>
  <si>
    <t xml:space="preserve">** 6YD COMPACTED RATE </t>
  </si>
  <si>
    <t>SMALL CONT.  STEAM CLEAN</t>
  </si>
  <si>
    <t>$10.00 + DELIVERY</t>
  </si>
  <si>
    <t>$10.18 + DELIVERY</t>
  </si>
  <si>
    <t>$10.23 + DELIVERY</t>
  </si>
  <si>
    <t>$10.40 + DELIVERY</t>
  </si>
  <si>
    <t>PRORATED PER PICK UP CHG</t>
  </si>
  <si>
    <t>DROPBOX STEAM CLEAN</t>
  </si>
  <si>
    <t>$25.00 + HAUL FEE</t>
  </si>
  <si>
    <t>$25.46 + HAUL FEE</t>
  </si>
  <si>
    <t>$25.58 + HAUL FEE</t>
  </si>
  <si>
    <t>$26.01 + HAUL FEE</t>
  </si>
  <si>
    <t>COMPACTOR STEAM CLEAN</t>
  </si>
  <si>
    <t>$50.00 + HAUL FEE</t>
  </si>
  <si>
    <t>$50.92 + HAUL FEE</t>
  </si>
  <si>
    <t>$51.16 + HAUL FEE</t>
  </si>
  <si>
    <t>$52.02 + HAUL FEE</t>
  </si>
  <si>
    <t>HOURLY RATE(STANDBY)</t>
  </si>
  <si>
    <t>TURN AROUND FEE EACH HAUL</t>
  </si>
  <si>
    <t>GREEN WASTE - PER TON</t>
  </si>
  <si>
    <t>EFFECTIVE 01/01/2016-12/31/2016</t>
  </si>
  <si>
    <t>CITY OF UNION GAP (YWS RATES)</t>
  </si>
  <si>
    <t>Appendix "A"</t>
  </si>
</sst>
</file>

<file path=xl/styles.xml><?xml version="1.0" encoding="utf-8"?>
<styleSheet xmlns="http://schemas.openxmlformats.org/spreadsheetml/2006/main">
  <numFmts count="5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&quot;$&quot;#,##0.00000_);[Red]\(&quot;$&quot;#,##0.00000\)"/>
    <numFmt numFmtId="166" formatCode="_(* #,##0.00000_);_(* \(#,##0.000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color theme="0"/>
      <name val="Arial"/>
      <family val="2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3" fillId="0" borderId="0"/>
  </cellStyleXfs>
  <cellXfs count="53">
    <xf numFmtId="0" fontId="0" fillId="0" borderId="0" xfId="0"/>
    <xf numFmtId="164" fontId="2" fillId="0" borderId="0" xfId="2" applyFont="1" applyBorder="1"/>
    <xf numFmtId="164" fontId="4" fillId="0" borderId="0" xfId="2" applyFont="1" applyBorder="1" applyAlignment="1">
      <alignment horizontal="right"/>
    </xf>
    <xf numFmtId="0" fontId="5" fillId="0" borderId="0" xfId="0" applyFont="1" applyBorder="1"/>
    <xf numFmtId="0" fontId="5" fillId="0" borderId="0" xfId="0" applyFont="1"/>
    <xf numFmtId="0" fontId="6" fillId="0" borderId="0" xfId="2" applyNumberFormat="1" applyFont="1" applyAlignment="1">
      <alignment horizontal="center"/>
    </xf>
    <xf numFmtId="164" fontId="2" fillId="0" borderId="0" xfId="2" applyFont="1" applyAlignment="1">
      <alignment horizontal="center"/>
    </xf>
    <xf numFmtId="8" fontId="4" fillId="0" borderId="0" xfId="2" applyNumberFormat="1" applyFont="1" applyBorder="1" applyAlignment="1">
      <alignment horizontal="right"/>
    </xf>
    <xf numFmtId="165" fontId="5" fillId="0" borderId="0" xfId="0" applyNumberFormat="1" applyFont="1" applyBorder="1"/>
    <xf numFmtId="166" fontId="6" fillId="0" borderId="0" xfId="1" applyNumberFormat="1" applyFont="1" applyAlignment="1">
      <alignment horizontal="center"/>
    </xf>
    <xf numFmtId="164" fontId="2" fillId="0" borderId="1" xfId="2" applyFont="1" applyBorder="1"/>
    <xf numFmtId="164" fontId="2" fillId="0" borderId="1" xfId="2" applyFont="1" applyBorder="1" applyAlignment="1">
      <alignment horizontal="right"/>
    </xf>
    <xf numFmtId="0" fontId="2" fillId="0" borderId="1" xfId="2" applyNumberFormat="1" applyFont="1" applyBorder="1" applyAlignment="1">
      <alignment horizontal="right"/>
    </xf>
    <xf numFmtId="164" fontId="4" fillId="0" borderId="1" xfId="2" applyFont="1" applyBorder="1" applyAlignment="1">
      <alignment horizontal="right"/>
    </xf>
    <xf numFmtId="164" fontId="4" fillId="0" borderId="0" xfId="2" applyFont="1" applyBorder="1"/>
    <xf numFmtId="164" fontId="2" fillId="0" borderId="0" xfId="2" applyFont="1" applyBorder="1" applyAlignment="1">
      <alignment horizontal="right"/>
    </xf>
    <xf numFmtId="164" fontId="4" fillId="0" borderId="0" xfId="0" applyNumberFormat="1" applyFont="1"/>
    <xf numFmtId="164" fontId="4" fillId="0" borderId="0" xfId="2" applyFont="1"/>
    <xf numFmtId="164" fontId="4" fillId="0" borderId="0" xfId="2" applyNumberFormat="1" applyFont="1" applyAlignment="1">
      <alignment horizontal="right"/>
    </xf>
    <xf numFmtId="8" fontId="4" fillId="0" borderId="0" xfId="2" applyNumberFormat="1" applyFont="1" applyAlignment="1">
      <alignment horizontal="right"/>
    </xf>
    <xf numFmtId="164" fontId="5" fillId="0" borderId="0" xfId="2" applyNumberFormat="1" applyFont="1" applyAlignment="1">
      <alignment horizontal="right"/>
    </xf>
    <xf numFmtId="164" fontId="5" fillId="0" borderId="0" xfId="2" applyNumberFormat="1" applyFont="1" applyBorder="1" applyAlignment="1">
      <alignment horizontal="right"/>
    </xf>
    <xf numFmtId="164" fontId="4" fillId="0" borderId="0" xfId="2" applyNumberFormat="1" applyFont="1" applyBorder="1" applyAlignment="1">
      <alignment horizontal="right"/>
    </xf>
    <xf numFmtId="164" fontId="2" fillId="0" borderId="0" xfId="2" applyFont="1"/>
    <xf numFmtId="0" fontId="4" fillId="0" borderId="0" xfId="2" applyNumberFormat="1" applyFont="1" applyBorder="1"/>
    <xf numFmtId="164" fontId="4" fillId="0" borderId="0" xfId="2" applyFont="1" applyAlignment="1">
      <alignment horizontal="right"/>
    </xf>
    <xf numFmtId="0" fontId="2" fillId="0" borderId="0" xfId="2" applyNumberFormat="1" applyFont="1" applyBorder="1" applyAlignment="1">
      <alignment horizontal="right"/>
    </xf>
    <xf numFmtId="164" fontId="4" fillId="0" borderId="1" xfId="2" applyFont="1" applyBorder="1"/>
    <xf numFmtId="8" fontId="4" fillId="0" borderId="1" xfId="2" applyNumberFormat="1" applyFont="1" applyBorder="1" applyAlignment="1">
      <alignment horizontal="right"/>
    </xf>
    <xf numFmtId="164" fontId="4" fillId="0" borderId="1" xfId="2" applyNumberFormat="1" applyFont="1" applyBorder="1" applyAlignment="1">
      <alignment horizontal="right"/>
    </xf>
    <xf numFmtId="8" fontId="2" fillId="0" borderId="0" xfId="2" applyNumberFormat="1" applyFont="1" applyBorder="1" applyAlignment="1">
      <alignment horizontal="right"/>
    </xf>
    <xf numFmtId="0" fontId="2" fillId="0" borderId="0" xfId="0" applyFont="1" applyBorder="1"/>
    <xf numFmtId="8" fontId="2" fillId="0" borderId="0" xfId="2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4" fillId="0" borderId="0" xfId="2" applyFont="1" applyFill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/>
    <xf numFmtId="164" fontId="4" fillId="0" borderId="2" xfId="2" applyFont="1" applyBorder="1"/>
    <xf numFmtId="8" fontId="4" fillId="0" borderId="2" xfId="2" applyNumberFormat="1" applyFont="1" applyBorder="1" applyAlignment="1">
      <alignment horizontal="right"/>
    </xf>
    <xf numFmtId="8" fontId="4" fillId="0" borderId="0" xfId="2" applyNumberFormat="1" applyFont="1" applyFill="1" applyAlignment="1">
      <alignment horizontal="right"/>
    </xf>
    <xf numFmtId="0" fontId="4" fillId="0" borderId="0" xfId="0" applyFont="1"/>
    <xf numFmtId="164" fontId="2" fillId="0" borderId="0" xfId="0" applyNumberFormat="1" applyFont="1"/>
    <xf numFmtId="8" fontId="2" fillId="0" borderId="0" xfId="2" applyNumberFormat="1" applyFont="1" applyAlignment="1">
      <alignment horizontal="right"/>
    </xf>
    <xf numFmtId="164" fontId="2" fillId="0" borderId="0" xfId="2" applyFont="1" applyAlignment="1">
      <alignment horizontal="right"/>
    </xf>
    <xf numFmtId="164" fontId="4" fillId="0" borderId="1" xfId="2" applyFont="1" applyFill="1" applyBorder="1"/>
    <xf numFmtId="164" fontId="4" fillId="0" borderId="1" xfId="2" applyFont="1" applyFill="1" applyBorder="1" applyAlignment="1">
      <alignment horizontal="right"/>
    </xf>
    <xf numFmtId="8" fontId="5" fillId="0" borderId="0" xfId="0" applyNumberFormat="1" applyFont="1"/>
    <xf numFmtId="0" fontId="7" fillId="0" borderId="0" xfId="0" applyFont="1"/>
    <xf numFmtId="164" fontId="2" fillId="0" borderId="0" xfId="2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2" applyFont="1" applyAlignment="1">
      <alignment horizontal="center"/>
    </xf>
    <xf numFmtId="8" fontId="2" fillId="0" borderId="0" xfId="2" applyNumberFormat="1" applyFont="1" applyBorder="1" applyAlignment="1">
      <alignment horizontal="left"/>
    </xf>
  </cellXfs>
  <cellStyles count="3">
    <cellStyle name="Comma" xfId="1" builtinId="3"/>
    <cellStyle name="Normal" xfId="0" builtinId="0"/>
    <cellStyle name="Normal_Selah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5"/>
  <sheetViews>
    <sheetView tabSelected="1" workbookViewId="0">
      <selection activeCell="M18" sqref="M18"/>
    </sheetView>
  </sheetViews>
  <sheetFormatPr defaultRowHeight="15.75"/>
  <cols>
    <col min="1" max="1" width="34.140625" style="4" customWidth="1"/>
    <col min="2" max="2" width="0.140625" style="4" customWidth="1"/>
    <col min="3" max="3" width="10.7109375" style="4" hidden="1" customWidth="1"/>
    <col min="4" max="4" width="10.85546875" style="4" bestFit="1" customWidth="1"/>
    <col min="5" max="5" width="10.85546875" style="4" customWidth="1"/>
    <col min="6" max="6" width="3.140625" style="4" customWidth="1"/>
    <col min="7" max="7" width="34.42578125" style="4" customWidth="1"/>
    <col min="8" max="8" width="21.85546875" style="4" hidden="1" customWidth="1"/>
    <col min="9" max="9" width="22.7109375" style="4" hidden="1" customWidth="1"/>
    <col min="10" max="10" width="21.7109375" style="4" customWidth="1"/>
    <col min="11" max="11" width="22.28515625" style="4" customWidth="1"/>
    <col min="12" max="12" width="11.42578125" style="4" bestFit="1" customWidth="1"/>
    <col min="13" max="13" width="11.5703125" style="4" customWidth="1"/>
    <col min="14" max="258" width="8.85546875" style="4"/>
    <col min="259" max="259" width="29.140625" style="4" customWidth="1"/>
    <col min="260" max="260" width="0" style="4" hidden="1" customWidth="1"/>
    <col min="261" max="261" width="10.7109375" style="4" customWidth="1"/>
    <col min="262" max="262" width="8.5703125" style="4" customWidth="1"/>
    <col min="263" max="263" width="28" style="4" customWidth="1"/>
    <col min="264" max="264" width="0" style="4" hidden="1" customWidth="1"/>
    <col min="265" max="265" width="12.28515625" style="4" customWidth="1"/>
    <col min="266" max="266" width="0.5703125" style="4" customWidth="1"/>
    <col min="267" max="514" width="8.85546875" style="4"/>
    <col min="515" max="515" width="29.140625" style="4" customWidth="1"/>
    <col min="516" max="516" width="0" style="4" hidden="1" customWidth="1"/>
    <col min="517" max="517" width="10.7109375" style="4" customWidth="1"/>
    <col min="518" max="518" width="8.5703125" style="4" customWidth="1"/>
    <col min="519" max="519" width="28" style="4" customWidth="1"/>
    <col min="520" max="520" width="0" style="4" hidden="1" customWidth="1"/>
    <col min="521" max="521" width="12.28515625" style="4" customWidth="1"/>
    <col min="522" max="522" width="0.5703125" style="4" customWidth="1"/>
    <col min="523" max="770" width="8.85546875" style="4"/>
    <col min="771" max="771" width="29.140625" style="4" customWidth="1"/>
    <col min="772" max="772" width="0" style="4" hidden="1" customWidth="1"/>
    <col min="773" max="773" width="10.7109375" style="4" customWidth="1"/>
    <col min="774" max="774" width="8.5703125" style="4" customWidth="1"/>
    <col min="775" max="775" width="28" style="4" customWidth="1"/>
    <col min="776" max="776" width="0" style="4" hidden="1" customWidth="1"/>
    <col min="777" max="777" width="12.28515625" style="4" customWidth="1"/>
    <col min="778" max="778" width="0.5703125" style="4" customWidth="1"/>
    <col min="779" max="1026" width="8.85546875" style="4"/>
    <col min="1027" max="1027" width="29.140625" style="4" customWidth="1"/>
    <col min="1028" max="1028" width="0" style="4" hidden="1" customWidth="1"/>
    <col min="1029" max="1029" width="10.7109375" style="4" customWidth="1"/>
    <col min="1030" max="1030" width="8.5703125" style="4" customWidth="1"/>
    <col min="1031" max="1031" width="28" style="4" customWidth="1"/>
    <col min="1032" max="1032" width="0" style="4" hidden="1" customWidth="1"/>
    <col min="1033" max="1033" width="12.28515625" style="4" customWidth="1"/>
    <col min="1034" max="1034" width="0.5703125" style="4" customWidth="1"/>
    <col min="1035" max="1282" width="8.85546875" style="4"/>
    <col min="1283" max="1283" width="29.140625" style="4" customWidth="1"/>
    <col min="1284" max="1284" width="0" style="4" hidden="1" customWidth="1"/>
    <col min="1285" max="1285" width="10.7109375" style="4" customWidth="1"/>
    <col min="1286" max="1286" width="8.5703125" style="4" customWidth="1"/>
    <col min="1287" max="1287" width="28" style="4" customWidth="1"/>
    <col min="1288" max="1288" width="0" style="4" hidden="1" customWidth="1"/>
    <col min="1289" max="1289" width="12.28515625" style="4" customWidth="1"/>
    <col min="1290" max="1290" width="0.5703125" style="4" customWidth="1"/>
    <col min="1291" max="1538" width="8.85546875" style="4"/>
    <col min="1539" max="1539" width="29.140625" style="4" customWidth="1"/>
    <col min="1540" max="1540" width="0" style="4" hidden="1" customWidth="1"/>
    <col min="1541" max="1541" width="10.7109375" style="4" customWidth="1"/>
    <col min="1542" max="1542" width="8.5703125" style="4" customWidth="1"/>
    <col min="1543" max="1543" width="28" style="4" customWidth="1"/>
    <col min="1544" max="1544" width="0" style="4" hidden="1" customWidth="1"/>
    <col min="1545" max="1545" width="12.28515625" style="4" customWidth="1"/>
    <col min="1546" max="1546" width="0.5703125" style="4" customWidth="1"/>
    <col min="1547" max="1794" width="8.85546875" style="4"/>
    <col min="1795" max="1795" width="29.140625" style="4" customWidth="1"/>
    <col min="1796" max="1796" width="0" style="4" hidden="1" customWidth="1"/>
    <col min="1797" max="1797" width="10.7109375" style="4" customWidth="1"/>
    <col min="1798" max="1798" width="8.5703125" style="4" customWidth="1"/>
    <col min="1799" max="1799" width="28" style="4" customWidth="1"/>
    <col min="1800" max="1800" width="0" style="4" hidden="1" customWidth="1"/>
    <col min="1801" max="1801" width="12.28515625" style="4" customWidth="1"/>
    <col min="1802" max="1802" width="0.5703125" style="4" customWidth="1"/>
    <col min="1803" max="2050" width="8.85546875" style="4"/>
    <col min="2051" max="2051" width="29.140625" style="4" customWidth="1"/>
    <col min="2052" max="2052" width="0" style="4" hidden="1" customWidth="1"/>
    <col min="2053" max="2053" width="10.7109375" style="4" customWidth="1"/>
    <col min="2054" max="2054" width="8.5703125" style="4" customWidth="1"/>
    <col min="2055" max="2055" width="28" style="4" customWidth="1"/>
    <col min="2056" max="2056" width="0" style="4" hidden="1" customWidth="1"/>
    <col min="2057" max="2057" width="12.28515625" style="4" customWidth="1"/>
    <col min="2058" max="2058" width="0.5703125" style="4" customWidth="1"/>
    <col min="2059" max="2306" width="8.85546875" style="4"/>
    <col min="2307" max="2307" width="29.140625" style="4" customWidth="1"/>
    <col min="2308" max="2308" width="0" style="4" hidden="1" customWidth="1"/>
    <col min="2309" max="2309" width="10.7109375" style="4" customWidth="1"/>
    <col min="2310" max="2310" width="8.5703125" style="4" customWidth="1"/>
    <col min="2311" max="2311" width="28" style="4" customWidth="1"/>
    <col min="2312" max="2312" width="0" style="4" hidden="1" customWidth="1"/>
    <col min="2313" max="2313" width="12.28515625" style="4" customWidth="1"/>
    <col min="2314" max="2314" width="0.5703125" style="4" customWidth="1"/>
    <col min="2315" max="2562" width="8.85546875" style="4"/>
    <col min="2563" max="2563" width="29.140625" style="4" customWidth="1"/>
    <col min="2564" max="2564" width="0" style="4" hidden="1" customWidth="1"/>
    <col min="2565" max="2565" width="10.7109375" style="4" customWidth="1"/>
    <col min="2566" max="2566" width="8.5703125" style="4" customWidth="1"/>
    <col min="2567" max="2567" width="28" style="4" customWidth="1"/>
    <col min="2568" max="2568" width="0" style="4" hidden="1" customWidth="1"/>
    <col min="2569" max="2569" width="12.28515625" style="4" customWidth="1"/>
    <col min="2570" max="2570" width="0.5703125" style="4" customWidth="1"/>
    <col min="2571" max="2818" width="8.85546875" style="4"/>
    <col min="2819" max="2819" width="29.140625" style="4" customWidth="1"/>
    <col min="2820" max="2820" width="0" style="4" hidden="1" customWidth="1"/>
    <col min="2821" max="2821" width="10.7109375" style="4" customWidth="1"/>
    <col min="2822" max="2822" width="8.5703125" style="4" customWidth="1"/>
    <col min="2823" max="2823" width="28" style="4" customWidth="1"/>
    <col min="2824" max="2824" width="0" style="4" hidden="1" customWidth="1"/>
    <col min="2825" max="2825" width="12.28515625" style="4" customWidth="1"/>
    <col min="2826" max="2826" width="0.5703125" style="4" customWidth="1"/>
    <col min="2827" max="3074" width="8.85546875" style="4"/>
    <col min="3075" max="3075" width="29.140625" style="4" customWidth="1"/>
    <col min="3076" max="3076" width="0" style="4" hidden="1" customWidth="1"/>
    <col min="3077" max="3077" width="10.7109375" style="4" customWidth="1"/>
    <col min="3078" max="3078" width="8.5703125" style="4" customWidth="1"/>
    <col min="3079" max="3079" width="28" style="4" customWidth="1"/>
    <col min="3080" max="3080" width="0" style="4" hidden="1" customWidth="1"/>
    <col min="3081" max="3081" width="12.28515625" style="4" customWidth="1"/>
    <col min="3082" max="3082" width="0.5703125" style="4" customWidth="1"/>
    <col min="3083" max="3330" width="8.85546875" style="4"/>
    <col min="3331" max="3331" width="29.140625" style="4" customWidth="1"/>
    <col min="3332" max="3332" width="0" style="4" hidden="1" customWidth="1"/>
    <col min="3333" max="3333" width="10.7109375" style="4" customWidth="1"/>
    <col min="3334" max="3334" width="8.5703125" style="4" customWidth="1"/>
    <col min="3335" max="3335" width="28" style="4" customWidth="1"/>
    <col min="3336" max="3336" width="0" style="4" hidden="1" customWidth="1"/>
    <col min="3337" max="3337" width="12.28515625" style="4" customWidth="1"/>
    <col min="3338" max="3338" width="0.5703125" style="4" customWidth="1"/>
    <col min="3339" max="3586" width="8.85546875" style="4"/>
    <col min="3587" max="3587" width="29.140625" style="4" customWidth="1"/>
    <col min="3588" max="3588" width="0" style="4" hidden="1" customWidth="1"/>
    <col min="3589" max="3589" width="10.7109375" style="4" customWidth="1"/>
    <col min="3590" max="3590" width="8.5703125" style="4" customWidth="1"/>
    <col min="3591" max="3591" width="28" style="4" customWidth="1"/>
    <col min="3592" max="3592" width="0" style="4" hidden="1" customWidth="1"/>
    <col min="3593" max="3593" width="12.28515625" style="4" customWidth="1"/>
    <col min="3594" max="3594" width="0.5703125" style="4" customWidth="1"/>
    <col min="3595" max="3842" width="8.85546875" style="4"/>
    <col min="3843" max="3843" width="29.140625" style="4" customWidth="1"/>
    <col min="3844" max="3844" width="0" style="4" hidden="1" customWidth="1"/>
    <col min="3845" max="3845" width="10.7109375" style="4" customWidth="1"/>
    <col min="3846" max="3846" width="8.5703125" style="4" customWidth="1"/>
    <col min="3847" max="3847" width="28" style="4" customWidth="1"/>
    <col min="3848" max="3848" width="0" style="4" hidden="1" customWidth="1"/>
    <col min="3849" max="3849" width="12.28515625" style="4" customWidth="1"/>
    <col min="3850" max="3850" width="0.5703125" style="4" customWidth="1"/>
    <col min="3851" max="4098" width="8.85546875" style="4"/>
    <col min="4099" max="4099" width="29.140625" style="4" customWidth="1"/>
    <col min="4100" max="4100" width="0" style="4" hidden="1" customWidth="1"/>
    <col min="4101" max="4101" width="10.7109375" style="4" customWidth="1"/>
    <col min="4102" max="4102" width="8.5703125" style="4" customWidth="1"/>
    <col min="4103" max="4103" width="28" style="4" customWidth="1"/>
    <col min="4104" max="4104" width="0" style="4" hidden="1" customWidth="1"/>
    <col min="4105" max="4105" width="12.28515625" style="4" customWidth="1"/>
    <col min="4106" max="4106" width="0.5703125" style="4" customWidth="1"/>
    <col min="4107" max="4354" width="8.85546875" style="4"/>
    <col min="4355" max="4355" width="29.140625" style="4" customWidth="1"/>
    <col min="4356" max="4356" width="0" style="4" hidden="1" customWidth="1"/>
    <col min="4357" max="4357" width="10.7109375" style="4" customWidth="1"/>
    <col min="4358" max="4358" width="8.5703125" style="4" customWidth="1"/>
    <col min="4359" max="4359" width="28" style="4" customWidth="1"/>
    <col min="4360" max="4360" width="0" style="4" hidden="1" customWidth="1"/>
    <col min="4361" max="4361" width="12.28515625" style="4" customWidth="1"/>
    <col min="4362" max="4362" width="0.5703125" style="4" customWidth="1"/>
    <col min="4363" max="4610" width="8.85546875" style="4"/>
    <col min="4611" max="4611" width="29.140625" style="4" customWidth="1"/>
    <col min="4612" max="4612" width="0" style="4" hidden="1" customWidth="1"/>
    <col min="4613" max="4613" width="10.7109375" style="4" customWidth="1"/>
    <col min="4614" max="4614" width="8.5703125" style="4" customWidth="1"/>
    <col min="4615" max="4615" width="28" style="4" customWidth="1"/>
    <col min="4616" max="4616" width="0" style="4" hidden="1" customWidth="1"/>
    <col min="4617" max="4617" width="12.28515625" style="4" customWidth="1"/>
    <col min="4618" max="4618" width="0.5703125" style="4" customWidth="1"/>
    <col min="4619" max="4866" width="8.85546875" style="4"/>
    <col min="4867" max="4867" width="29.140625" style="4" customWidth="1"/>
    <col min="4868" max="4868" width="0" style="4" hidden="1" customWidth="1"/>
    <col min="4869" max="4869" width="10.7109375" style="4" customWidth="1"/>
    <col min="4870" max="4870" width="8.5703125" style="4" customWidth="1"/>
    <col min="4871" max="4871" width="28" style="4" customWidth="1"/>
    <col min="4872" max="4872" width="0" style="4" hidden="1" customWidth="1"/>
    <col min="4873" max="4873" width="12.28515625" style="4" customWidth="1"/>
    <col min="4874" max="4874" width="0.5703125" style="4" customWidth="1"/>
    <col min="4875" max="5122" width="8.85546875" style="4"/>
    <col min="5123" max="5123" width="29.140625" style="4" customWidth="1"/>
    <col min="5124" max="5124" width="0" style="4" hidden="1" customWidth="1"/>
    <col min="5125" max="5125" width="10.7109375" style="4" customWidth="1"/>
    <col min="5126" max="5126" width="8.5703125" style="4" customWidth="1"/>
    <col min="5127" max="5127" width="28" style="4" customWidth="1"/>
    <col min="5128" max="5128" width="0" style="4" hidden="1" customWidth="1"/>
    <col min="5129" max="5129" width="12.28515625" style="4" customWidth="1"/>
    <col min="5130" max="5130" width="0.5703125" style="4" customWidth="1"/>
    <col min="5131" max="5378" width="8.85546875" style="4"/>
    <col min="5379" max="5379" width="29.140625" style="4" customWidth="1"/>
    <col min="5380" max="5380" width="0" style="4" hidden="1" customWidth="1"/>
    <col min="5381" max="5381" width="10.7109375" style="4" customWidth="1"/>
    <col min="5382" max="5382" width="8.5703125" style="4" customWidth="1"/>
    <col min="5383" max="5383" width="28" style="4" customWidth="1"/>
    <col min="5384" max="5384" width="0" style="4" hidden="1" customWidth="1"/>
    <col min="5385" max="5385" width="12.28515625" style="4" customWidth="1"/>
    <col min="5386" max="5386" width="0.5703125" style="4" customWidth="1"/>
    <col min="5387" max="5634" width="8.85546875" style="4"/>
    <col min="5635" max="5635" width="29.140625" style="4" customWidth="1"/>
    <col min="5636" max="5636" width="0" style="4" hidden="1" customWidth="1"/>
    <col min="5637" max="5637" width="10.7109375" style="4" customWidth="1"/>
    <col min="5638" max="5638" width="8.5703125" style="4" customWidth="1"/>
    <col min="5639" max="5639" width="28" style="4" customWidth="1"/>
    <col min="5640" max="5640" width="0" style="4" hidden="1" customWidth="1"/>
    <col min="5641" max="5641" width="12.28515625" style="4" customWidth="1"/>
    <col min="5642" max="5642" width="0.5703125" style="4" customWidth="1"/>
    <col min="5643" max="5890" width="8.85546875" style="4"/>
    <col min="5891" max="5891" width="29.140625" style="4" customWidth="1"/>
    <col min="5892" max="5892" width="0" style="4" hidden="1" customWidth="1"/>
    <col min="5893" max="5893" width="10.7109375" style="4" customWidth="1"/>
    <col min="5894" max="5894" width="8.5703125" style="4" customWidth="1"/>
    <col min="5895" max="5895" width="28" style="4" customWidth="1"/>
    <col min="5896" max="5896" width="0" style="4" hidden="1" customWidth="1"/>
    <col min="5897" max="5897" width="12.28515625" style="4" customWidth="1"/>
    <col min="5898" max="5898" width="0.5703125" style="4" customWidth="1"/>
    <col min="5899" max="6146" width="8.85546875" style="4"/>
    <col min="6147" max="6147" width="29.140625" style="4" customWidth="1"/>
    <col min="6148" max="6148" width="0" style="4" hidden="1" customWidth="1"/>
    <col min="6149" max="6149" width="10.7109375" style="4" customWidth="1"/>
    <col min="6150" max="6150" width="8.5703125" style="4" customWidth="1"/>
    <col min="6151" max="6151" width="28" style="4" customWidth="1"/>
    <col min="6152" max="6152" width="0" style="4" hidden="1" customWidth="1"/>
    <col min="6153" max="6153" width="12.28515625" style="4" customWidth="1"/>
    <col min="6154" max="6154" width="0.5703125" style="4" customWidth="1"/>
    <col min="6155" max="6402" width="8.85546875" style="4"/>
    <col min="6403" max="6403" width="29.140625" style="4" customWidth="1"/>
    <col min="6404" max="6404" width="0" style="4" hidden="1" customWidth="1"/>
    <col min="6405" max="6405" width="10.7109375" style="4" customWidth="1"/>
    <col min="6406" max="6406" width="8.5703125" style="4" customWidth="1"/>
    <col min="6407" max="6407" width="28" style="4" customWidth="1"/>
    <col min="6408" max="6408" width="0" style="4" hidden="1" customWidth="1"/>
    <col min="6409" max="6409" width="12.28515625" style="4" customWidth="1"/>
    <col min="6410" max="6410" width="0.5703125" style="4" customWidth="1"/>
    <col min="6411" max="6658" width="8.85546875" style="4"/>
    <col min="6659" max="6659" width="29.140625" style="4" customWidth="1"/>
    <col min="6660" max="6660" width="0" style="4" hidden="1" customWidth="1"/>
    <col min="6661" max="6661" width="10.7109375" style="4" customWidth="1"/>
    <col min="6662" max="6662" width="8.5703125" style="4" customWidth="1"/>
    <col min="6663" max="6663" width="28" style="4" customWidth="1"/>
    <col min="6664" max="6664" width="0" style="4" hidden="1" customWidth="1"/>
    <col min="6665" max="6665" width="12.28515625" style="4" customWidth="1"/>
    <col min="6666" max="6666" width="0.5703125" style="4" customWidth="1"/>
    <col min="6667" max="6914" width="8.85546875" style="4"/>
    <col min="6915" max="6915" width="29.140625" style="4" customWidth="1"/>
    <col min="6916" max="6916" width="0" style="4" hidden="1" customWidth="1"/>
    <col min="6917" max="6917" width="10.7109375" style="4" customWidth="1"/>
    <col min="6918" max="6918" width="8.5703125" style="4" customWidth="1"/>
    <col min="6919" max="6919" width="28" style="4" customWidth="1"/>
    <col min="6920" max="6920" width="0" style="4" hidden="1" customWidth="1"/>
    <col min="6921" max="6921" width="12.28515625" style="4" customWidth="1"/>
    <col min="6922" max="6922" width="0.5703125" style="4" customWidth="1"/>
    <col min="6923" max="7170" width="8.85546875" style="4"/>
    <col min="7171" max="7171" width="29.140625" style="4" customWidth="1"/>
    <col min="7172" max="7172" width="0" style="4" hidden="1" customWidth="1"/>
    <col min="7173" max="7173" width="10.7109375" style="4" customWidth="1"/>
    <col min="7174" max="7174" width="8.5703125" style="4" customWidth="1"/>
    <col min="7175" max="7175" width="28" style="4" customWidth="1"/>
    <col min="7176" max="7176" width="0" style="4" hidden="1" customWidth="1"/>
    <col min="7177" max="7177" width="12.28515625" style="4" customWidth="1"/>
    <col min="7178" max="7178" width="0.5703125" style="4" customWidth="1"/>
    <col min="7179" max="7426" width="8.85546875" style="4"/>
    <col min="7427" max="7427" width="29.140625" style="4" customWidth="1"/>
    <col min="7428" max="7428" width="0" style="4" hidden="1" customWidth="1"/>
    <col min="7429" max="7429" width="10.7109375" style="4" customWidth="1"/>
    <col min="7430" max="7430" width="8.5703125" style="4" customWidth="1"/>
    <col min="7431" max="7431" width="28" style="4" customWidth="1"/>
    <col min="7432" max="7432" width="0" style="4" hidden="1" customWidth="1"/>
    <col min="7433" max="7433" width="12.28515625" style="4" customWidth="1"/>
    <col min="7434" max="7434" width="0.5703125" style="4" customWidth="1"/>
    <col min="7435" max="7682" width="8.85546875" style="4"/>
    <col min="7683" max="7683" width="29.140625" style="4" customWidth="1"/>
    <col min="7684" max="7684" width="0" style="4" hidden="1" customWidth="1"/>
    <col min="7685" max="7685" width="10.7109375" style="4" customWidth="1"/>
    <col min="7686" max="7686" width="8.5703125" style="4" customWidth="1"/>
    <col min="7687" max="7687" width="28" style="4" customWidth="1"/>
    <col min="7688" max="7688" width="0" style="4" hidden="1" customWidth="1"/>
    <col min="7689" max="7689" width="12.28515625" style="4" customWidth="1"/>
    <col min="7690" max="7690" width="0.5703125" style="4" customWidth="1"/>
    <col min="7691" max="7938" width="8.85546875" style="4"/>
    <col min="7939" max="7939" width="29.140625" style="4" customWidth="1"/>
    <col min="7940" max="7940" width="0" style="4" hidden="1" customWidth="1"/>
    <col min="7941" max="7941" width="10.7109375" style="4" customWidth="1"/>
    <col min="7942" max="7942" width="8.5703125" style="4" customWidth="1"/>
    <col min="7943" max="7943" width="28" style="4" customWidth="1"/>
    <col min="7944" max="7944" width="0" style="4" hidden="1" customWidth="1"/>
    <col min="7945" max="7945" width="12.28515625" style="4" customWidth="1"/>
    <col min="7946" max="7946" width="0.5703125" style="4" customWidth="1"/>
    <col min="7947" max="8194" width="8.85546875" style="4"/>
    <col min="8195" max="8195" width="29.140625" style="4" customWidth="1"/>
    <col min="8196" max="8196" width="0" style="4" hidden="1" customWidth="1"/>
    <col min="8197" max="8197" width="10.7109375" style="4" customWidth="1"/>
    <col min="8198" max="8198" width="8.5703125" style="4" customWidth="1"/>
    <col min="8199" max="8199" width="28" style="4" customWidth="1"/>
    <col min="8200" max="8200" width="0" style="4" hidden="1" customWidth="1"/>
    <col min="8201" max="8201" width="12.28515625" style="4" customWidth="1"/>
    <col min="8202" max="8202" width="0.5703125" style="4" customWidth="1"/>
    <col min="8203" max="8450" width="8.85546875" style="4"/>
    <col min="8451" max="8451" width="29.140625" style="4" customWidth="1"/>
    <col min="8452" max="8452" width="0" style="4" hidden="1" customWidth="1"/>
    <col min="8453" max="8453" width="10.7109375" style="4" customWidth="1"/>
    <col min="8454" max="8454" width="8.5703125" style="4" customWidth="1"/>
    <col min="8455" max="8455" width="28" style="4" customWidth="1"/>
    <col min="8456" max="8456" width="0" style="4" hidden="1" customWidth="1"/>
    <col min="8457" max="8457" width="12.28515625" style="4" customWidth="1"/>
    <col min="8458" max="8458" width="0.5703125" style="4" customWidth="1"/>
    <col min="8459" max="8706" width="8.85546875" style="4"/>
    <col min="8707" max="8707" width="29.140625" style="4" customWidth="1"/>
    <col min="8708" max="8708" width="0" style="4" hidden="1" customWidth="1"/>
    <col min="8709" max="8709" width="10.7109375" style="4" customWidth="1"/>
    <col min="8710" max="8710" width="8.5703125" style="4" customWidth="1"/>
    <col min="8711" max="8711" width="28" style="4" customWidth="1"/>
    <col min="8712" max="8712" width="0" style="4" hidden="1" customWidth="1"/>
    <col min="8713" max="8713" width="12.28515625" style="4" customWidth="1"/>
    <col min="8714" max="8714" width="0.5703125" style="4" customWidth="1"/>
    <col min="8715" max="8962" width="8.85546875" style="4"/>
    <col min="8963" max="8963" width="29.140625" style="4" customWidth="1"/>
    <col min="8964" max="8964" width="0" style="4" hidden="1" customWidth="1"/>
    <col min="8965" max="8965" width="10.7109375" style="4" customWidth="1"/>
    <col min="8966" max="8966" width="8.5703125" style="4" customWidth="1"/>
    <col min="8967" max="8967" width="28" style="4" customWidth="1"/>
    <col min="8968" max="8968" width="0" style="4" hidden="1" customWidth="1"/>
    <col min="8969" max="8969" width="12.28515625" style="4" customWidth="1"/>
    <col min="8970" max="8970" width="0.5703125" style="4" customWidth="1"/>
    <col min="8971" max="9218" width="8.85546875" style="4"/>
    <col min="9219" max="9219" width="29.140625" style="4" customWidth="1"/>
    <col min="9220" max="9220" width="0" style="4" hidden="1" customWidth="1"/>
    <col min="9221" max="9221" width="10.7109375" style="4" customWidth="1"/>
    <col min="9222" max="9222" width="8.5703125" style="4" customWidth="1"/>
    <col min="9223" max="9223" width="28" style="4" customWidth="1"/>
    <col min="9224" max="9224" width="0" style="4" hidden="1" customWidth="1"/>
    <col min="9225" max="9225" width="12.28515625" style="4" customWidth="1"/>
    <col min="9226" max="9226" width="0.5703125" style="4" customWidth="1"/>
    <col min="9227" max="9474" width="8.85546875" style="4"/>
    <col min="9475" max="9475" width="29.140625" style="4" customWidth="1"/>
    <col min="9476" max="9476" width="0" style="4" hidden="1" customWidth="1"/>
    <col min="9477" max="9477" width="10.7109375" style="4" customWidth="1"/>
    <col min="9478" max="9478" width="8.5703125" style="4" customWidth="1"/>
    <col min="9479" max="9479" width="28" style="4" customWidth="1"/>
    <col min="9480" max="9480" width="0" style="4" hidden="1" customWidth="1"/>
    <col min="9481" max="9481" width="12.28515625" style="4" customWidth="1"/>
    <col min="9482" max="9482" width="0.5703125" style="4" customWidth="1"/>
    <col min="9483" max="9730" width="8.85546875" style="4"/>
    <col min="9731" max="9731" width="29.140625" style="4" customWidth="1"/>
    <col min="9732" max="9732" width="0" style="4" hidden="1" customWidth="1"/>
    <col min="9733" max="9733" width="10.7109375" style="4" customWidth="1"/>
    <col min="9734" max="9734" width="8.5703125" style="4" customWidth="1"/>
    <col min="9735" max="9735" width="28" style="4" customWidth="1"/>
    <col min="9736" max="9736" width="0" style="4" hidden="1" customWidth="1"/>
    <col min="9737" max="9737" width="12.28515625" style="4" customWidth="1"/>
    <col min="9738" max="9738" width="0.5703125" style="4" customWidth="1"/>
    <col min="9739" max="9986" width="8.85546875" style="4"/>
    <col min="9987" max="9987" width="29.140625" style="4" customWidth="1"/>
    <col min="9988" max="9988" width="0" style="4" hidden="1" customWidth="1"/>
    <col min="9989" max="9989" width="10.7109375" style="4" customWidth="1"/>
    <col min="9990" max="9990" width="8.5703125" style="4" customWidth="1"/>
    <col min="9991" max="9991" width="28" style="4" customWidth="1"/>
    <col min="9992" max="9992" width="0" style="4" hidden="1" customWidth="1"/>
    <col min="9993" max="9993" width="12.28515625" style="4" customWidth="1"/>
    <col min="9994" max="9994" width="0.5703125" style="4" customWidth="1"/>
    <col min="9995" max="10242" width="8.85546875" style="4"/>
    <col min="10243" max="10243" width="29.140625" style="4" customWidth="1"/>
    <col min="10244" max="10244" width="0" style="4" hidden="1" customWidth="1"/>
    <col min="10245" max="10245" width="10.7109375" style="4" customWidth="1"/>
    <col min="10246" max="10246" width="8.5703125" style="4" customWidth="1"/>
    <col min="10247" max="10247" width="28" style="4" customWidth="1"/>
    <col min="10248" max="10248" width="0" style="4" hidden="1" customWidth="1"/>
    <col min="10249" max="10249" width="12.28515625" style="4" customWidth="1"/>
    <col min="10250" max="10250" width="0.5703125" style="4" customWidth="1"/>
    <col min="10251" max="10498" width="8.85546875" style="4"/>
    <col min="10499" max="10499" width="29.140625" style="4" customWidth="1"/>
    <col min="10500" max="10500" width="0" style="4" hidden="1" customWidth="1"/>
    <col min="10501" max="10501" width="10.7109375" style="4" customWidth="1"/>
    <col min="10502" max="10502" width="8.5703125" style="4" customWidth="1"/>
    <col min="10503" max="10503" width="28" style="4" customWidth="1"/>
    <col min="10504" max="10504" width="0" style="4" hidden="1" customWidth="1"/>
    <col min="10505" max="10505" width="12.28515625" style="4" customWidth="1"/>
    <col min="10506" max="10506" width="0.5703125" style="4" customWidth="1"/>
    <col min="10507" max="10754" width="8.85546875" style="4"/>
    <col min="10755" max="10755" width="29.140625" style="4" customWidth="1"/>
    <col min="10756" max="10756" width="0" style="4" hidden="1" customWidth="1"/>
    <col min="10757" max="10757" width="10.7109375" style="4" customWidth="1"/>
    <col min="10758" max="10758" width="8.5703125" style="4" customWidth="1"/>
    <col min="10759" max="10759" width="28" style="4" customWidth="1"/>
    <col min="10760" max="10760" width="0" style="4" hidden="1" customWidth="1"/>
    <col min="10761" max="10761" width="12.28515625" style="4" customWidth="1"/>
    <col min="10762" max="10762" width="0.5703125" style="4" customWidth="1"/>
    <col min="10763" max="11010" width="8.85546875" style="4"/>
    <col min="11011" max="11011" width="29.140625" style="4" customWidth="1"/>
    <col min="11012" max="11012" width="0" style="4" hidden="1" customWidth="1"/>
    <col min="11013" max="11013" width="10.7109375" style="4" customWidth="1"/>
    <col min="11014" max="11014" width="8.5703125" style="4" customWidth="1"/>
    <col min="11015" max="11015" width="28" style="4" customWidth="1"/>
    <col min="11016" max="11016" width="0" style="4" hidden="1" customWidth="1"/>
    <col min="11017" max="11017" width="12.28515625" style="4" customWidth="1"/>
    <col min="11018" max="11018" width="0.5703125" style="4" customWidth="1"/>
    <col min="11019" max="11266" width="8.85546875" style="4"/>
    <col min="11267" max="11267" width="29.140625" style="4" customWidth="1"/>
    <col min="11268" max="11268" width="0" style="4" hidden="1" customWidth="1"/>
    <col min="11269" max="11269" width="10.7109375" style="4" customWidth="1"/>
    <col min="11270" max="11270" width="8.5703125" style="4" customWidth="1"/>
    <col min="11271" max="11271" width="28" style="4" customWidth="1"/>
    <col min="11272" max="11272" width="0" style="4" hidden="1" customWidth="1"/>
    <col min="11273" max="11273" width="12.28515625" style="4" customWidth="1"/>
    <col min="11274" max="11274" width="0.5703125" style="4" customWidth="1"/>
    <col min="11275" max="11522" width="8.85546875" style="4"/>
    <col min="11523" max="11523" width="29.140625" style="4" customWidth="1"/>
    <col min="11524" max="11524" width="0" style="4" hidden="1" customWidth="1"/>
    <col min="11525" max="11525" width="10.7109375" style="4" customWidth="1"/>
    <col min="11526" max="11526" width="8.5703125" style="4" customWidth="1"/>
    <col min="11527" max="11527" width="28" style="4" customWidth="1"/>
    <col min="11528" max="11528" width="0" style="4" hidden="1" customWidth="1"/>
    <col min="11529" max="11529" width="12.28515625" style="4" customWidth="1"/>
    <col min="11530" max="11530" width="0.5703125" style="4" customWidth="1"/>
    <col min="11531" max="11778" width="8.85546875" style="4"/>
    <col min="11779" max="11779" width="29.140625" style="4" customWidth="1"/>
    <col min="11780" max="11780" width="0" style="4" hidden="1" customWidth="1"/>
    <col min="11781" max="11781" width="10.7109375" style="4" customWidth="1"/>
    <col min="11782" max="11782" width="8.5703125" style="4" customWidth="1"/>
    <col min="11783" max="11783" width="28" style="4" customWidth="1"/>
    <col min="11784" max="11784" width="0" style="4" hidden="1" customWidth="1"/>
    <col min="11785" max="11785" width="12.28515625" style="4" customWidth="1"/>
    <col min="11786" max="11786" width="0.5703125" style="4" customWidth="1"/>
    <col min="11787" max="12034" width="8.85546875" style="4"/>
    <col min="12035" max="12035" width="29.140625" style="4" customWidth="1"/>
    <col min="12036" max="12036" width="0" style="4" hidden="1" customWidth="1"/>
    <col min="12037" max="12037" width="10.7109375" style="4" customWidth="1"/>
    <col min="12038" max="12038" width="8.5703125" style="4" customWidth="1"/>
    <col min="12039" max="12039" width="28" style="4" customWidth="1"/>
    <col min="12040" max="12040" width="0" style="4" hidden="1" customWidth="1"/>
    <col min="12041" max="12041" width="12.28515625" style="4" customWidth="1"/>
    <col min="12042" max="12042" width="0.5703125" style="4" customWidth="1"/>
    <col min="12043" max="12290" width="8.85546875" style="4"/>
    <col min="12291" max="12291" width="29.140625" style="4" customWidth="1"/>
    <col min="12292" max="12292" width="0" style="4" hidden="1" customWidth="1"/>
    <col min="12293" max="12293" width="10.7109375" style="4" customWidth="1"/>
    <col min="12294" max="12294" width="8.5703125" style="4" customWidth="1"/>
    <col min="12295" max="12295" width="28" style="4" customWidth="1"/>
    <col min="12296" max="12296" width="0" style="4" hidden="1" customWidth="1"/>
    <col min="12297" max="12297" width="12.28515625" style="4" customWidth="1"/>
    <col min="12298" max="12298" width="0.5703125" style="4" customWidth="1"/>
    <col min="12299" max="12546" width="8.85546875" style="4"/>
    <col min="12547" max="12547" width="29.140625" style="4" customWidth="1"/>
    <col min="12548" max="12548" width="0" style="4" hidden="1" customWidth="1"/>
    <col min="12549" max="12549" width="10.7109375" style="4" customWidth="1"/>
    <col min="12550" max="12550" width="8.5703125" style="4" customWidth="1"/>
    <col min="12551" max="12551" width="28" style="4" customWidth="1"/>
    <col min="12552" max="12552" width="0" style="4" hidden="1" customWidth="1"/>
    <col min="12553" max="12553" width="12.28515625" style="4" customWidth="1"/>
    <col min="12554" max="12554" width="0.5703125" style="4" customWidth="1"/>
    <col min="12555" max="12802" width="8.85546875" style="4"/>
    <col min="12803" max="12803" width="29.140625" style="4" customWidth="1"/>
    <col min="12804" max="12804" width="0" style="4" hidden="1" customWidth="1"/>
    <col min="12805" max="12805" width="10.7109375" style="4" customWidth="1"/>
    <col min="12806" max="12806" width="8.5703125" style="4" customWidth="1"/>
    <col min="12807" max="12807" width="28" style="4" customWidth="1"/>
    <col min="12808" max="12808" width="0" style="4" hidden="1" customWidth="1"/>
    <col min="12809" max="12809" width="12.28515625" style="4" customWidth="1"/>
    <col min="12810" max="12810" width="0.5703125" style="4" customWidth="1"/>
    <col min="12811" max="13058" width="8.85546875" style="4"/>
    <col min="13059" max="13059" width="29.140625" style="4" customWidth="1"/>
    <col min="13060" max="13060" width="0" style="4" hidden="1" customWidth="1"/>
    <col min="13061" max="13061" width="10.7109375" style="4" customWidth="1"/>
    <col min="13062" max="13062" width="8.5703125" style="4" customWidth="1"/>
    <col min="13063" max="13063" width="28" style="4" customWidth="1"/>
    <col min="13064" max="13064" width="0" style="4" hidden="1" customWidth="1"/>
    <col min="13065" max="13065" width="12.28515625" style="4" customWidth="1"/>
    <col min="13066" max="13066" width="0.5703125" style="4" customWidth="1"/>
    <col min="13067" max="13314" width="8.85546875" style="4"/>
    <col min="13315" max="13315" width="29.140625" style="4" customWidth="1"/>
    <col min="13316" max="13316" width="0" style="4" hidden="1" customWidth="1"/>
    <col min="13317" max="13317" width="10.7109375" style="4" customWidth="1"/>
    <col min="13318" max="13318" width="8.5703125" style="4" customWidth="1"/>
    <col min="13319" max="13319" width="28" style="4" customWidth="1"/>
    <col min="13320" max="13320" width="0" style="4" hidden="1" customWidth="1"/>
    <col min="13321" max="13321" width="12.28515625" style="4" customWidth="1"/>
    <col min="13322" max="13322" width="0.5703125" style="4" customWidth="1"/>
    <col min="13323" max="13570" width="8.85546875" style="4"/>
    <col min="13571" max="13571" width="29.140625" style="4" customWidth="1"/>
    <col min="13572" max="13572" width="0" style="4" hidden="1" customWidth="1"/>
    <col min="13573" max="13573" width="10.7109375" style="4" customWidth="1"/>
    <col min="13574" max="13574" width="8.5703125" style="4" customWidth="1"/>
    <col min="13575" max="13575" width="28" style="4" customWidth="1"/>
    <col min="13576" max="13576" width="0" style="4" hidden="1" customWidth="1"/>
    <col min="13577" max="13577" width="12.28515625" style="4" customWidth="1"/>
    <col min="13578" max="13578" width="0.5703125" style="4" customWidth="1"/>
    <col min="13579" max="13826" width="8.85546875" style="4"/>
    <col min="13827" max="13827" width="29.140625" style="4" customWidth="1"/>
    <col min="13828" max="13828" width="0" style="4" hidden="1" customWidth="1"/>
    <col min="13829" max="13829" width="10.7109375" style="4" customWidth="1"/>
    <col min="13830" max="13830" width="8.5703125" style="4" customWidth="1"/>
    <col min="13831" max="13831" width="28" style="4" customWidth="1"/>
    <col min="13832" max="13832" width="0" style="4" hidden="1" customWidth="1"/>
    <col min="13833" max="13833" width="12.28515625" style="4" customWidth="1"/>
    <col min="13834" max="13834" width="0.5703125" style="4" customWidth="1"/>
    <col min="13835" max="14082" width="8.85546875" style="4"/>
    <col min="14083" max="14083" width="29.140625" style="4" customWidth="1"/>
    <col min="14084" max="14084" width="0" style="4" hidden="1" customWidth="1"/>
    <col min="14085" max="14085" width="10.7109375" style="4" customWidth="1"/>
    <col min="14086" max="14086" width="8.5703125" style="4" customWidth="1"/>
    <col min="14087" max="14087" width="28" style="4" customWidth="1"/>
    <col min="14088" max="14088" width="0" style="4" hidden="1" customWidth="1"/>
    <col min="14089" max="14089" width="12.28515625" style="4" customWidth="1"/>
    <col min="14090" max="14090" width="0.5703125" style="4" customWidth="1"/>
    <col min="14091" max="14338" width="8.85546875" style="4"/>
    <col min="14339" max="14339" width="29.140625" style="4" customWidth="1"/>
    <col min="14340" max="14340" width="0" style="4" hidden="1" customWidth="1"/>
    <col min="14341" max="14341" width="10.7109375" style="4" customWidth="1"/>
    <col min="14342" max="14342" width="8.5703125" style="4" customWidth="1"/>
    <col min="14343" max="14343" width="28" style="4" customWidth="1"/>
    <col min="14344" max="14344" width="0" style="4" hidden="1" customWidth="1"/>
    <col min="14345" max="14345" width="12.28515625" style="4" customWidth="1"/>
    <col min="14346" max="14346" width="0.5703125" style="4" customWidth="1"/>
    <col min="14347" max="14594" width="8.85546875" style="4"/>
    <col min="14595" max="14595" width="29.140625" style="4" customWidth="1"/>
    <col min="14596" max="14596" width="0" style="4" hidden="1" customWidth="1"/>
    <col min="14597" max="14597" width="10.7109375" style="4" customWidth="1"/>
    <col min="14598" max="14598" width="8.5703125" style="4" customWidth="1"/>
    <col min="14599" max="14599" width="28" style="4" customWidth="1"/>
    <col min="14600" max="14600" width="0" style="4" hidden="1" customWidth="1"/>
    <col min="14601" max="14601" width="12.28515625" style="4" customWidth="1"/>
    <col min="14602" max="14602" width="0.5703125" style="4" customWidth="1"/>
    <col min="14603" max="14850" width="8.85546875" style="4"/>
    <col min="14851" max="14851" width="29.140625" style="4" customWidth="1"/>
    <col min="14852" max="14852" width="0" style="4" hidden="1" customWidth="1"/>
    <col min="14853" max="14853" width="10.7109375" style="4" customWidth="1"/>
    <col min="14854" max="14854" width="8.5703125" style="4" customWidth="1"/>
    <col min="14855" max="14855" width="28" style="4" customWidth="1"/>
    <col min="14856" max="14856" width="0" style="4" hidden="1" customWidth="1"/>
    <col min="14857" max="14857" width="12.28515625" style="4" customWidth="1"/>
    <col min="14858" max="14858" width="0.5703125" style="4" customWidth="1"/>
    <col min="14859" max="15106" width="8.85546875" style="4"/>
    <col min="15107" max="15107" width="29.140625" style="4" customWidth="1"/>
    <col min="15108" max="15108" width="0" style="4" hidden="1" customWidth="1"/>
    <col min="15109" max="15109" width="10.7109375" style="4" customWidth="1"/>
    <col min="15110" max="15110" width="8.5703125" style="4" customWidth="1"/>
    <col min="15111" max="15111" width="28" style="4" customWidth="1"/>
    <col min="15112" max="15112" width="0" style="4" hidden="1" customWidth="1"/>
    <col min="15113" max="15113" width="12.28515625" style="4" customWidth="1"/>
    <col min="15114" max="15114" width="0.5703125" style="4" customWidth="1"/>
    <col min="15115" max="15362" width="8.85546875" style="4"/>
    <col min="15363" max="15363" width="29.140625" style="4" customWidth="1"/>
    <col min="15364" max="15364" width="0" style="4" hidden="1" customWidth="1"/>
    <col min="15365" max="15365" width="10.7109375" style="4" customWidth="1"/>
    <col min="15366" max="15366" width="8.5703125" style="4" customWidth="1"/>
    <col min="15367" max="15367" width="28" style="4" customWidth="1"/>
    <col min="15368" max="15368" width="0" style="4" hidden="1" customWidth="1"/>
    <col min="15369" max="15369" width="12.28515625" style="4" customWidth="1"/>
    <col min="15370" max="15370" width="0.5703125" style="4" customWidth="1"/>
    <col min="15371" max="15618" width="8.85546875" style="4"/>
    <col min="15619" max="15619" width="29.140625" style="4" customWidth="1"/>
    <col min="15620" max="15620" width="0" style="4" hidden="1" customWidth="1"/>
    <col min="15621" max="15621" width="10.7109375" style="4" customWidth="1"/>
    <col min="15622" max="15622" width="8.5703125" style="4" customWidth="1"/>
    <col min="15623" max="15623" width="28" style="4" customWidth="1"/>
    <col min="15624" max="15624" width="0" style="4" hidden="1" customWidth="1"/>
    <col min="15625" max="15625" width="12.28515625" style="4" customWidth="1"/>
    <col min="15626" max="15626" width="0.5703125" style="4" customWidth="1"/>
    <col min="15627" max="15874" width="8.85546875" style="4"/>
    <col min="15875" max="15875" width="29.140625" style="4" customWidth="1"/>
    <col min="15876" max="15876" width="0" style="4" hidden="1" customWidth="1"/>
    <col min="15877" max="15877" width="10.7109375" style="4" customWidth="1"/>
    <col min="15878" max="15878" width="8.5703125" style="4" customWidth="1"/>
    <col min="15879" max="15879" width="28" style="4" customWidth="1"/>
    <col min="15880" max="15880" width="0" style="4" hidden="1" customWidth="1"/>
    <col min="15881" max="15881" width="12.28515625" style="4" customWidth="1"/>
    <col min="15882" max="15882" width="0.5703125" style="4" customWidth="1"/>
    <col min="15883" max="16130" width="8.85546875" style="4"/>
    <col min="16131" max="16131" width="29.140625" style="4" customWidth="1"/>
    <col min="16132" max="16132" width="0" style="4" hidden="1" customWidth="1"/>
    <col min="16133" max="16133" width="10.7109375" style="4" customWidth="1"/>
    <col min="16134" max="16134" width="8.5703125" style="4" customWidth="1"/>
    <col min="16135" max="16135" width="28" style="4" customWidth="1"/>
    <col min="16136" max="16136" width="0" style="4" hidden="1" customWidth="1"/>
    <col min="16137" max="16137" width="12.28515625" style="4" customWidth="1"/>
    <col min="16138" max="16138" width="0.5703125" style="4" customWidth="1"/>
    <col min="16139" max="16384" width="8.85546875" style="4"/>
  </cols>
  <sheetData>
    <row r="1" spans="1:16">
      <c r="A1" s="50"/>
      <c r="B1" s="50"/>
      <c r="C1" s="50"/>
      <c r="D1" s="50"/>
      <c r="E1" s="50"/>
      <c r="F1" s="50"/>
      <c r="G1" s="50"/>
      <c r="H1" s="50"/>
      <c r="I1" s="50"/>
      <c r="J1" s="50"/>
      <c r="K1" s="1"/>
      <c r="L1" s="2"/>
      <c r="M1" s="3"/>
      <c r="N1" s="3"/>
      <c r="O1" s="3"/>
      <c r="P1" s="3"/>
    </row>
    <row r="2" spans="1:16">
      <c r="A2" s="51" t="s">
        <v>114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3"/>
      <c r="N2" s="3"/>
      <c r="O2" s="3"/>
      <c r="P2" s="3"/>
    </row>
    <row r="3" spans="1:16">
      <c r="A3" s="51" t="s">
        <v>113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3"/>
      <c r="N3" s="3"/>
      <c r="O3" s="3"/>
      <c r="P3" s="3"/>
    </row>
    <row r="4" spans="1:16">
      <c r="A4" s="5">
        <v>1.0184</v>
      </c>
      <c r="B4" s="6"/>
      <c r="C4" s="6"/>
      <c r="D4" s="6"/>
      <c r="E4" s="6"/>
      <c r="F4" s="6"/>
      <c r="G4" s="49" t="s">
        <v>115</v>
      </c>
      <c r="H4" s="6"/>
      <c r="I4" s="6"/>
      <c r="L4" s="7"/>
      <c r="M4" s="3"/>
      <c r="N4" s="3"/>
      <c r="O4" s="3"/>
      <c r="P4" s="3"/>
    </row>
    <row r="5" spans="1:16">
      <c r="A5" s="5">
        <v>1.0047999999999999</v>
      </c>
      <c r="B5" s="6"/>
      <c r="C5" s="6"/>
      <c r="D5" s="6"/>
      <c r="E5" s="6"/>
      <c r="F5" s="6"/>
      <c r="G5" s="6"/>
      <c r="H5" s="6"/>
      <c r="I5" s="6"/>
      <c r="L5" s="7"/>
      <c r="M5" s="8"/>
      <c r="N5" s="3"/>
      <c r="O5" s="3"/>
      <c r="P5" s="3"/>
    </row>
    <row r="6" spans="1:16">
      <c r="A6" s="9">
        <v>1.0167999999999999</v>
      </c>
      <c r="B6" s="6"/>
      <c r="C6" s="6"/>
      <c r="D6" s="6"/>
      <c r="E6" s="6"/>
      <c r="F6" s="6"/>
      <c r="G6" s="6"/>
      <c r="H6" s="6"/>
      <c r="I6" s="6"/>
      <c r="L6" s="7"/>
      <c r="M6" s="3"/>
      <c r="N6" s="3"/>
      <c r="O6" s="3"/>
      <c r="P6" s="3"/>
    </row>
    <row r="7" spans="1:16">
      <c r="A7" s="10" t="s">
        <v>0</v>
      </c>
      <c r="B7" s="11" t="s">
        <v>1</v>
      </c>
      <c r="C7" s="12">
        <v>2013</v>
      </c>
      <c r="D7" s="12">
        <v>2015</v>
      </c>
      <c r="E7" s="12">
        <v>2016</v>
      </c>
      <c r="F7" s="12"/>
      <c r="G7" s="10" t="s">
        <v>2</v>
      </c>
      <c r="H7" s="13" t="s">
        <v>1</v>
      </c>
      <c r="I7" s="12">
        <v>2013</v>
      </c>
      <c r="J7" s="12">
        <v>2015</v>
      </c>
      <c r="K7" s="12">
        <v>2016</v>
      </c>
      <c r="L7" s="7"/>
      <c r="M7" s="3"/>
      <c r="N7" s="3"/>
      <c r="O7" s="1"/>
      <c r="P7" s="2"/>
    </row>
    <row r="8" spans="1:16">
      <c r="A8" s="14" t="s">
        <v>3</v>
      </c>
      <c r="B8" s="2" t="s">
        <v>4</v>
      </c>
      <c r="C8" s="2" t="s">
        <v>4</v>
      </c>
      <c r="D8" s="2" t="s">
        <v>4</v>
      </c>
      <c r="E8" s="2" t="s">
        <v>4</v>
      </c>
      <c r="F8" s="15"/>
      <c r="G8" s="14" t="s">
        <v>3</v>
      </c>
      <c r="H8" s="2">
        <v>4.75</v>
      </c>
      <c r="I8" s="2">
        <f t="shared" ref="I8:I41" si="0">H8*$A$4</f>
        <v>4.8373999999999997</v>
      </c>
      <c r="J8" s="16">
        <f>I8*$A$5</f>
        <v>4.8606195199999993</v>
      </c>
      <c r="K8" s="2">
        <f t="shared" ref="K8:K21" si="1">J8*$A$6</f>
        <v>4.942277927935999</v>
      </c>
      <c r="L8" s="7"/>
      <c r="M8" s="3"/>
      <c r="N8" s="3"/>
      <c r="O8" s="1"/>
      <c r="P8" s="2"/>
    </row>
    <row r="9" spans="1:16">
      <c r="A9" s="17" t="s">
        <v>5</v>
      </c>
      <c r="B9" s="18">
        <v>8.8484999999999996</v>
      </c>
      <c r="C9" s="18">
        <f>B9*$A$4</f>
        <v>9.0113123999999996</v>
      </c>
      <c r="D9" s="2">
        <f>C9*$A$5</f>
        <v>9.0545666995199987</v>
      </c>
      <c r="E9" s="2">
        <f>D9*$A$6</f>
        <v>9.2066834200719345</v>
      </c>
      <c r="F9" s="2"/>
      <c r="G9" s="14" t="s">
        <v>6</v>
      </c>
      <c r="H9" s="2">
        <v>3.95</v>
      </c>
      <c r="I9" s="2">
        <f t="shared" si="0"/>
        <v>4.0226800000000003</v>
      </c>
      <c r="J9" s="16">
        <f t="shared" ref="J9:J21" si="2">I9*$A$5</f>
        <v>4.0419888640000003</v>
      </c>
      <c r="K9" s="2">
        <f t="shared" si="1"/>
        <v>4.1098942769151998</v>
      </c>
      <c r="L9" s="19"/>
      <c r="O9" s="17"/>
      <c r="P9" s="19"/>
    </row>
    <row r="10" spans="1:16">
      <c r="A10" s="17" t="s">
        <v>7</v>
      </c>
      <c r="B10" s="18">
        <v>1.6447799999999999</v>
      </c>
      <c r="C10" s="18">
        <f t="shared" ref="C10:C59" si="3">B10*$A$4</f>
        <v>1.6750439519999998</v>
      </c>
      <c r="D10" s="2">
        <v>1.69</v>
      </c>
      <c r="E10" s="2">
        <f t="shared" ref="E10:E11" si="4">D10*$A$6</f>
        <v>1.7183919999999999</v>
      </c>
      <c r="F10" s="2"/>
      <c r="G10" s="14" t="s">
        <v>8</v>
      </c>
      <c r="H10" s="2">
        <v>8.4499999999999993</v>
      </c>
      <c r="I10" s="2">
        <f t="shared" si="0"/>
        <v>8.6054799999999982</v>
      </c>
      <c r="J10" s="16">
        <f t="shared" si="2"/>
        <v>8.6467863039999973</v>
      </c>
      <c r="K10" s="2">
        <f t="shared" si="1"/>
        <v>8.7920523139071971</v>
      </c>
      <c r="L10" s="19"/>
      <c r="O10" s="17"/>
      <c r="P10" s="19"/>
    </row>
    <row r="11" spans="1:16">
      <c r="A11" s="17" t="s">
        <v>9</v>
      </c>
      <c r="B11" s="18">
        <v>4.9400000000000004</v>
      </c>
      <c r="C11" s="18">
        <f t="shared" si="3"/>
        <v>5.0308960000000003</v>
      </c>
      <c r="D11" s="2">
        <f t="shared" ref="D11" si="5">C11*$A$5</f>
        <v>5.0550443007999997</v>
      </c>
      <c r="E11" s="2">
        <f t="shared" si="4"/>
        <v>5.139969045053439</v>
      </c>
      <c r="F11" s="2"/>
      <c r="G11" s="17" t="s">
        <v>10</v>
      </c>
      <c r="H11" s="18">
        <v>17.18</v>
      </c>
      <c r="I11" s="2">
        <f t="shared" si="0"/>
        <v>17.496112</v>
      </c>
      <c r="J11" s="16">
        <f t="shared" si="2"/>
        <v>17.580093337599997</v>
      </c>
      <c r="K11" s="2">
        <f t="shared" si="1"/>
        <v>17.875438905671675</v>
      </c>
      <c r="L11" s="19"/>
      <c r="O11" s="17"/>
      <c r="P11" s="19"/>
    </row>
    <row r="12" spans="1:16">
      <c r="A12" s="17" t="s">
        <v>11</v>
      </c>
      <c r="B12" s="20" t="s">
        <v>4</v>
      </c>
      <c r="C12" s="18" t="s">
        <v>4</v>
      </c>
      <c r="D12" s="18" t="s">
        <v>4</v>
      </c>
      <c r="E12" s="18" t="s">
        <v>4</v>
      </c>
      <c r="F12" s="18"/>
      <c r="G12" s="17" t="s">
        <v>12</v>
      </c>
      <c r="H12" s="18">
        <v>16.29</v>
      </c>
      <c r="I12" s="2">
        <f t="shared" si="0"/>
        <v>16.589735999999998</v>
      </c>
      <c r="J12" s="16">
        <f t="shared" si="2"/>
        <v>16.669366732799997</v>
      </c>
      <c r="K12" s="2">
        <f t="shared" si="1"/>
        <v>16.949412093911036</v>
      </c>
      <c r="L12" s="19"/>
      <c r="O12" s="17"/>
      <c r="P12" s="19"/>
    </row>
    <row r="13" spans="1:16">
      <c r="A13" s="17" t="s">
        <v>13</v>
      </c>
      <c r="B13" s="20" t="s">
        <v>4</v>
      </c>
      <c r="C13" s="18" t="s">
        <v>4</v>
      </c>
      <c r="D13" s="18" t="s">
        <v>4</v>
      </c>
      <c r="E13" s="18" t="s">
        <v>4</v>
      </c>
      <c r="F13" s="18"/>
      <c r="G13" s="17" t="s">
        <v>14</v>
      </c>
      <c r="H13" s="18">
        <v>24.08</v>
      </c>
      <c r="I13" s="2">
        <f t="shared" si="0"/>
        <v>24.523071999999999</v>
      </c>
      <c r="J13" s="16">
        <f t="shared" si="2"/>
        <v>24.640782745599996</v>
      </c>
      <c r="K13" s="2">
        <f t="shared" si="1"/>
        <v>25.054747895726074</v>
      </c>
      <c r="L13" s="19"/>
      <c r="O13" s="17"/>
      <c r="P13" s="19"/>
    </row>
    <row r="14" spans="1:16">
      <c r="A14" s="17" t="s">
        <v>15</v>
      </c>
      <c r="B14" s="18" t="s">
        <v>4</v>
      </c>
      <c r="C14" s="18" t="s">
        <v>4</v>
      </c>
      <c r="D14" s="18" t="s">
        <v>4</v>
      </c>
      <c r="E14" s="18" t="s">
        <v>4</v>
      </c>
      <c r="F14" s="18"/>
      <c r="G14" s="17" t="s">
        <v>16</v>
      </c>
      <c r="H14" s="18">
        <v>31.91</v>
      </c>
      <c r="I14" s="2">
        <f t="shared" si="0"/>
        <v>32.497143999999999</v>
      </c>
      <c r="J14" s="16">
        <f t="shared" si="2"/>
        <v>32.653130291199993</v>
      </c>
      <c r="K14" s="2">
        <f t="shared" si="1"/>
        <v>33.201702880092149</v>
      </c>
      <c r="L14" s="19"/>
      <c r="O14" s="17"/>
      <c r="P14" s="19"/>
    </row>
    <row r="15" spans="1:16">
      <c r="A15" s="17"/>
      <c r="B15" s="20"/>
      <c r="C15" s="18"/>
      <c r="D15" s="18"/>
      <c r="E15" s="18"/>
      <c r="F15" s="18"/>
      <c r="G15" s="14" t="s">
        <v>17</v>
      </c>
      <c r="H15" s="2">
        <v>39.71</v>
      </c>
      <c r="I15" s="2">
        <f t="shared" si="0"/>
        <v>40.440663999999998</v>
      </c>
      <c r="J15" s="16">
        <f t="shared" si="2"/>
        <v>40.634779187199996</v>
      </c>
      <c r="K15" s="2">
        <f t="shared" si="1"/>
        <v>41.317443477544955</v>
      </c>
      <c r="L15" s="19"/>
      <c r="O15" s="17"/>
      <c r="P15" s="19"/>
    </row>
    <row r="16" spans="1:16">
      <c r="A16" s="17"/>
      <c r="B16" s="20"/>
      <c r="C16" s="18"/>
      <c r="D16" s="18"/>
      <c r="E16" s="18"/>
      <c r="F16" s="18"/>
      <c r="G16" s="14" t="s">
        <v>18</v>
      </c>
      <c r="H16" s="2">
        <v>11.14</v>
      </c>
      <c r="I16" s="2">
        <f>H16*$A$4</f>
        <v>11.344976000000001</v>
      </c>
      <c r="J16" s="16">
        <f t="shared" si="2"/>
        <v>11.3994318848</v>
      </c>
      <c r="K16" s="2">
        <f t="shared" si="1"/>
        <v>11.59094234046464</v>
      </c>
      <c r="L16" s="19"/>
      <c r="O16" s="17"/>
      <c r="P16" s="19"/>
    </row>
    <row r="17" spans="1:16">
      <c r="A17" s="14" t="s">
        <v>19</v>
      </c>
      <c r="B17" s="21"/>
      <c r="C17" s="18"/>
      <c r="D17" s="18"/>
      <c r="E17" s="18"/>
      <c r="F17" s="18"/>
      <c r="G17" s="14" t="s">
        <v>20</v>
      </c>
      <c r="H17" s="2">
        <v>21.18</v>
      </c>
      <c r="I17" s="2">
        <f t="shared" si="0"/>
        <v>21.569711999999999</v>
      </c>
      <c r="J17" s="16">
        <f t="shared" si="2"/>
        <v>21.673246617599997</v>
      </c>
      <c r="K17" s="2">
        <f t="shared" si="1"/>
        <v>22.037357160775674</v>
      </c>
      <c r="L17" s="19"/>
      <c r="O17" s="17"/>
      <c r="P17" s="19"/>
    </row>
    <row r="18" spans="1:16">
      <c r="A18" s="14" t="s">
        <v>21</v>
      </c>
      <c r="B18" s="21"/>
      <c r="C18" s="18"/>
      <c r="D18" s="18"/>
      <c r="E18" s="18"/>
      <c r="F18" s="18"/>
      <c r="G18" s="14" t="s">
        <v>22</v>
      </c>
      <c r="H18" s="2">
        <v>20.05</v>
      </c>
      <c r="I18" s="2">
        <f t="shared" si="0"/>
        <v>20.41892</v>
      </c>
      <c r="J18" s="16">
        <f t="shared" si="2"/>
        <v>20.516930815999999</v>
      </c>
      <c r="K18" s="2">
        <f t="shared" si="1"/>
        <v>20.861615253708798</v>
      </c>
      <c r="L18" s="19"/>
      <c r="O18" s="17"/>
      <c r="P18" s="19"/>
    </row>
    <row r="19" spans="1:16">
      <c r="B19" s="22"/>
      <c r="C19" s="18"/>
      <c r="D19" s="2"/>
      <c r="E19" s="2"/>
      <c r="F19" s="2"/>
      <c r="G19" s="14" t="s">
        <v>23</v>
      </c>
      <c r="H19" s="2">
        <v>30.07</v>
      </c>
      <c r="I19" s="2">
        <f t="shared" si="0"/>
        <v>30.623287999999999</v>
      </c>
      <c r="J19" s="16">
        <f t="shared" si="2"/>
        <v>30.770279782399996</v>
      </c>
      <c r="K19" s="2">
        <f t="shared" si="1"/>
        <v>31.287220482744313</v>
      </c>
      <c r="L19" s="19"/>
      <c r="O19" s="23"/>
      <c r="P19" s="19"/>
    </row>
    <row r="20" spans="1:16">
      <c r="A20" s="24" t="s">
        <v>24</v>
      </c>
      <c r="B20" s="2"/>
      <c r="C20" s="18"/>
      <c r="D20" s="25"/>
      <c r="E20" s="25"/>
      <c r="F20" s="25"/>
      <c r="G20" s="17" t="s">
        <v>25</v>
      </c>
      <c r="H20" s="19">
        <v>40.1</v>
      </c>
      <c r="I20" s="2">
        <f t="shared" si="0"/>
        <v>40.83784</v>
      </c>
      <c r="J20" s="16">
        <f t="shared" si="2"/>
        <v>41.033861631999997</v>
      </c>
      <c r="K20" s="2">
        <f t="shared" si="1"/>
        <v>41.723230507417597</v>
      </c>
      <c r="L20" s="19"/>
      <c r="O20" s="17"/>
      <c r="P20" s="19"/>
    </row>
    <row r="21" spans="1:16">
      <c r="A21" s="14" t="s">
        <v>26</v>
      </c>
      <c r="B21" s="25"/>
      <c r="C21" s="18"/>
      <c r="D21" s="25"/>
      <c r="E21" s="25"/>
      <c r="F21" s="25"/>
      <c r="G21" s="14" t="s">
        <v>27</v>
      </c>
      <c r="H21" s="2">
        <v>50.12</v>
      </c>
      <c r="I21" s="2">
        <f t="shared" si="0"/>
        <v>51.042207999999995</v>
      </c>
      <c r="J21" s="16">
        <f t="shared" si="2"/>
        <v>51.287210598399987</v>
      </c>
      <c r="K21" s="2">
        <f t="shared" si="1"/>
        <v>52.148835736453101</v>
      </c>
      <c r="L21" s="19"/>
      <c r="O21" s="17"/>
      <c r="P21" s="19"/>
    </row>
    <row r="22" spans="1:16">
      <c r="A22" s="17"/>
      <c r="B22" s="25"/>
      <c r="C22" s="18"/>
      <c r="D22" s="25"/>
      <c r="E22" s="25"/>
      <c r="F22" s="25"/>
      <c r="G22" s="17"/>
      <c r="H22" s="19"/>
      <c r="I22" s="15"/>
      <c r="O22" s="17"/>
      <c r="P22" s="19"/>
    </row>
    <row r="23" spans="1:16">
      <c r="A23" s="17"/>
      <c r="B23" s="19"/>
      <c r="C23" s="18"/>
      <c r="D23" s="25"/>
      <c r="E23" s="25"/>
      <c r="F23" s="25"/>
      <c r="G23" s="17"/>
      <c r="H23" s="19"/>
      <c r="I23" s="15"/>
      <c r="O23" s="17"/>
      <c r="P23" s="19"/>
    </row>
    <row r="24" spans="1:16">
      <c r="A24" s="10" t="s">
        <v>28</v>
      </c>
      <c r="B24" s="13"/>
      <c r="C24" s="12">
        <v>2013</v>
      </c>
      <c r="D24" s="12">
        <v>2015</v>
      </c>
      <c r="E24" s="12">
        <f>E7</f>
        <v>2016</v>
      </c>
      <c r="F24" s="26"/>
      <c r="G24" s="10" t="s">
        <v>29</v>
      </c>
      <c r="H24" s="13"/>
      <c r="O24" s="17"/>
      <c r="P24" s="19"/>
    </row>
    <row r="25" spans="1:16">
      <c r="A25" s="17" t="s">
        <v>30</v>
      </c>
      <c r="B25" s="25">
        <v>8.75</v>
      </c>
      <c r="C25" s="18">
        <f t="shared" si="3"/>
        <v>8.9109999999999996</v>
      </c>
      <c r="D25" s="25">
        <f>C25*$A$5</f>
        <v>8.9537727999999994</v>
      </c>
      <c r="E25" s="2">
        <f t="shared" ref="E25:E26" si="6">D25*$A$6</f>
        <v>9.1041961830399991</v>
      </c>
      <c r="F25" s="2"/>
      <c r="G25" s="17" t="s">
        <v>31</v>
      </c>
      <c r="H25" s="19">
        <v>17.5</v>
      </c>
      <c r="I25" s="2">
        <f t="shared" si="0"/>
        <v>17.821999999999999</v>
      </c>
      <c r="J25" s="16">
        <f t="shared" ref="J25:J30" si="7">I25*$A$5</f>
        <v>17.907545599999999</v>
      </c>
      <c r="K25" s="2">
        <f t="shared" ref="K25:K30" si="8">J25*$A$6</f>
        <v>18.208392366079998</v>
      </c>
    </row>
    <row r="26" spans="1:16">
      <c r="A26" s="17" t="s">
        <v>32</v>
      </c>
      <c r="B26" s="25">
        <v>7.6617600000000001</v>
      </c>
      <c r="C26" s="18">
        <f t="shared" si="3"/>
        <v>7.8027363840000001</v>
      </c>
      <c r="D26" s="25">
        <f t="shared" ref="D26:D60" si="9">C26*$A$5</f>
        <v>7.8401895186431991</v>
      </c>
      <c r="E26" s="2">
        <f t="shared" si="6"/>
        <v>7.9719047025564045</v>
      </c>
      <c r="F26" s="2"/>
      <c r="G26" s="17" t="s">
        <v>33</v>
      </c>
      <c r="H26" s="19">
        <v>22.49</v>
      </c>
      <c r="I26" s="2">
        <f t="shared" si="0"/>
        <v>22.903815999999999</v>
      </c>
      <c r="J26" s="16">
        <f t="shared" si="7"/>
        <v>23.013754316799997</v>
      </c>
      <c r="K26" s="2">
        <f t="shared" si="8"/>
        <v>23.400385389322235</v>
      </c>
    </row>
    <row r="27" spans="1:16">
      <c r="A27" s="17"/>
      <c r="B27" s="25"/>
      <c r="C27" s="18"/>
      <c r="D27" s="25"/>
      <c r="E27" s="25"/>
      <c r="F27" s="2"/>
      <c r="G27" s="17" t="s">
        <v>34</v>
      </c>
      <c r="H27" s="19">
        <v>24.15</v>
      </c>
      <c r="I27" s="2">
        <f t="shared" si="0"/>
        <v>24.594359999999998</v>
      </c>
      <c r="J27" s="16">
        <f t="shared" si="7"/>
        <v>24.712412927999996</v>
      </c>
      <c r="K27" s="2">
        <f t="shared" si="8"/>
        <v>25.127581465190392</v>
      </c>
    </row>
    <row r="28" spans="1:16">
      <c r="A28" s="17" t="s">
        <v>35</v>
      </c>
      <c r="B28" s="19">
        <v>34.644480000000001</v>
      </c>
      <c r="C28" s="18">
        <f t="shared" si="3"/>
        <v>35.281938432000004</v>
      </c>
      <c r="D28" s="25">
        <f t="shared" si="9"/>
        <v>35.4512917364736</v>
      </c>
      <c r="E28" s="25">
        <f t="shared" ref="E28:E57" si="10">D28*$A$6</f>
        <v>36.046873437646354</v>
      </c>
      <c r="F28" s="2"/>
      <c r="G28" s="17" t="s">
        <v>36</v>
      </c>
      <c r="H28" s="19">
        <v>31.33</v>
      </c>
      <c r="I28" s="2">
        <f t="shared" si="0"/>
        <v>31.906471999999997</v>
      </c>
      <c r="J28" s="16">
        <f t="shared" si="7"/>
        <v>32.059623065599993</v>
      </c>
      <c r="K28" s="2">
        <f t="shared" si="8"/>
        <v>32.598224733102072</v>
      </c>
    </row>
    <row r="29" spans="1:16">
      <c r="A29" s="17" t="s">
        <v>37</v>
      </c>
      <c r="B29" s="19">
        <v>69.288960000000003</v>
      </c>
      <c r="C29" s="18">
        <f t="shared" si="3"/>
        <v>70.563876864000008</v>
      </c>
      <c r="D29" s="25">
        <f t="shared" si="9"/>
        <v>70.9025834729472</v>
      </c>
      <c r="E29" s="25">
        <f t="shared" si="10"/>
        <v>72.093746875292709</v>
      </c>
      <c r="F29" s="2"/>
      <c r="G29" s="17" t="s">
        <v>38</v>
      </c>
      <c r="H29" s="19">
        <v>38.44</v>
      </c>
      <c r="I29" s="2">
        <f t="shared" si="0"/>
        <v>39.147295999999997</v>
      </c>
      <c r="J29" s="16">
        <f t="shared" si="7"/>
        <v>39.335203020799995</v>
      </c>
      <c r="K29" s="2">
        <f t="shared" si="8"/>
        <v>39.996034431549432</v>
      </c>
    </row>
    <row r="30" spans="1:16">
      <c r="A30" s="17" t="s">
        <v>39</v>
      </c>
      <c r="B30" s="19">
        <v>103.93343999999999</v>
      </c>
      <c r="C30" s="18">
        <f t="shared" si="3"/>
        <v>105.84581529599998</v>
      </c>
      <c r="D30" s="25">
        <f t="shared" si="9"/>
        <v>106.35387520942078</v>
      </c>
      <c r="E30" s="25">
        <f t="shared" si="10"/>
        <v>108.14062031293903</v>
      </c>
      <c r="F30" s="2"/>
      <c r="G30" s="17" t="s">
        <v>40</v>
      </c>
      <c r="H30" s="19">
        <v>44.4</v>
      </c>
      <c r="I30" s="2">
        <f t="shared" si="0"/>
        <v>45.21696</v>
      </c>
      <c r="J30" s="16">
        <f t="shared" si="7"/>
        <v>45.434001407999993</v>
      </c>
      <c r="K30" s="2">
        <f t="shared" si="8"/>
        <v>46.197292631654392</v>
      </c>
    </row>
    <row r="31" spans="1:16">
      <c r="A31" s="17" t="s">
        <v>41</v>
      </c>
      <c r="B31" s="19">
        <v>138.57792000000001</v>
      </c>
      <c r="C31" s="18">
        <f t="shared" si="3"/>
        <v>141.12775372800002</v>
      </c>
      <c r="D31" s="25">
        <f t="shared" si="9"/>
        <v>141.8051669458944</v>
      </c>
      <c r="E31" s="25">
        <f t="shared" si="10"/>
        <v>144.18749375058542</v>
      </c>
      <c r="F31" s="2"/>
      <c r="G31" s="17"/>
      <c r="H31" s="19"/>
      <c r="I31" s="15"/>
    </row>
    <row r="32" spans="1:16">
      <c r="A32" s="27" t="s">
        <v>42</v>
      </c>
      <c r="B32" s="28">
        <v>173.22239999999999</v>
      </c>
      <c r="C32" s="29">
        <f t="shared" si="3"/>
        <v>176.40969215999999</v>
      </c>
      <c r="D32" s="13">
        <f t="shared" si="9"/>
        <v>177.25645868236796</v>
      </c>
      <c r="E32" s="13">
        <f t="shared" si="10"/>
        <v>180.23436718823174</v>
      </c>
      <c r="F32" s="2"/>
      <c r="G32" s="10" t="s">
        <v>43</v>
      </c>
      <c r="H32" s="30" t="s">
        <v>44</v>
      </c>
      <c r="I32" s="12">
        <v>2013</v>
      </c>
      <c r="J32" s="12">
        <v>2015</v>
      </c>
      <c r="K32" s="12">
        <v>2016</v>
      </c>
      <c r="L32" s="31"/>
      <c r="M32" s="3"/>
    </row>
    <row r="33" spans="1:13">
      <c r="A33" s="17" t="s">
        <v>45</v>
      </c>
      <c r="B33" s="19">
        <v>41.92107</v>
      </c>
      <c r="C33" s="18">
        <f t="shared" si="3"/>
        <v>42.692417687999999</v>
      </c>
      <c r="D33" s="25">
        <f t="shared" si="9"/>
        <v>42.897341292902397</v>
      </c>
      <c r="E33" s="25">
        <f t="shared" si="10"/>
        <v>43.618016626623152</v>
      </c>
      <c r="F33" s="2"/>
      <c r="G33" s="32" t="s">
        <v>46</v>
      </c>
      <c r="H33" s="32"/>
      <c r="I33" s="33"/>
      <c r="J33" s="33"/>
      <c r="K33" s="33"/>
    </row>
    <row r="34" spans="1:13">
      <c r="A34" s="14" t="s">
        <v>47</v>
      </c>
      <c r="B34" s="7">
        <v>83.842140000000001</v>
      </c>
      <c r="C34" s="18">
        <f t="shared" si="3"/>
        <v>85.384835375999998</v>
      </c>
      <c r="D34" s="25">
        <f t="shared" si="9"/>
        <v>85.794682585804793</v>
      </c>
      <c r="E34" s="25">
        <f t="shared" si="10"/>
        <v>87.236033253246305</v>
      </c>
      <c r="F34" s="2"/>
      <c r="G34" s="17" t="s">
        <v>48</v>
      </c>
      <c r="H34" s="19">
        <v>8.75</v>
      </c>
      <c r="I34" s="2">
        <f t="shared" si="0"/>
        <v>8.9109999999999996</v>
      </c>
      <c r="J34" s="16">
        <f t="shared" ref="J34:J52" si="11">I34*$A$5</f>
        <v>8.9537727999999994</v>
      </c>
      <c r="K34" s="2">
        <f>J34*$A$6</f>
        <v>9.1041961830399991</v>
      </c>
    </row>
    <row r="35" spans="1:13">
      <c r="A35" s="14" t="s">
        <v>49</v>
      </c>
      <c r="B35" s="7">
        <v>125.76320999999999</v>
      </c>
      <c r="C35" s="18">
        <f t="shared" si="3"/>
        <v>128.07725306399999</v>
      </c>
      <c r="D35" s="25">
        <f t="shared" si="9"/>
        <v>128.69202387870718</v>
      </c>
      <c r="E35" s="25">
        <f t="shared" si="10"/>
        <v>130.85404987986945</v>
      </c>
      <c r="F35" s="2"/>
      <c r="G35" s="34" t="s">
        <v>50</v>
      </c>
      <c r="H35" s="35" t="s">
        <v>51</v>
      </c>
      <c r="I35" s="2" t="s">
        <v>51</v>
      </c>
      <c r="J35" s="36" t="s">
        <v>51</v>
      </c>
      <c r="K35" s="36" t="s">
        <v>51</v>
      </c>
    </row>
    <row r="36" spans="1:13">
      <c r="A36" s="14" t="s">
        <v>52</v>
      </c>
      <c r="B36" s="7">
        <v>167.67386999999999</v>
      </c>
      <c r="C36" s="18">
        <f t="shared" si="3"/>
        <v>170.759069208</v>
      </c>
      <c r="D36" s="25">
        <f t="shared" si="9"/>
        <v>171.5787127401984</v>
      </c>
      <c r="E36" s="25">
        <f t="shared" si="10"/>
        <v>174.46123511423372</v>
      </c>
      <c r="F36" s="2"/>
      <c r="G36" s="34" t="s">
        <v>31</v>
      </c>
      <c r="H36" s="37">
        <v>17.5</v>
      </c>
      <c r="I36" s="2">
        <f t="shared" si="0"/>
        <v>17.821999999999999</v>
      </c>
      <c r="J36" s="16">
        <f t="shared" si="11"/>
        <v>17.907545599999999</v>
      </c>
      <c r="K36" s="2">
        <f t="shared" ref="K36:K41" si="12">J36*$A$6</f>
        <v>18.208392366079998</v>
      </c>
    </row>
    <row r="37" spans="1:13">
      <c r="A37" s="27" t="s">
        <v>53</v>
      </c>
      <c r="B37" s="28">
        <v>209.59493999999998</v>
      </c>
      <c r="C37" s="29">
        <f t="shared" si="3"/>
        <v>213.45148689599998</v>
      </c>
      <c r="D37" s="13">
        <f t="shared" si="9"/>
        <v>214.47605403310075</v>
      </c>
      <c r="E37" s="13">
        <f t="shared" si="10"/>
        <v>218.07925174085682</v>
      </c>
      <c r="F37" s="2"/>
      <c r="G37" s="34" t="s">
        <v>33</v>
      </c>
      <c r="H37" s="37">
        <v>22.49</v>
      </c>
      <c r="I37" s="2">
        <f t="shared" si="0"/>
        <v>22.903815999999999</v>
      </c>
      <c r="J37" s="16">
        <f t="shared" si="11"/>
        <v>23.013754316799997</v>
      </c>
      <c r="K37" s="2">
        <f t="shared" si="12"/>
        <v>23.400385389322235</v>
      </c>
    </row>
    <row r="38" spans="1:13">
      <c r="A38" s="38" t="s">
        <v>54</v>
      </c>
      <c r="B38" s="39">
        <v>57.72345</v>
      </c>
      <c r="C38" s="18">
        <f t="shared" si="3"/>
        <v>58.785561479999998</v>
      </c>
      <c r="D38" s="25">
        <f t="shared" si="9"/>
        <v>59.067732175103991</v>
      </c>
      <c r="E38" s="25">
        <f t="shared" si="10"/>
        <v>60.060070075645733</v>
      </c>
      <c r="F38" s="2"/>
      <c r="G38" s="34" t="s">
        <v>55</v>
      </c>
      <c r="H38" s="40">
        <v>24.15</v>
      </c>
      <c r="I38" s="2">
        <f t="shared" si="0"/>
        <v>24.594359999999998</v>
      </c>
      <c r="J38" s="16">
        <f t="shared" si="11"/>
        <v>24.712412927999996</v>
      </c>
      <c r="K38" s="2">
        <f t="shared" si="12"/>
        <v>25.127581465190392</v>
      </c>
    </row>
    <row r="39" spans="1:13">
      <c r="A39" s="14" t="s">
        <v>56</v>
      </c>
      <c r="B39" s="7">
        <v>115.4469</v>
      </c>
      <c r="C39" s="18">
        <f t="shared" si="3"/>
        <v>117.57112296</v>
      </c>
      <c r="D39" s="25">
        <f t="shared" si="9"/>
        <v>118.13546435020798</v>
      </c>
      <c r="E39" s="25">
        <f t="shared" si="10"/>
        <v>120.12014015129147</v>
      </c>
      <c r="F39" s="2"/>
      <c r="G39" s="34" t="s">
        <v>36</v>
      </c>
      <c r="H39" s="40">
        <v>31.33</v>
      </c>
      <c r="I39" s="2">
        <f t="shared" si="0"/>
        <v>31.906471999999997</v>
      </c>
      <c r="J39" s="16">
        <f t="shared" si="11"/>
        <v>32.059623065599993</v>
      </c>
      <c r="K39" s="2">
        <f t="shared" si="12"/>
        <v>32.598224733102072</v>
      </c>
    </row>
    <row r="40" spans="1:13" s="41" customFormat="1" ht="15">
      <c r="A40" s="14" t="s">
        <v>57</v>
      </c>
      <c r="B40" s="7">
        <v>173.18075999999999</v>
      </c>
      <c r="C40" s="18">
        <f t="shared" si="3"/>
        <v>176.36728598399998</v>
      </c>
      <c r="D40" s="25">
        <f t="shared" si="9"/>
        <v>177.21384895672315</v>
      </c>
      <c r="E40" s="25">
        <f t="shared" si="10"/>
        <v>180.19104161919608</v>
      </c>
      <c r="F40" s="2"/>
      <c r="G40" s="34" t="s">
        <v>38</v>
      </c>
      <c r="H40" s="40">
        <v>38.44</v>
      </c>
      <c r="I40" s="2">
        <f t="shared" si="0"/>
        <v>39.147295999999997</v>
      </c>
      <c r="J40" s="16">
        <f t="shared" si="11"/>
        <v>39.335203020799995</v>
      </c>
      <c r="K40" s="2">
        <f t="shared" si="12"/>
        <v>39.996034431549432</v>
      </c>
    </row>
    <row r="41" spans="1:13">
      <c r="A41" s="14" t="s">
        <v>58</v>
      </c>
      <c r="B41" s="7">
        <v>230.90420999999998</v>
      </c>
      <c r="C41" s="18">
        <f t="shared" si="3"/>
        <v>235.15284746399996</v>
      </c>
      <c r="D41" s="25">
        <f t="shared" si="9"/>
        <v>236.28158113182715</v>
      </c>
      <c r="E41" s="25">
        <f t="shared" si="10"/>
        <v>240.25111169484182</v>
      </c>
      <c r="F41" s="2"/>
      <c r="G41" s="34" t="s">
        <v>40</v>
      </c>
      <c r="H41" s="40">
        <v>44.4</v>
      </c>
      <c r="I41" s="2">
        <f t="shared" si="0"/>
        <v>45.21696</v>
      </c>
      <c r="J41" s="16">
        <f t="shared" si="11"/>
        <v>45.434001407999993</v>
      </c>
      <c r="K41" s="2">
        <f t="shared" si="12"/>
        <v>46.197292631654392</v>
      </c>
      <c r="L41" s="3"/>
      <c r="M41" s="3"/>
    </row>
    <row r="42" spans="1:13">
      <c r="A42" s="27" t="s">
        <v>59</v>
      </c>
      <c r="B42" s="28">
        <v>288.62765999999999</v>
      </c>
      <c r="C42" s="29">
        <f t="shared" si="3"/>
        <v>293.938408944</v>
      </c>
      <c r="D42" s="13">
        <f t="shared" si="9"/>
        <v>295.34931330693115</v>
      </c>
      <c r="E42" s="13">
        <f t="shared" si="10"/>
        <v>300.31118177048756</v>
      </c>
      <c r="F42" s="2"/>
      <c r="G42" s="34"/>
      <c r="H42" s="40"/>
      <c r="I42" s="15"/>
      <c r="J42" s="42"/>
      <c r="K42" s="42"/>
      <c r="L42" s="3"/>
      <c r="M42" s="3"/>
    </row>
    <row r="43" spans="1:13">
      <c r="A43" s="38" t="s">
        <v>60</v>
      </c>
      <c r="B43" s="39">
        <v>65.655869999999993</v>
      </c>
      <c r="C43" s="18">
        <f t="shared" si="3"/>
        <v>66.863938007999991</v>
      </c>
      <c r="D43" s="25">
        <f t="shared" si="9"/>
        <v>67.184884910438385</v>
      </c>
      <c r="E43" s="25">
        <f t="shared" si="10"/>
        <v>68.313590976933739</v>
      </c>
      <c r="F43" s="2"/>
      <c r="G43" s="10" t="s">
        <v>61</v>
      </c>
      <c r="H43" s="40"/>
      <c r="I43" s="12">
        <v>2013</v>
      </c>
      <c r="J43" s="12">
        <v>2015</v>
      </c>
      <c r="K43" s="12">
        <v>2016</v>
      </c>
    </row>
    <row r="44" spans="1:13">
      <c r="A44" s="14" t="s">
        <v>62</v>
      </c>
      <c r="B44" s="7">
        <v>131.30132999999998</v>
      </c>
      <c r="C44" s="18">
        <f t="shared" si="3"/>
        <v>133.71727447199999</v>
      </c>
      <c r="D44" s="25">
        <f t="shared" si="9"/>
        <v>134.35911738946558</v>
      </c>
      <c r="E44" s="25">
        <f t="shared" si="10"/>
        <v>136.61635056160858</v>
      </c>
      <c r="F44" s="2"/>
      <c r="G44" s="52" t="s">
        <v>63</v>
      </c>
      <c r="H44" s="52"/>
      <c r="I44" s="52"/>
      <c r="J44" s="52"/>
    </row>
    <row r="45" spans="1:13">
      <c r="A45" s="14" t="s">
        <v>64</v>
      </c>
      <c r="B45" s="7">
        <v>196.95719999999997</v>
      </c>
      <c r="C45" s="18">
        <f t="shared" si="3"/>
        <v>200.58121247999998</v>
      </c>
      <c r="D45" s="25">
        <f t="shared" si="9"/>
        <v>201.54400229990395</v>
      </c>
      <c r="E45" s="25">
        <f t="shared" si="10"/>
        <v>204.92994153854232</v>
      </c>
      <c r="F45" s="2"/>
      <c r="G45" s="17" t="s">
        <v>48</v>
      </c>
      <c r="H45" s="19">
        <v>27.63</v>
      </c>
      <c r="I45" s="2">
        <f t="shared" ref="I45" si="13">H45*$A$4</f>
        <v>28.138392</v>
      </c>
      <c r="J45" s="16">
        <f t="shared" si="11"/>
        <v>28.273456281599998</v>
      </c>
      <c r="K45" s="2">
        <f>J45*$A$6</f>
        <v>28.748450347130877</v>
      </c>
    </row>
    <row r="46" spans="1:13">
      <c r="A46" s="14" t="s">
        <v>65</v>
      </c>
      <c r="B46" s="7">
        <v>262.60265999999996</v>
      </c>
      <c r="C46" s="18">
        <f t="shared" si="3"/>
        <v>267.43454894399997</v>
      </c>
      <c r="D46" s="25">
        <f t="shared" si="9"/>
        <v>268.71823477893116</v>
      </c>
      <c r="E46" s="25">
        <f t="shared" si="10"/>
        <v>273.23270112321717</v>
      </c>
      <c r="F46" s="2"/>
      <c r="G46" s="17" t="s">
        <v>50</v>
      </c>
      <c r="H46" s="19" t="s">
        <v>51</v>
      </c>
      <c r="I46" s="2" t="s">
        <v>51</v>
      </c>
      <c r="J46" s="36" t="s">
        <v>51</v>
      </c>
      <c r="K46" s="36" t="s">
        <v>51</v>
      </c>
    </row>
    <row r="47" spans="1:13">
      <c r="A47" s="27" t="s">
        <v>66</v>
      </c>
      <c r="B47" s="28">
        <v>328.25852999999995</v>
      </c>
      <c r="C47" s="29">
        <f t="shared" si="3"/>
        <v>334.29848695199996</v>
      </c>
      <c r="D47" s="13">
        <f t="shared" si="9"/>
        <v>335.90311968936953</v>
      </c>
      <c r="E47" s="13">
        <f t="shared" si="10"/>
        <v>341.54629210015094</v>
      </c>
      <c r="F47" s="2"/>
      <c r="G47" s="17" t="s">
        <v>67</v>
      </c>
      <c r="H47" s="19">
        <v>30.89</v>
      </c>
      <c r="I47" s="2">
        <v>30.89</v>
      </c>
      <c r="J47" s="16">
        <v>30.89</v>
      </c>
      <c r="K47" s="2">
        <v>30.89</v>
      </c>
    </row>
    <row r="48" spans="1:13">
      <c r="A48" s="38" t="s">
        <v>68</v>
      </c>
      <c r="B48" s="39">
        <v>84.227309999999989</v>
      </c>
      <c r="C48" s="18">
        <f t="shared" si="3"/>
        <v>85.777092503999981</v>
      </c>
      <c r="D48" s="25">
        <f t="shared" si="9"/>
        <v>86.188822548019175</v>
      </c>
      <c r="E48" s="25">
        <f t="shared" si="10"/>
        <v>87.636794766825886</v>
      </c>
      <c r="F48" s="2"/>
      <c r="G48" s="17" t="s">
        <v>69</v>
      </c>
      <c r="H48" s="19">
        <v>55</v>
      </c>
      <c r="I48" s="2">
        <f t="shared" ref="I48:I52" si="14">H48*$A$4</f>
        <v>56.012</v>
      </c>
      <c r="J48" s="16">
        <f t="shared" si="11"/>
        <v>56.280857599999997</v>
      </c>
      <c r="K48" s="2">
        <f t="shared" ref="K48:K52" si="15">J48*$A$6</f>
        <v>57.226376007679995</v>
      </c>
    </row>
    <row r="49" spans="1:14">
      <c r="A49" s="14" t="s">
        <v>70</v>
      </c>
      <c r="B49" s="2">
        <v>168.45461999999998</v>
      </c>
      <c r="C49" s="18">
        <f t="shared" si="3"/>
        <v>171.55418500799996</v>
      </c>
      <c r="D49" s="25">
        <f t="shared" si="9"/>
        <v>172.37764509603835</v>
      </c>
      <c r="E49" s="25">
        <f t="shared" si="10"/>
        <v>175.27358953365177</v>
      </c>
      <c r="F49" s="2"/>
      <c r="G49" s="17" t="s">
        <v>71</v>
      </c>
      <c r="H49" s="19">
        <v>60</v>
      </c>
      <c r="I49" s="2">
        <f t="shared" si="14"/>
        <v>61.103999999999999</v>
      </c>
      <c r="J49" s="16">
        <f t="shared" si="11"/>
        <v>61.397299199999992</v>
      </c>
      <c r="K49" s="2">
        <f t="shared" si="15"/>
        <v>62.42877382655999</v>
      </c>
    </row>
    <row r="50" spans="1:14">
      <c r="A50" s="14" t="s">
        <v>72</v>
      </c>
      <c r="B50" s="2">
        <v>252.68192999999997</v>
      </c>
      <c r="C50" s="18">
        <f t="shared" si="3"/>
        <v>257.33127751199999</v>
      </c>
      <c r="D50" s="25">
        <f t="shared" si="9"/>
        <v>258.56646764405758</v>
      </c>
      <c r="E50" s="25">
        <f t="shared" si="10"/>
        <v>262.91038430047774</v>
      </c>
      <c r="F50" s="2"/>
      <c r="G50" s="17" t="s">
        <v>73</v>
      </c>
      <c r="H50" s="19">
        <v>65</v>
      </c>
      <c r="I50" s="2">
        <f t="shared" si="14"/>
        <v>66.195999999999998</v>
      </c>
      <c r="J50" s="16">
        <f t="shared" si="11"/>
        <v>66.513740799999994</v>
      </c>
      <c r="K50" s="2">
        <f t="shared" si="15"/>
        <v>67.631171645439991</v>
      </c>
    </row>
    <row r="51" spans="1:14">
      <c r="A51" s="14" t="s">
        <v>74</v>
      </c>
      <c r="B51" s="2">
        <v>336.91964999999993</v>
      </c>
      <c r="C51" s="18">
        <f t="shared" si="3"/>
        <v>343.11897155999992</v>
      </c>
      <c r="D51" s="25">
        <f t="shared" si="9"/>
        <v>344.76594262348789</v>
      </c>
      <c r="E51" s="25">
        <f t="shared" si="10"/>
        <v>350.55801045956247</v>
      </c>
      <c r="F51" s="2"/>
      <c r="G51" s="17" t="s">
        <v>75</v>
      </c>
      <c r="H51" s="19">
        <v>75</v>
      </c>
      <c r="I51" s="2">
        <f t="shared" si="14"/>
        <v>76.38</v>
      </c>
      <c r="J51" s="16">
        <f t="shared" si="11"/>
        <v>76.746623999999983</v>
      </c>
      <c r="K51" s="2">
        <f t="shared" si="15"/>
        <v>78.03596728319998</v>
      </c>
      <c r="L51" s="23"/>
      <c r="M51" s="43"/>
      <c r="N51" s="44"/>
    </row>
    <row r="52" spans="1:14">
      <c r="A52" s="45" t="s">
        <v>76</v>
      </c>
      <c r="B52" s="46">
        <v>421.14695999999998</v>
      </c>
      <c r="C52" s="29">
        <f t="shared" si="3"/>
        <v>428.89606406399997</v>
      </c>
      <c r="D52" s="13">
        <f t="shared" si="9"/>
        <v>430.95476517150712</v>
      </c>
      <c r="E52" s="13">
        <f t="shared" si="10"/>
        <v>438.19480522638838</v>
      </c>
      <c r="F52" s="2"/>
      <c r="G52" s="17" t="s">
        <v>77</v>
      </c>
      <c r="H52" s="19">
        <v>85</v>
      </c>
      <c r="I52" s="2">
        <f t="shared" si="14"/>
        <v>86.563999999999993</v>
      </c>
      <c r="J52" s="16">
        <f t="shared" si="11"/>
        <v>86.979507199999986</v>
      </c>
      <c r="K52" s="2">
        <f t="shared" si="15"/>
        <v>88.440762920959983</v>
      </c>
      <c r="M52" s="19"/>
      <c r="N52" s="44"/>
    </row>
    <row r="53" spans="1:14">
      <c r="A53" s="34" t="s">
        <v>78</v>
      </c>
      <c r="B53" s="37">
        <v>99.061559999999986</v>
      </c>
      <c r="C53" s="18">
        <f t="shared" si="3"/>
        <v>100.88429270399999</v>
      </c>
      <c r="D53" s="25">
        <f t="shared" si="9"/>
        <v>101.36853730897919</v>
      </c>
      <c r="E53" s="25">
        <f t="shared" si="10"/>
        <v>103.07152873577003</v>
      </c>
      <c r="F53" s="2"/>
      <c r="I53" s="15"/>
      <c r="L53" s="40"/>
      <c r="M53" s="19"/>
      <c r="N53" s="25"/>
    </row>
    <row r="54" spans="1:14">
      <c r="A54" s="34" t="s">
        <v>79</v>
      </c>
      <c r="B54" s="37">
        <v>198.12311999999997</v>
      </c>
      <c r="C54" s="18">
        <f t="shared" si="3"/>
        <v>201.76858540799998</v>
      </c>
      <c r="D54" s="25">
        <f t="shared" si="9"/>
        <v>202.73707461795837</v>
      </c>
      <c r="E54" s="25">
        <f t="shared" si="10"/>
        <v>206.14305747154006</v>
      </c>
      <c r="F54" s="25"/>
      <c r="G54" s="23" t="s">
        <v>80</v>
      </c>
      <c r="H54" s="19"/>
      <c r="I54" s="12">
        <v>2013</v>
      </c>
      <c r="J54" s="12">
        <v>2015</v>
      </c>
      <c r="K54" s="12">
        <v>2016</v>
      </c>
      <c r="L54" s="17"/>
      <c r="M54" s="19"/>
    </row>
    <row r="55" spans="1:14">
      <c r="A55" s="34" t="s">
        <v>81</v>
      </c>
      <c r="B55" s="37">
        <v>297.18468000000001</v>
      </c>
      <c r="C55" s="18">
        <f t="shared" si="3"/>
        <v>302.652878112</v>
      </c>
      <c r="D55" s="25">
        <f t="shared" si="9"/>
        <v>304.10561192693757</v>
      </c>
      <c r="E55" s="25">
        <f t="shared" si="10"/>
        <v>309.21458620731011</v>
      </c>
      <c r="F55" s="25"/>
      <c r="G55" s="17" t="s">
        <v>82</v>
      </c>
      <c r="H55" s="19">
        <v>2.5</v>
      </c>
      <c r="I55" s="2">
        <f t="shared" ref="I55:I57" si="16">H55*$A$4</f>
        <v>2.5459999999999998</v>
      </c>
      <c r="J55" s="16">
        <f t="shared" ref="J55:J57" si="17">I55*$A$5</f>
        <v>2.5582207999999995</v>
      </c>
      <c r="K55" s="2">
        <f t="shared" ref="K55:K57" si="18">J55*$A$6</f>
        <v>2.6011989094399994</v>
      </c>
      <c r="L55" s="17" t="s">
        <v>83</v>
      </c>
      <c r="M55" s="19"/>
    </row>
    <row r="56" spans="1:14">
      <c r="A56" s="34" t="s">
        <v>84</v>
      </c>
      <c r="B56" s="37">
        <v>396.24623999999994</v>
      </c>
      <c r="C56" s="18">
        <f t="shared" si="3"/>
        <v>403.53717081599996</v>
      </c>
      <c r="D56" s="25">
        <f t="shared" si="9"/>
        <v>405.47414923591674</v>
      </c>
      <c r="E56" s="25">
        <f t="shared" si="10"/>
        <v>412.28611494308012</v>
      </c>
      <c r="F56" s="25"/>
      <c r="G56" s="17" t="s">
        <v>85</v>
      </c>
      <c r="H56" s="19">
        <v>75</v>
      </c>
      <c r="I56" s="2">
        <f t="shared" si="16"/>
        <v>76.38</v>
      </c>
      <c r="J56" s="16">
        <f t="shared" si="17"/>
        <v>76.746623999999983</v>
      </c>
      <c r="K56" s="2">
        <f t="shared" si="18"/>
        <v>78.03596728319998</v>
      </c>
      <c r="M56" s="19"/>
      <c r="N56" s="25"/>
    </row>
    <row r="57" spans="1:14">
      <c r="A57" s="34" t="s">
        <v>86</v>
      </c>
      <c r="B57" s="37">
        <v>495.30779999999999</v>
      </c>
      <c r="C57" s="18">
        <f t="shared" si="3"/>
        <v>504.42146351999997</v>
      </c>
      <c r="D57" s="25">
        <f t="shared" si="9"/>
        <v>506.84268654489591</v>
      </c>
      <c r="E57" s="25">
        <f t="shared" si="10"/>
        <v>515.35764367885008</v>
      </c>
      <c r="F57" s="25"/>
      <c r="G57" s="17" t="s">
        <v>87</v>
      </c>
      <c r="H57" s="19">
        <v>15</v>
      </c>
      <c r="I57" s="2">
        <f t="shared" si="16"/>
        <v>15.276</v>
      </c>
      <c r="J57" s="16">
        <f t="shared" si="17"/>
        <v>15.349324799999998</v>
      </c>
      <c r="K57" s="2">
        <f t="shared" si="18"/>
        <v>15.607193456639997</v>
      </c>
      <c r="L57" s="17"/>
      <c r="M57" s="19"/>
      <c r="N57" s="25"/>
    </row>
    <row r="58" spans="1:14">
      <c r="C58" s="18"/>
      <c r="D58" s="25"/>
      <c r="E58" s="25"/>
      <c r="F58" s="25"/>
      <c r="G58" s="17" t="s">
        <v>88</v>
      </c>
      <c r="H58" s="19" t="s">
        <v>89</v>
      </c>
      <c r="I58" s="19" t="s">
        <v>90</v>
      </c>
      <c r="J58" s="19" t="s">
        <v>91</v>
      </c>
      <c r="K58" s="19" t="s">
        <v>92</v>
      </c>
    </row>
    <row r="59" spans="1:14">
      <c r="A59" s="34" t="s">
        <v>93</v>
      </c>
      <c r="B59" s="47">
        <v>319.05</v>
      </c>
      <c r="C59" s="18">
        <f t="shared" si="3"/>
        <v>324.92052000000001</v>
      </c>
      <c r="D59" s="25">
        <f t="shared" si="9"/>
        <v>326.480138496</v>
      </c>
      <c r="E59" s="25">
        <f t="shared" ref="E59:E60" si="19">D59*$A$6</f>
        <v>331.96500482273279</v>
      </c>
      <c r="F59" s="25"/>
      <c r="G59" s="17" t="s">
        <v>94</v>
      </c>
      <c r="H59" s="19" t="s">
        <v>95</v>
      </c>
      <c r="I59" s="19" t="s">
        <v>96</v>
      </c>
      <c r="J59" s="19" t="s">
        <v>97</v>
      </c>
      <c r="K59" s="19" t="s">
        <v>98</v>
      </c>
    </row>
    <row r="60" spans="1:14">
      <c r="A60" s="34" t="s">
        <v>99</v>
      </c>
      <c r="B60" s="37">
        <v>73.69</v>
      </c>
      <c r="C60" s="18">
        <f>B60*$A$4-0.01</f>
        <v>75.035895999999994</v>
      </c>
      <c r="D60" s="25">
        <f t="shared" si="9"/>
        <v>75.396068300799982</v>
      </c>
      <c r="E60" s="25">
        <f t="shared" si="19"/>
        <v>76.662722248253417</v>
      </c>
      <c r="F60" s="25"/>
      <c r="G60" s="34" t="s">
        <v>100</v>
      </c>
      <c r="H60" s="40" t="s">
        <v>101</v>
      </c>
      <c r="I60" s="40" t="s">
        <v>102</v>
      </c>
      <c r="J60" s="40" t="s">
        <v>103</v>
      </c>
      <c r="K60" s="40" t="s">
        <v>104</v>
      </c>
    </row>
    <row r="61" spans="1:14">
      <c r="C61" s="47"/>
      <c r="G61" s="34" t="s">
        <v>105</v>
      </c>
      <c r="H61" s="35" t="s">
        <v>106</v>
      </c>
      <c r="I61" s="35" t="s">
        <v>107</v>
      </c>
      <c r="J61" s="35" t="s">
        <v>108</v>
      </c>
      <c r="K61" s="35" t="s">
        <v>109</v>
      </c>
    </row>
    <row r="62" spans="1:14">
      <c r="G62" s="34" t="s">
        <v>110</v>
      </c>
      <c r="H62" s="16">
        <v>75</v>
      </c>
      <c r="I62" s="2">
        <f t="shared" ref="I62:I63" si="20">H62*$A$4</f>
        <v>76.38</v>
      </c>
      <c r="J62" s="16">
        <f t="shared" ref="J62:J63" si="21">I62*$A$5</f>
        <v>76.746623999999983</v>
      </c>
      <c r="K62" s="2">
        <f t="shared" ref="K62:K64" si="22">J62*$A$6</f>
        <v>78.03596728319998</v>
      </c>
    </row>
    <row r="63" spans="1:14">
      <c r="G63" s="34" t="s">
        <v>111</v>
      </c>
      <c r="H63" s="40">
        <v>30</v>
      </c>
      <c r="I63" s="2">
        <f t="shared" si="20"/>
        <v>30.552</v>
      </c>
      <c r="J63" s="16">
        <f t="shared" si="21"/>
        <v>30.698649599999996</v>
      </c>
      <c r="K63" s="2">
        <f t="shared" si="22"/>
        <v>31.214386913279995</v>
      </c>
      <c r="L63" s="41"/>
    </row>
    <row r="64" spans="1:14">
      <c r="G64" s="34" t="s">
        <v>112</v>
      </c>
      <c r="H64" s="40"/>
      <c r="I64" s="2">
        <v>16</v>
      </c>
      <c r="J64" s="16">
        <v>16</v>
      </c>
      <c r="K64" s="2">
        <f t="shared" si="22"/>
        <v>16.268799999999999</v>
      </c>
    </row>
    <row r="65" spans="1:8">
      <c r="A65" s="48"/>
      <c r="G65" s="34"/>
      <c r="H65" s="35"/>
    </row>
  </sheetData>
  <mergeCells count="4">
    <mergeCell ref="A1:J1"/>
    <mergeCell ref="A2:L2"/>
    <mergeCell ref="A3:L3"/>
    <mergeCell ref="G44:J44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Certificate</CaseType>
    <IndustryCode xmlns="dc463f71-b30c-4ab2-9473-d307f9d35888">227</IndustryCode>
    <CaseStatus xmlns="dc463f71-b30c-4ab2-9473-d307f9d35888">Closed</CaseStatus>
    <OpenedDate xmlns="dc463f71-b30c-4ab2-9473-d307f9d35888">2015-12-18T08:00:00+00:00</OpenedDate>
    <Date1 xmlns="dc463f71-b30c-4ab2-9473-d307f9d35888">2015-12-18T08:00:00+00:00</Date1>
    <IsDocumentOrder xmlns="dc463f71-b30c-4ab2-9473-d307f9d35888" xsi:nil="true"/>
    <IsHighlyConfidential xmlns="dc463f71-b30c-4ab2-9473-d307f9d35888">false</IsHighlyConfidential>
    <CaseCompanyNames xmlns="dc463f71-b30c-4ab2-9473-d307f9d35888">City of Union Gap</CaseCompanyNames>
    <DocketNumber xmlns="dc463f71-b30c-4ab2-9473-d307f9d35888">152368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C8C909F9E901641835C27110425EEC4" ma:contentTypeVersion="119" ma:contentTypeDescription="" ma:contentTypeScope="" ma:versionID="ead305a6da0a2db9dadb1fe6e09df4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6E4EC0-FE98-4918-88CA-3654E38F9E8C}"/>
</file>

<file path=customXml/itemProps2.xml><?xml version="1.0" encoding="utf-8"?>
<ds:datastoreItem xmlns:ds="http://schemas.openxmlformats.org/officeDocument/2006/customXml" ds:itemID="{327090D9-8BE3-4224-B37A-8B6897BBA73B}"/>
</file>

<file path=customXml/itemProps3.xml><?xml version="1.0" encoding="utf-8"?>
<ds:datastoreItem xmlns:ds="http://schemas.openxmlformats.org/officeDocument/2006/customXml" ds:itemID="{826BE9E9-6D2C-48FB-8E1C-F8E90FE033F6}"/>
</file>

<file path=customXml/itemProps4.xml><?xml version="1.0" encoding="utf-8"?>
<ds:datastoreItem xmlns:ds="http://schemas.openxmlformats.org/officeDocument/2006/customXml" ds:itemID="{6D93833F-FEEA-41D3-9A75-7FF1BDDBE4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Natassja Ransom</dc:creator>
  <cp:lastModifiedBy>cw19</cp:lastModifiedBy>
  <cp:lastPrinted>2015-10-14T16:01:35Z</cp:lastPrinted>
  <dcterms:created xsi:type="dcterms:W3CDTF">2015-01-14T23:26:33Z</dcterms:created>
  <dcterms:modified xsi:type="dcterms:W3CDTF">2015-12-18T02:02:19Z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0x0101006E56B4D1795A2E4DB2F0B01679ED314A005C8C909F9E901641835C27110425EEC4</vt:lpwstr>
  </property>
  <property fmtid="{D5CDD505-2E9C-101B-9397-08002B2CF9AE}" pid="3" name="_docset_NoMedatataSyncRequired">
    <vt:lpwstr>False</vt:lpwstr>
  </property>
</Properties>
</file>