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8195" windowHeight="12075"/>
  </bookViews>
  <sheets>
    <sheet name="Table used in WA RFP draft" sheetId="2" r:id="rId1"/>
  </sheets>
  <externalReferences>
    <externalReference r:id="rId2"/>
  </externalReferences>
  <definedNames>
    <definedName name="Target_Margin">[1]Main!$F$25</definedName>
  </definedNames>
  <calcPr calcId="125725" calcMode="manual"/>
</workbook>
</file>

<file path=xl/calcChain.xml><?xml version="1.0" encoding="utf-8"?>
<calcChain xmlns="http://schemas.openxmlformats.org/spreadsheetml/2006/main">
  <c r="F27" i="2"/>
  <c r="H26"/>
  <c r="G26"/>
  <c r="G27" s="1"/>
  <c r="F26"/>
  <c r="E26"/>
  <c r="D26"/>
  <c r="H25"/>
  <c r="H27" s="1"/>
  <c r="G25"/>
  <c r="F25"/>
  <c r="E25"/>
  <c r="E27" s="1"/>
  <c r="D25"/>
  <c r="D27" s="1"/>
</calcChain>
</file>

<file path=xl/sharedStrings.xml><?xml version="1.0" encoding="utf-8"?>
<sst xmlns="http://schemas.openxmlformats.org/spreadsheetml/2006/main" count="28" uniqueCount="27">
  <si>
    <t>West</t>
  </si>
  <si>
    <t xml:space="preserve"> </t>
  </si>
  <si>
    <t>Capacity (MW)</t>
  </si>
  <si>
    <t>Resource</t>
  </si>
  <si>
    <t>Expansion Resources</t>
  </si>
  <si>
    <t>Coal Plant Turbine Upgrades</t>
  </si>
  <si>
    <t>CHP - Biomass</t>
  </si>
  <si>
    <t xml:space="preserve">    DSM, Class 1, WA-Curtail</t>
  </si>
  <si>
    <t xml:space="preserve">    DSM, Class 1, WA-DLC-IRR</t>
  </si>
  <si>
    <t xml:space="preserve">    DSM, Class 1, OR-Curtail</t>
  </si>
  <si>
    <t xml:space="preserve">    DSM, Class 1, OR-DLC-IRR</t>
  </si>
  <si>
    <t xml:space="preserve">    DSM, Class 1, CA-DLC-IRR</t>
  </si>
  <si>
    <t xml:space="preserve">    DSM, Class 1, CA-Curtail</t>
  </si>
  <si>
    <t>DSM, Class 1  Total</t>
  </si>
  <si>
    <t xml:space="preserve">    DSM, Class 2, CA</t>
  </si>
  <si>
    <t xml:space="preserve">    DSM, Class 2, OR</t>
  </si>
  <si>
    <t xml:space="preserve">    DSM, Class 2, WA</t>
  </si>
  <si>
    <t>DSM, Class 2  Total</t>
  </si>
  <si>
    <t>OR Solar (Util Cap Standard &amp; Cust Incentive Prgm)</t>
  </si>
  <si>
    <t>FOT COB Q3</t>
  </si>
  <si>
    <t>FOT NOB Q3</t>
  </si>
  <si>
    <t>FOT MidColumbia Q3</t>
  </si>
  <si>
    <t>FOT MidColumbia Q3 - 2</t>
  </si>
  <si>
    <t>Annual Additions, Long Term Resources</t>
  </si>
  <si>
    <t>Annual Additions, Short Term Resources</t>
  </si>
  <si>
    <t>Total Annual Additions</t>
  </si>
  <si>
    <t>Preferred Portfolio, Detail Level, West Side Resources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</si>
</sst>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* #,##0.0_);_(* \(#,##0.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" fontId="2" fillId="0" borderId="0" xfId="0" applyNumberFormat="1" applyFont="1"/>
    <xf numFmtId="0" fontId="6" fillId="0" borderId="0" xfId="0" applyFont="1" applyAlignment="1">
      <alignment horizontal="right" vertical="center"/>
    </xf>
    <xf numFmtId="164" fontId="8" fillId="0" borderId="0" xfId="0" applyNumberFormat="1" applyFont="1" applyAlignment="1">
      <alignment horizontal="left" vertical="center"/>
    </xf>
    <xf numFmtId="0" fontId="7" fillId="2" borderId="1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centerContinuous"/>
    </xf>
    <xf numFmtId="0" fontId="7" fillId="0" borderId="2" xfId="0" applyFont="1" applyBorder="1" applyAlignment="1"/>
    <xf numFmtId="0" fontId="7" fillId="2" borderId="1" xfId="0" applyFont="1" applyFill="1" applyBorder="1" applyAlignment="1"/>
    <xf numFmtId="1" fontId="7" fillId="2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4" fillId="3" borderId="4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2" borderId="6" xfId="0" applyFont="1" applyFill="1" applyBorder="1" applyAlignment="1">
      <alignment horizontal="center" vertical="top"/>
    </xf>
    <xf numFmtId="0" fontId="2" fillId="0" borderId="1" xfId="0" applyFont="1" applyBorder="1" applyAlignment="1"/>
    <xf numFmtId="165" fontId="7" fillId="0" borderId="7" xfId="1" applyNumberFormat="1" applyFont="1" applyBorder="1" applyAlignment="1">
      <alignment horizontal="center"/>
    </xf>
    <xf numFmtId="166" fontId="7" fillId="0" borderId="7" xfId="1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 vertical="top"/>
    </xf>
    <xf numFmtId="0" fontId="2" fillId="0" borderId="9" xfId="0" applyFont="1" applyBorder="1" applyAlignment="1"/>
    <xf numFmtId="0" fontId="2" fillId="0" borderId="4" xfId="0" applyFont="1" applyBorder="1" applyAlignment="1"/>
    <xf numFmtId="0" fontId="2" fillId="0" borderId="10" xfId="0" applyFont="1" applyBorder="1" applyAlignment="1"/>
    <xf numFmtId="165" fontId="7" fillId="0" borderId="11" xfId="1" applyNumberFormat="1" applyFont="1" applyBorder="1" applyAlignment="1">
      <alignment horizontal="center"/>
    </xf>
    <xf numFmtId="43" fontId="7" fillId="0" borderId="7" xfId="1" applyNumberFormat="1" applyFont="1" applyBorder="1" applyAlignment="1">
      <alignment horizontal="center"/>
    </xf>
    <xf numFmtId="0" fontId="2" fillId="0" borderId="12" xfId="0" applyFont="1" applyBorder="1" applyAlignment="1"/>
    <xf numFmtId="0" fontId="2" fillId="2" borderId="13" xfId="0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center"/>
    </xf>
    <xf numFmtId="0" fontId="2" fillId="0" borderId="0" xfId="0" applyFont="1" applyAlignment="1"/>
    <xf numFmtId="0" fontId="2" fillId="2" borderId="4" xfId="0" applyFont="1" applyFill="1" applyBorder="1" applyAlignment="1">
      <alignment horizontal="right"/>
    </xf>
    <xf numFmtId="165" fontId="7" fillId="2" borderId="1" xfId="1" applyNumberFormat="1" applyFont="1" applyFill="1" applyBorder="1" applyAlignment="1">
      <alignment horizontal="center"/>
    </xf>
    <xf numFmtId="0" fontId="2" fillId="0" borderId="0" xfId="0" applyFont="1" applyFill="1" applyAlignment="1"/>
    <xf numFmtId="165" fontId="2" fillId="0" borderId="0" xfId="0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2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3%20IRP\1-Document\Chapter%205%20-%20Resource%20Needs\LandR\SO%20L&amp;R_I13_S_BasLR_EG1_1301241041_MLCHP5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Portfolio LR"/>
      <sheetName val="Zone LR"/>
      <sheetName val="ZoneLR_Pivot"/>
      <sheetName val="DetailPivot"/>
      <sheetName val="LRCap"/>
      <sheetName val="CapacityBalance"/>
      <sheetName val="ContractReport"/>
      <sheetName val="StationCapacityReport"/>
      <sheetName val="AccessResourceTBL"/>
      <sheetName val="Transmission Areas"/>
    </sheetNames>
    <sheetDataSet>
      <sheetData sheetId="0">
        <row r="25">
          <cell r="F25">
            <v>0.13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8"/>
  <sheetViews>
    <sheetView tabSelected="1" view="pageBreakPreview" zoomScale="60" zoomScaleNormal="70" workbookViewId="0">
      <selection activeCell="L13" sqref="L13"/>
    </sheetView>
  </sheetViews>
  <sheetFormatPr defaultRowHeight="15"/>
  <cols>
    <col min="3" max="3" width="45.42578125" customWidth="1"/>
  </cols>
  <sheetData>
    <row r="1" spans="2:8" ht="18.75">
      <c r="B1" s="35" t="s">
        <v>26</v>
      </c>
      <c r="C1" s="36"/>
      <c r="D1" s="36"/>
      <c r="E1" s="36"/>
      <c r="F1" s="36"/>
      <c r="G1" s="36"/>
    </row>
    <row r="2" spans="2:8" ht="15.75">
      <c r="B2" s="2" t="s">
        <v>1</v>
      </c>
      <c r="C2" s="3"/>
      <c r="D2" s="1"/>
      <c r="E2" s="1"/>
      <c r="F2" s="1"/>
      <c r="G2" s="4"/>
    </row>
    <row r="3" spans="2:8" ht="15.75">
      <c r="B3" s="2" t="s">
        <v>1</v>
      </c>
      <c r="C3" s="3"/>
      <c r="D3" s="1"/>
      <c r="E3" s="1"/>
      <c r="F3" s="1"/>
      <c r="G3" s="4"/>
      <c r="H3" s="4"/>
    </row>
    <row r="4" spans="2:8" ht="18.75">
      <c r="B4" s="5"/>
      <c r="C4" s="6"/>
      <c r="D4" s="7" t="s">
        <v>2</v>
      </c>
      <c r="E4" s="8"/>
      <c r="F4" s="8"/>
      <c r="G4" s="8"/>
      <c r="H4" s="8"/>
    </row>
    <row r="5" spans="2:8" ht="15.75">
      <c r="B5" s="9"/>
      <c r="C5" s="10" t="s">
        <v>3</v>
      </c>
      <c r="D5" s="11">
        <v>2013</v>
      </c>
      <c r="E5" s="12">
        <v>2014</v>
      </c>
      <c r="F5" s="12">
        <v>2015</v>
      </c>
      <c r="G5" s="12">
        <v>2016</v>
      </c>
      <c r="H5" s="12">
        <v>2017</v>
      </c>
    </row>
    <row r="6" spans="2:8">
      <c r="B6" s="13" t="s">
        <v>0</v>
      </c>
      <c r="C6" s="14" t="s">
        <v>4</v>
      </c>
      <c r="D6" s="15"/>
      <c r="E6" s="16"/>
      <c r="F6" s="16"/>
      <c r="G6" s="16"/>
      <c r="H6" s="16"/>
    </row>
    <row r="7" spans="2:8" ht="15.75">
      <c r="B7" s="17"/>
      <c r="C7" s="18" t="s">
        <v>5</v>
      </c>
      <c r="D7" s="19">
        <v>12</v>
      </c>
      <c r="E7" s="19">
        <v>0</v>
      </c>
      <c r="F7" s="20">
        <v>0</v>
      </c>
      <c r="G7" s="19">
        <v>0</v>
      </c>
      <c r="H7" s="19">
        <v>0</v>
      </c>
    </row>
    <row r="8" spans="2:8" ht="15.75">
      <c r="B8" s="21"/>
      <c r="C8" s="22" t="s">
        <v>6</v>
      </c>
      <c r="D8" s="20">
        <v>0.55000000000000004</v>
      </c>
      <c r="E8" s="20">
        <v>0.55000000000000004</v>
      </c>
      <c r="F8" s="20">
        <v>0.55000000000000004</v>
      </c>
      <c r="G8" s="20">
        <v>0.55000000000000004</v>
      </c>
      <c r="H8" s="20">
        <v>0.55000000000000004</v>
      </c>
    </row>
    <row r="9" spans="2:8" ht="15.75">
      <c r="B9" s="17"/>
      <c r="C9" s="23" t="s">
        <v>7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</row>
    <row r="10" spans="2:8" ht="15.75">
      <c r="B10" s="17"/>
      <c r="C10" s="23" t="s">
        <v>8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</row>
    <row r="11" spans="2:8" ht="15.75">
      <c r="B11" s="17"/>
      <c r="C11" s="23" t="s">
        <v>9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</row>
    <row r="12" spans="2:8" ht="15.75">
      <c r="B12" s="17"/>
      <c r="C12" s="23" t="s">
        <v>10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</row>
    <row r="13" spans="2:8" ht="15.75">
      <c r="B13" s="17"/>
      <c r="C13" s="23" t="s">
        <v>11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</row>
    <row r="14" spans="2:8" ht="16.5" thickBot="1">
      <c r="B14" s="17"/>
      <c r="C14" s="23" t="s">
        <v>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</row>
    <row r="15" spans="2:8" ht="16.5" thickBot="1">
      <c r="B15" s="17"/>
      <c r="C15" s="24" t="s">
        <v>13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</row>
    <row r="16" spans="2:8" ht="15.75">
      <c r="B16" s="21"/>
      <c r="C16" s="23" t="s">
        <v>14</v>
      </c>
      <c r="D16" s="19">
        <v>0.94000000000000017</v>
      </c>
      <c r="E16" s="19">
        <v>0.9700000000000002</v>
      </c>
      <c r="F16" s="19">
        <v>1.0900000000000001</v>
      </c>
      <c r="G16" s="19">
        <v>1.1000000000000001</v>
      </c>
      <c r="H16" s="19">
        <v>1.1400000000000001</v>
      </c>
    </row>
    <row r="17" spans="2:8" ht="15.75">
      <c r="B17" s="17"/>
      <c r="C17" s="23" t="s">
        <v>15</v>
      </c>
      <c r="D17" s="19">
        <v>36.89</v>
      </c>
      <c r="E17" s="19">
        <v>40.83</v>
      </c>
      <c r="F17" s="19">
        <v>33.01</v>
      </c>
      <c r="G17" s="19">
        <v>32.299999999999997</v>
      </c>
      <c r="H17" s="19">
        <v>29.49</v>
      </c>
    </row>
    <row r="18" spans="2:8" ht="16.5" thickBot="1">
      <c r="B18" s="17"/>
      <c r="C18" s="23" t="s">
        <v>16</v>
      </c>
      <c r="D18" s="19">
        <v>7.660000000000001</v>
      </c>
      <c r="E18" s="19">
        <v>7.42</v>
      </c>
      <c r="F18" s="19">
        <v>7.580000000000001</v>
      </c>
      <c r="G18" s="19">
        <v>7.6800000000000006</v>
      </c>
      <c r="H18" s="19">
        <v>7.6400000000000015</v>
      </c>
    </row>
    <row r="19" spans="2:8" ht="16.5" thickBot="1">
      <c r="B19" s="17"/>
      <c r="C19" s="24" t="s">
        <v>17</v>
      </c>
      <c r="D19" s="25">
        <v>45.49</v>
      </c>
      <c r="E19" s="25">
        <v>49.22</v>
      </c>
      <c r="F19" s="25">
        <v>41.68</v>
      </c>
      <c r="G19" s="25">
        <v>41.08</v>
      </c>
      <c r="H19" s="25">
        <v>38.270000000000003</v>
      </c>
    </row>
    <row r="20" spans="2:8" ht="15.75">
      <c r="B20" s="21"/>
      <c r="C20" s="22" t="s">
        <v>18</v>
      </c>
      <c r="D20" s="26">
        <v>4.45</v>
      </c>
      <c r="E20" s="19">
        <v>3</v>
      </c>
      <c r="F20" s="19">
        <v>3</v>
      </c>
      <c r="G20" s="19">
        <v>0</v>
      </c>
      <c r="H20" s="19">
        <v>0</v>
      </c>
    </row>
    <row r="21" spans="2:8" ht="15.75">
      <c r="B21" s="21"/>
      <c r="C21" s="22" t="s">
        <v>19</v>
      </c>
      <c r="D21" s="19">
        <v>131</v>
      </c>
      <c r="E21" s="19">
        <v>130</v>
      </c>
      <c r="F21" s="19">
        <v>247</v>
      </c>
      <c r="G21" s="19">
        <v>262</v>
      </c>
      <c r="H21" s="19">
        <v>297</v>
      </c>
    </row>
    <row r="22" spans="2:8" ht="15.75">
      <c r="B22" s="21"/>
      <c r="C22" s="22" t="s">
        <v>20</v>
      </c>
      <c r="D22" s="19">
        <v>100</v>
      </c>
      <c r="E22" s="19">
        <v>100</v>
      </c>
      <c r="F22" s="19">
        <v>100</v>
      </c>
      <c r="G22" s="19">
        <v>100</v>
      </c>
      <c r="H22" s="19">
        <v>100</v>
      </c>
    </row>
    <row r="23" spans="2:8" ht="15.75">
      <c r="B23" s="21"/>
      <c r="C23" s="22" t="s">
        <v>21</v>
      </c>
      <c r="D23" s="19">
        <v>400</v>
      </c>
      <c r="E23" s="19">
        <v>400</v>
      </c>
      <c r="F23" s="19">
        <v>400</v>
      </c>
      <c r="G23" s="19">
        <v>400</v>
      </c>
      <c r="H23" s="19">
        <v>400</v>
      </c>
    </row>
    <row r="24" spans="2:8" ht="16.5" thickBot="1">
      <c r="B24" s="21"/>
      <c r="C24" s="22" t="s">
        <v>22</v>
      </c>
      <c r="D24" s="19">
        <v>19</v>
      </c>
      <c r="E24" s="19">
        <v>79</v>
      </c>
      <c r="F24" s="19">
        <v>98</v>
      </c>
      <c r="G24" s="19">
        <v>221</v>
      </c>
      <c r="H24" s="19">
        <v>305</v>
      </c>
    </row>
    <row r="25" spans="2:8" ht="16.5" thickTop="1">
      <c r="B25" s="27"/>
      <c r="C25" s="28" t="s">
        <v>23</v>
      </c>
      <c r="D25" s="29">
        <f>SUM(D7:D8,D15,D19:D20)</f>
        <v>62.490000000000009</v>
      </c>
      <c r="E25" s="29">
        <f>SUM(E7:E8,E15,E19:E20)</f>
        <v>52.769999999999996</v>
      </c>
      <c r="F25" s="29">
        <f>SUM(F7:F8,F15,F19:F20)</f>
        <v>45.23</v>
      </c>
      <c r="G25" s="29">
        <f>SUM(G7:G8,G15,G19:G20)</f>
        <v>41.629999999999995</v>
      </c>
      <c r="H25" s="29">
        <f>SUM(H7:H8,H15,H19:H20)</f>
        <v>38.82</v>
      </c>
    </row>
    <row r="26" spans="2:8" ht="15.75">
      <c r="B26" s="30"/>
      <c r="C26" s="31" t="s">
        <v>24</v>
      </c>
      <c r="D26" s="32">
        <f>SUM(D21:D24)</f>
        <v>650</v>
      </c>
      <c r="E26" s="32">
        <f t="shared" ref="E26:H26" si="0">SUM(E21:E24)</f>
        <v>709</v>
      </c>
      <c r="F26" s="32">
        <f t="shared" si="0"/>
        <v>845</v>
      </c>
      <c r="G26" s="32">
        <f t="shared" si="0"/>
        <v>983</v>
      </c>
      <c r="H26" s="32">
        <f t="shared" si="0"/>
        <v>1102</v>
      </c>
    </row>
    <row r="27" spans="2:8" ht="15.75">
      <c r="B27" s="30"/>
      <c r="C27" s="31" t="s">
        <v>25</v>
      </c>
      <c r="D27" s="32">
        <f t="shared" ref="D27:H27" si="1">SUM(D25:D26)</f>
        <v>712.49</v>
      </c>
      <c r="E27" s="32">
        <f t="shared" si="1"/>
        <v>761.77</v>
      </c>
      <c r="F27" s="32">
        <f t="shared" si="1"/>
        <v>890.23</v>
      </c>
      <c r="G27" s="32">
        <f t="shared" si="1"/>
        <v>1024.6300000000001</v>
      </c>
      <c r="H27" s="32">
        <f t="shared" si="1"/>
        <v>1140.82</v>
      </c>
    </row>
    <row r="28" spans="2:8">
      <c r="B28" s="30"/>
      <c r="C28" s="33"/>
      <c r="D28" s="34"/>
      <c r="E28" s="34"/>
      <c r="F28" s="34"/>
      <c r="G28" s="34"/>
      <c r="H28" s="34"/>
    </row>
  </sheetData>
  <mergeCells count="1">
    <mergeCell ref="B1:G1"/>
  </mergeCells>
  <conditionalFormatting sqref="B2:C2 B1">
    <cfRule type="expression" dxfId="1" priority="2" stopIfTrue="1">
      <formula>ROUND($G$221,0)&lt;&gt;0</formula>
    </cfRule>
  </conditionalFormatting>
  <conditionalFormatting sqref="B3:C4">
    <cfRule type="expression" dxfId="0" priority="1" stopIfTrue="1">
      <formula>ROUND($G$260,0)&lt;&gt;0</formula>
    </cfRule>
  </conditionalFormatting>
  <pageMargins left="0.7" right="0.7" top="0.75" bottom="0.75" header="0.3" footer="0.3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2013-09-06T07:00:00+00:00</OpenedDate>
    <Date1 xmlns="dc463f71-b30c-4ab2-9473-d307f9d35888">2013-09-05T07:00:00+00:00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131670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2518EC084FF44989B7007214A30AA8" ma:contentTypeVersion="135" ma:contentTypeDescription="" ma:contentTypeScope="" ma:versionID="c4c5fc2e0c19637afb668208ac314c0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45CBF-3A26-4362-AAE4-CDEABE52377A}"/>
</file>

<file path=customXml/itemProps2.xml><?xml version="1.0" encoding="utf-8"?>
<ds:datastoreItem xmlns:ds="http://schemas.openxmlformats.org/officeDocument/2006/customXml" ds:itemID="{3268C3D0-CE19-4F83-AC4E-3D3EC855C026}"/>
</file>

<file path=customXml/itemProps3.xml><?xml version="1.0" encoding="utf-8"?>
<ds:datastoreItem xmlns:ds="http://schemas.openxmlformats.org/officeDocument/2006/customXml" ds:itemID="{8897525B-12CE-414A-87BA-CD0EA831C68F}"/>
</file>

<file path=customXml/itemProps4.xml><?xml version="1.0" encoding="utf-8"?>
<ds:datastoreItem xmlns:ds="http://schemas.openxmlformats.org/officeDocument/2006/customXml" ds:itemID="{00BF2125-5446-474E-9C9F-F7E192B26F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used in WA RFP draft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Paul J {Mkt Function}</dc:creator>
  <cp:lastModifiedBy>p21850</cp:lastModifiedBy>
  <dcterms:created xsi:type="dcterms:W3CDTF">2013-09-04T21:53:00Z</dcterms:created>
  <dcterms:modified xsi:type="dcterms:W3CDTF">2013-09-05T22:47:47Z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0x0101006E56B4D1795A2E4DB2F0B01679ED314A00762518EC084FF44989B7007214A30AA8</vt:lpwstr>
  </property>
  <property fmtid="{D5CDD505-2E9C-101B-9397-08002B2CF9AE}" pid="3" name="_docset_NoMedatataSyncRequired">
    <vt:lpwstr>False</vt:lpwstr>
  </property>
</Properties>
</file>