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0370" windowHeight="9090"/>
  </bookViews>
  <sheets>
    <sheet name="Attach A" sheetId="4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E11" i="4" l="1"/>
  <c r="E17" i="4" s="1"/>
  <c r="D11" i="4"/>
  <c r="D17" i="4" s="1"/>
  <c r="C11" i="4"/>
  <c r="C17" i="4" s="1"/>
  <c r="G11" i="4"/>
  <c r="F11" i="4"/>
  <c r="F17" i="4" s="1"/>
  <c r="G17" i="4"/>
  <c r="D16" i="4"/>
  <c r="E16" i="4"/>
  <c r="F16" i="4"/>
  <c r="G16" i="4"/>
  <c r="C16" i="4"/>
  <c r="D14" i="4"/>
  <c r="E14" i="4"/>
  <c r="F14" i="4"/>
  <c r="G14" i="4"/>
  <c r="C14" i="4"/>
  <c r="G9" i="4" l="1"/>
  <c r="G12" i="4" l="1"/>
  <c r="G15" i="4"/>
  <c r="G10" i="4"/>
  <c r="G13" i="4"/>
  <c r="G8" i="4" l="1"/>
</calcChain>
</file>

<file path=xl/sharedStrings.xml><?xml version="1.0" encoding="utf-8"?>
<sst xmlns="http://schemas.openxmlformats.org/spreadsheetml/2006/main" count="24" uniqueCount="20">
  <si>
    <t>Energy</t>
  </si>
  <si>
    <t>DR Category</t>
  </si>
  <si>
    <t>Office and Supplies</t>
  </si>
  <si>
    <t>Outside Services Legal</t>
  </si>
  <si>
    <t>Outside Services Other</t>
  </si>
  <si>
    <t>Regulatory Fees and Permits</t>
  </si>
  <si>
    <t>Grand Total</t>
  </si>
  <si>
    <t>FERC Fees</t>
  </si>
  <si>
    <t>UTC Fees</t>
  </si>
  <si>
    <t>Electric</t>
  </si>
  <si>
    <t>Gas</t>
  </si>
  <si>
    <t>Common</t>
  </si>
  <si>
    <t>FERC 928</t>
  </si>
  <si>
    <t>PUGET SOUND ENERGY</t>
  </si>
  <si>
    <t>ATTACHMENT A</t>
  </si>
  <si>
    <t>Rate Case Costs</t>
  </si>
  <si>
    <t>Electric Total</t>
  </si>
  <si>
    <t>Gas Total</t>
  </si>
  <si>
    <t>Common Total</t>
  </si>
  <si>
    <t>RESPONSE TO BENCH REQUEST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</si>
</sst>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/>
    </xf>
    <xf numFmtId="41" fontId="2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41" fontId="2" fillId="0" borderId="3" xfId="0" applyNumberFormat="1" applyFont="1" applyFill="1" applyBorder="1"/>
    <xf numFmtId="41" fontId="2" fillId="0" borderId="4" xfId="0" applyNumberFormat="1" applyFont="1" applyFill="1" applyBorder="1"/>
    <xf numFmtId="41" fontId="2" fillId="0" borderId="5" xfId="0" applyNumberFormat="1" applyFont="1" applyFill="1" applyBorder="1"/>
    <xf numFmtId="164" fontId="3" fillId="0" borderId="2" xfId="2" applyNumberFormat="1" applyFont="1" applyFill="1" applyBorder="1"/>
    <xf numFmtId="0" fontId="4" fillId="0" borderId="0" xfId="0" applyFont="1"/>
    <xf numFmtId="43" fontId="4" fillId="0" borderId="0" xfId="0" applyNumberFormat="1" applyFont="1"/>
    <xf numFmtId="43" fontId="4" fillId="0" borderId="3" xfId="0" applyNumberFormat="1" applyFont="1" applyBorder="1"/>
    <xf numFmtId="43" fontId="4" fillId="0" borderId="4" xfId="0" applyNumberFormat="1" applyFont="1" applyBorder="1"/>
    <xf numFmtId="43" fontId="4" fillId="0" borderId="5" xfId="0" applyNumberFormat="1" applyFont="1" applyBorder="1"/>
    <xf numFmtId="0" fontId="4" fillId="0" borderId="5" xfId="0" applyFont="1" applyBorder="1"/>
    <xf numFmtId="0" fontId="5" fillId="0" borderId="1" xfId="0" applyFont="1" applyBorder="1"/>
    <xf numFmtId="43" fontId="5" fillId="0" borderId="1" xfId="0" applyNumberFormat="1" applyFont="1" applyBorder="1"/>
    <xf numFmtId="0" fontId="4" fillId="0" borderId="3" xfId="0" applyFont="1" applyBorder="1"/>
    <xf numFmtId="43" fontId="5" fillId="0" borderId="5" xfId="0" applyNumberFormat="1" applyFont="1" applyBorder="1"/>
    <xf numFmtId="0" fontId="5" fillId="0" borderId="3" xfId="0" applyFont="1" applyBorder="1"/>
    <xf numFmtId="164" fontId="3" fillId="0" borderId="7" xfId="2" applyNumberFormat="1" applyFont="1" applyFill="1" applyBorder="1"/>
    <xf numFmtId="164" fontId="3" fillId="0" borderId="8" xfId="2" applyNumberFormat="1" applyFont="1" applyFill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6" fillId="0" borderId="3" xfId="0" applyFont="1" applyFill="1" applyBorder="1"/>
    <xf numFmtId="0" fontId="6" fillId="0" borderId="0" xfId="0" applyFont="1" applyFill="1"/>
    <xf numFmtId="0" fontId="6" fillId="0" borderId="4" xfId="0" applyFont="1" applyFill="1" applyBorder="1"/>
    <xf numFmtId="0" fontId="6" fillId="0" borderId="5" xfId="0" applyFont="1" applyFill="1" applyBorder="1"/>
    <xf numFmtId="0" fontId="7" fillId="0" borderId="1" xfId="0" applyFont="1" applyFill="1" applyBorder="1"/>
    <xf numFmtId="0" fontId="7" fillId="0" borderId="5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7" fillId="0" borderId="6" xfId="0" applyFont="1" applyFill="1" applyBorder="1"/>
    <xf numFmtId="43" fontId="6" fillId="0" borderId="0" xfId="0" applyNumberFormat="1" applyFont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F5" sqref="F5"/>
    </sheetView>
  </sheetViews>
  <sheetFormatPr defaultRowHeight="14.25" x14ac:dyDescent="0.2"/>
  <cols>
    <col min="1" max="1" width="19" style="23" customWidth="1"/>
    <col min="2" max="2" width="17" style="23" customWidth="1"/>
    <col min="3" max="3" width="12.42578125" style="23" customWidth="1"/>
    <col min="4" max="4" width="15" style="23" customWidth="1"/>
    <col min="5" max="5" width="13.28515625" style="23" customWidth="1"/>
    <col min="6" max="6" width="13.85546875" style="23" customWidth="1"/>
    <col min="7" max="7" width="14.7109375" style="23" customWidth="1"/>
    <col min="8" max="8" width="9.140625" style="23"/>
    <col min="9" max="9" width="10.28515625" style="23" bestFit="1" customWidth="1"/>
    <col min="10" max="16384" width="9.140625" style="23"/>
  </cols>
  <sheetData>
    <row r="1" spans="1:7" ht="15" x14ac:dyDescent="0.25">
      <c r="B1" s="24" t="s">
        <v>13</v>
      </c>
      <c r="C1" s="24"/>
      <c r="D1" s="24"/>
      <c r="E1" s="24"/>
      <c r="F1" s="24"/>
      <c r="G1" s="24"/>
    </row>
    <row r="2" spans="1:7" ht="15" x14ac:dyDescent="0.25">
      <c r="B2" s="24" t="s">
        <v>19</v>
      </c>
      <c r="C2" s="24"/>
      <c r="D2" s="24"/>
      <c r="E2" s="24"/>
      <c r="F2" s="24"/>
      <c r="G2" s="24"/>
    </row>
    <row r="3" spans="1:7" ht="15" x14ac:dyDescent="0.25">
      <c r="B3" s="24" t="s">
        <v>14</v>
      </c>
      <c r="C3" s="24"/>
      <c r="D3" s="24"/>
      <c r="E3" s="24"/>
      <c r="F3" s="24"/>
      <c r="G3" s="24"/>
    </row>
    <row r="5" spans="1:7" x14ac:dyDescent="0.2">
      <c r="A5" s="1" t="s">
        <v>12</v>
      </c>
    </row>
    <row r="6" spans="1:7" x14ac:dyDescent="0.2">
      <c r="A6" s="1">
        <v>2009</v>
      </c>
    </row>
    <row r="7" spans="1:7" ht="38.25" x14ac:dyDescent="0.2">
      <c r="A7" s="3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</row>
    <row r="8" spans="1:7" s="26" customFormat="1" x14ac:dyDescent="0.2">
      <c r="A8" s="25" t="s">
        <v>9</v>
      </c>
      <c r="B8" s="10" t="s">
        <v>7</v>
      </c>
      <c r="C8" s="12"/>
      <c r="D8" s="12"/>
      <c r="E8" s="12"/>
      <c r="F8" s="11">
        <v>1854595.6800000002</v>
      </c>
      <c r="G8" s="6">
        <f>SUM(C8:F8)</f>
        <v>1854595.6800000002</v>
      </c>
    </row>
    <row r="9" spans="1:7" s="26" customFormat="1" x14ac:dyDescent="0.2">
      <c r="A9" s="27"/>
      <c r="B9" s="10" t="s">
        <v>15</v>
      </c>
      <c r="C9" s="13">
        <v>0</v>
      </c>
      <c r="D9" s="13"/>
      <c r="E9" s="13">
        <v>59547.33</v>
      </c>
      <c r="F9" s="11"/>
      <c r="G9" s="7">
        <f>SUM(C9:F9)</f>
        <v>59547.33</v>
      </c>
    </row>
    <row r="10" spans="1:7" s="26" customFormat="1" x14ac:dyDescent="0.2">
      <c r="A10" s="28"/>
      <c r="B10" s="15" t="s">
        <v>8</v>
      </c>
      <c r="C10" s="14"/>
      <c r="D10" s="14"/>
      <c r="E10" s="14"/>
      <c r="F10" s="11">
        <v>4043490</v>
      </c>
      <c r="G10" s="8">
        <f>SUM(C10:F10)</f>
        <v>4043490</v>
      </c>
    </row>
    <row r="11" spans="1:7" s="26" customFormat="1" ht="15" x14ac:dyDescent="0.25">
      <c r="A11" s="29" t="s">
        <v>16</v>
      </c>
      <c r="B11" s="16"/>
      <c r="C11" s="17">
        <f>SUM(C8:C10)</f>
        <v>0</v>
      </c>
      <c r="D11" s="17">
        <f>SUM(D8:D10)</f>
        <v>0</v>
      </c>
      <c r="E11" s="17">
        <f>SUM(E8:E10)</f>
        <v>59547.33</v>
      </c>
      <c r="F11" s="17">
        <f>SUM(F8:F10)</f>
        <v>5898085.6799999997</v>
      </c>
      <c r="G11" s="17">
        <f>SUM(G8:G10)</f>
        <v>5957633.0099999998</v>
      </c>
    </row>
    <row r="12" spans="1:7" s="26" customFormat="1" x14ac:dyDescent="0.2">
      <c r="A12" s="27" t="s">
        <v>10</v>
      </c>
      <c r="B12" s="18" t="s">
        <v>15</v>
      </c>
      <c r="C12" s="13">
        <v>8209.130000000001</v>
      </c>
      <c r="D12" s="13"/>
      <c r="E12" s="13">
        <v>8622.6099999999988</v>
      </c>
      <c r="F12" s="13"/>
      <c r="G12" s="7">
        <f>SUM(C12:F12)</f>
        <v>16831.739999999998</v>
      </c>
    </row>
    <row r="13" spans="1:7" s="26" customFormat="1" x14ac:dyDescent="0.2">
      <c r="A13" s="28"/>
      <c r="B13" s="15" t="s">
        <v>8</v>
      </c>
      <c r="C13" s="14"/>
      <c r="D13" s="14"/>
      <c r="E13" s="14"/>
      <c r="F13" s="14">
        <v>2525095</v>
      </c>
      <c r="G13" s="8">
        <f>SUM(C13:F13)</f>
        <v>2525095</v>
      </c>
    </row>
    <row r="14" spans="1:7" s="26" customFormat="1" ht="15" x14ac:dyDescent="0.25">
      <c r="A14" s="30" t="s">
        <v>17</v>
      </c>
      <c r="B14" s="16"/>
      <c r="C14" s="19">
        <f>SUM(C12:C13)</f>
        <v>8209.130000000001</v>
      </c>
      <c r="D14" s="19">
        <f t="shared" ref="D14:G14" si="0">SUM(D12:D13)</f>
        <v>0</v>
      </c>
      <c r="E14" s="19">
        <f t="shared" si="0"/>
        <v>8622.6099999999988</v>
      </c>
      <c r="F14" s="19">
        <f t="shared" si="0"/>
        <v>2525095</v>
      </c>
      <c r="G14" s="19">
        <f t="shared" si="0"/>
        <v>2541926.7400000002</v>
      </c>
    </row>
    <row r="15" spans="1:7" s="26" customFormat="1" x14ac:dyDescent="0.2">
      <c r="A15" s="28" t="s">
        <v>11</v>
      </c>
      <c r="B15" s="10" t="s">
        <v>15</v>
      </c>
      <c r="C15" s="14">
        <v>77361.889999999868</v>
      </c>
      <c r="D15" s="14">
        <v>1138789.1499999999</v>
      </c>
      <c r="E15" s="14">
        <v>39554.53</v>
      </c>
      <c r="F15" s="14"/>
      <c r="G15" s="14">
        <f>SUM(C15:F15)</f>
        <v>1255705.5699999998</v>
      </c>
    </row>
    <row r="16" spans="1:7" s="31" customFormat="1" ht="15" x14ac:dyDescent="0.25">
      <c r="A16" s="29" t="s">
        <v>18</v>
      </c>
      <c r="B16" s="20"/>
      <c r="C16" s="17">
        <f>SUM(C15)</f>
        <v>77361.889999999868</v>
      </c>
      <c r="D16" s="17">
        <f t="shared" ref="D16:G16" si="1">SUM(D15)</f>
        <v>1138789.1499999999</v>
      </c>
      <c r="E16" s="17">
        <f t="shared" si="1"/>
        <v>39554.53</v>
      </c>
      <c r="F16" s="17">
        <f t="shared" si="1"/>
        <v>0</v>
      </c>
      <c r="G16" s="17">
        <f t="shared" si="1"/>
        <v>1255705.5699999998</v>
      </c>
    </row>
    <row r="17" spans="1:7" s="26" customFormat="1" ht="15.75" thickBot="1" x14ac:dyDescent="0.3">
      <c r="A17" s="32"/>
      <c r="B17" s="33" t="s">
        <v>6</v>
      </c>
      <c r="C17" s="9">
        <f>+C11+C14+C16</f>
        <v>85571.019999999873</v>
      </c>
      <c r="D17" s="21">
        <f>+D11+D14+D16</f>
        <v>1138789.1499999999</v>
      </c>
      <c r="E17" s="21">
        <f>+E11+E14+E16</f>
        <v>107724.47</v>
      </c>
      <c r="F17" s="21">
        <f t="shared" ref="F17:G17" si="2">+F11+F14+F16</f>
        <v>8423180.6799999997</v>
      </c>
      <c r="G17" s="22">
        <f t="shared" si="2"/>
        <v>9755265.3200000003</v>
      </c>
    </row>
    <row r="18" spans="1:7" s="26" customFormat="1" ht="15" thickTop="1" x14ac:dyDescent="0.2">
      <c r="A18" s="32"/>
      <c r="B18" s="32"/>
      <c r="C18" s="32"/>
      <c r="D18" s="32"/>
      <c r="E18" s="32"/>
      <c r="F18" s="32"/>
      <c r="G18" s="2"/>
    </row>
    <row r="19" spans="1:7" s="26" customFormat="1" x14ac:dyDescent="0.2">
      <c r="A19" s="32"/>
      <c r="B19" s="32"/>
      <c r="C19" s="32"/>
      <c r="D19" s="32"/>
      <c r="F19" s="32"/>
      <c r="G19" s="2"/>
    </row>
    <row r="20" spans="1:7" x14ac:dyDescent="0.2">
      <c r="F20" s="32"/>
      <c r="G20" s="34"/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2017-07-20T07:00:00+00:00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8463C1D-6829-4297-BA6B-50F53100468F}"/>
</file>

<file path=customXml/itemProps2.xml><?xml version="1.0" encoding="utf-8"?>
<ds:datastoreItem xmlns:ds="http://schemas.openxmlformats.org/officeDocument/2006/customXml" ds:itemID="{B6897C8C-5A59-4256-9B78-E6591867544B}"/>
</file>

<file path=customXml/itemProps3.xml><?xml version="1.0" encoding="utf-8"?>
<ds:datastoreItem xmlns:ds="http://schemas.openxmlformats.org/officeDocument/2006/customXml" ds:itemID="{7603A422-1C41-48B6-BC53-0B34F7B1F3EE}"/>
</file>

<file path=customXml/itemProps4.xml><?xml version="1.0" encoding="utf-8"?>
<ds:datastoreItem xmlns:ds="http://schemas.openxmlformats.org/officeDocument/2006/customXml" ds:itemID="{E2E2386D-C12D-4E1A-9B43-05F5448AE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 A</vt:lpstr>
      <vt:lpstr>Sheet2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No Name</cp:lastModifiedBy>
  <cp:lastPrinted>2017-07-20T18:21:11Z</cp:lastPrinted>
  <dcterms:created xsi:type="dcterms:W3CDTF">2017-07-18T00:57:13Z</dcterms:created>
  <dcterms:modified xsi:type="dcterms:W3CDTF">2017-07-20T20:52:35Z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