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shington\Avista 2020\Crane\"/>
    </mc:Choice>
  </mc:AlternateContent>
  <xr:revisionPtr revIDLastSave="0" documentId="13_ncr:1_{68D412EA-A251-470E-934D-4971D8ACA303}" xr6:coauthVersionLast="46" xr6:coauthVersionMax="46" xr10:uidLastSave="{00000000-0000-0000-0000-000000000000}"/>
  <bookViews>
    <workbookView xWindow="-120" yWindow="-120" windowWidth="20730" windowHeight="11160" xr2:uid="{8C4AC239-EE2B-4205-9FA4-2D92580566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7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6" i="1"/>
  <c r="I15" i="1"/>
  <c r="I12" i="1"/>
  <c r="I11" i="1"/>
  <c r="I10" i="1"/>
  <c r="I9" i="1"/>
  <c r="I8" i="1"/>
  <c r="I6" i="1"/>
  <c r="I39" i="1" l="1"/>
  <c r="I43" i="1" s="1"/>
</calcChain>
</file>

<file path=xl/sharedStrings.xml><?xml version="1.0" encoding="utf-8"?>
<sst xmlns="http://schemas.openxmlformats.org/spreadsheetml/2006/main" count="39" uniqueCount="39">
  <si>
    <t>Results of Operation</t>
  </si>
  <si>
    <t>Working Capital</t>
  </si>
  <si>
    <t>Remove AMI Rate Base</t>
  </si>
  <si>
    <t>Restating Incentives</t>
  </si>
  <si>
    <t>Restate Debt Interest</t>
  </si>
  <si>
    <t>Restate AMA Rate Base to EOP</t>
  </si>
  <si>
    <t>2020 Large and Distinct</t>
  </si>
  <si>
    <t>2020 Programmatic</t>
  </si>
  <si>
    <t>2020 Mandatory &amp; Compliance</t>
  </si>
  <si>
    <t>2020 Short Lived</t>
  </si>
  <si>
    <t>AMI Capital</t>
  </si>
  <si>
    <t>EIM</t>
  </si>
  <si>
    <t>Company Claim</t>
  </si>
  <si>
    <t>IS/IT Expense</t>
  </si>
  <si>
    <t>SmartBurn</t>
  </si>
  <si>
    <t>ProForma ARAM DFIT</t>
  </si>
  <si>
    <t>Adjustments Due to Cost of Capital/Capital Structure:</t>
  </si>
  <si>
    <t>Adjustments Due to Company Corrections:</t>
  </si>
  <si>
    <t>Other Revenue Requirement Adjustments:</t>
  </si>
  <si>
    <t>Colstrip Plant and Amort.</t>
  </si>
  <si>
    <t>Company</t>
  </si>
  <si>
    <t>Difference</t>
  </si>
  <si>
    <t>AVISTA UTILITIES</t>
  </si>
  <si>
    <t>SUMMARY OF RECOMMENDED ELECTRIC ADJUSTMENTS</t>
  </si>
  <si>
    <t>Recommended</t>
  </si>
  <si>
    <t>Substation Rebuilds</t>
  </si>
  <si>
    <t>Grid Modernization</t>
  </si>
  <si>
    <t>Total Adjustments</t>
  </si>
  <si>
    <t>Recommended Base Revenue Increase</t>
  </si>
  <si>
    <t>Def. Debits, Credits, and Reg. Amort.</t>
  </si>
  <si>
    <t>Restate 2019 ADIT</t>
  </si>
  <si>
    <t>Injuries and Damages Expense</t>
  </si>
  <si>
    <t>Labor - Non-Executive Expense</t>
  </si>
  <si>
    <t>Employee Benefits Expense</t>
  </si>
  <si>
    <t>Insurance Expense</t>
  </si>
  <si>
    <t>Property Tax Expense</t>
  </si>
  <si>
    <t>2020  Customer At Center</t>
  </si>
  <si>
    <t>Wildfire Resiliency Plan</t>
  </si>
  <si>
    <t>Exhibit ACC-5r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</si>
</sst>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7" fontId="0" fillId="0" borderId="0" xfId="0" applyNumberFormat="1"/>
    <xf numFmtId="37" fontId="0" fillId="0" borderId="1" xfId="0" applyNumberFormat="1" applyBorder="1"/>
    <xf numFmtId="5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0" borderId="0" xfId="0" applyFont="1"/>
    <xf numFmtId="37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0" fillId="0" borderId="0" xfId="0" applyNumberFormat="1" applyBorder="1"/>
    <xf numFmtId="0" fontId="0" fillId="0" borderId="0" xfId="0" applyBorder="1"/>
    <xf numFmtId="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051B-6ABB-4D6D-8FCE-DDA58D63DE63}">
  <sheetPr>
    <pageSetUpPr fitToPage="1"/>
  </sheetPr>
  <dimension ref="A1:O47"/>
  <sheetViews>
    <sheetView tabSelected="1" workbookViewId="0">
      <selection activeCell="I2" sqref="I2"/>
    </sheetView>
  </sheetViews>
  <sheetFormatPr defaultRowHeight="15" x14ac:dyDescent="0.25"/>
  <cols>
    <col min="6" max="6" width="3.7109375" customWidth="1"/>
    <col min="7" max="9" width="14.7109375" customWidth="1"/>
    <col min="10" max="10" width="10.7109375" customWidth="1"/>
    <col min="11" max="11" width="2.7109375" customWidth="1"/>
    <col min="12" max="13" width="10.7109375" customWidth="1"/>
    <col min="14" max="14" width="9.7109375" customWidth="1"/>
    <col min="15" max="15" width="6.7109375" customWidth="1"/>
  </cols>
  <sheetData>
    <row r="1" spans="1:15" x14ac:dyDescent="0.25">
      <c r="A1" s="13" t="s">
        <v>22</v>
      </c>
      <c r="B1" s="13"/>
      <c r="C1" s="13"/>
      <c r="I1" s="4" t="s">
        <v>38</v>
      </c>
      <c r="J1" s="4"/>
      <c r="K1" s="4"/>
      <c r="L1" s="4"/>
      <c r="M1" s="4"/>
    </row>
    <row r="2" spans="1:15" x14ac:dyDescent="0.25">
      <c r="A2" s="13"/>
    </row>
    <row r="3" spans="1:15" x14ac:dyDescent="0.25">
      <c r="A3" s="13" t="s">
        <v>23</v>
      </c>
      <c r="I3" s="3"/>
      <c r="J3" s="3"/>
      <c r="K3" s="3"/>
      <c r="L3" s="3"/>
      <c r="M3" s="3"/>
      <c r="N3" s="2"/>
      <c r="O3" s="1"/>
    </row>
    <row r="5" spans="1:15" x14ac:dyDescent="0.25">
      <c r="A5" s="10" t="s">
        <v>16</v>
      </c>
      <c r="B5" s="10"/>
      <c r="C5" s="10"/>
      <c r="D5" s="10"/>
      <c r="E5" s="10"/>
      <c r="F5" s="10"/>
      <c r="G5" s="14" t="s">
        <v>24</v>
      </c>
      <c r="H5" s="14" t="s">
        <v>20</v>
      </c>
      <c r="I5" s="15" t="s">
        <v>21</v>
      </c>
      <c r="J5" s="11"/>
      <c r="K5" s="11"/>
      <c r="L5" s="11"/>
      <c r="M5" s="11"/>
      <c r="N5" s="5"/>
      <c r="O5" s="1"/>
    </row>
    <row r="6" spans="1:15" x14ac:dyDescent="0.25">
      <c r="A6" s="8">
        <v>1</v>
      </c>
      <c r="B6" t="s">
        <v>0</v>
      </c>
      <c r="G6" s="7">
        <v>4438</v>
      </c>
      <c r="H6" s="7">
        <v>15941</v>
      </c>
      <c r="I6" s="7">
        <f>+G6-H6</f>
        <v>-11503</v>
      </c>
      <c r="J6" s="7"/>
      <c r="K6" s="7"/>
      <c r="L6" s="7"/>
      <c r="M6" s="7"/>
      <c r="N6" s="7"/>
      <c r="O6" s="1"/>
    </row>
    <row r="7" spans="1:15" x14ac:dyDescent="0.25">
      <c r="I7" s="4"/>
      <c r="J7" s="4"/>
      <c r="K7" s="4"/>
      <c r="L7" s="4"/>
      <c r="M7" s="4"/>
      <c r="N7" s="7"/>
      <c r="O7" s="1"/>
    </row>
    <row r="8" spans="1:15" x14ac:dyDescent="0.25">
      <c r="A8" s="8">
        <v>1.03</v>
      </c>
      <c r="B8" t="s">
        <v>1</v>
      </c>
      <c r="G8" s="5">
        <v>-317</v>
      </c>
      <c r="H8" s="5">
        <v>-343</v>
      </c>
      <c r="I8" s="5">
        <f t="shared" ref="I8:I37" si="0">+G8-H8</f>
        <v>26</v>
      </c>
      <c r="J8" s="7"/>
      <c r="K8" s="7"/>
      <c r="L8" s="7"/>
      <c r="M8" s="7"/>
      <c r="N8" s="7"/>
      <c r="O8" s="1"/>
    </row>
    <row r="9" spans="1:15" x14ac:dyDescent="0.25">
      <c r="A9" s="8">
        <v>1.04</v>
      </c>
      <c r="B9" t="s">
        <v>2</v>
      </c>
      <c r="G9" s="5">
        <v>-4082</v>
      </c>
      <c r="H9" s="5">
        <v>-4417</v>
      </c>
      <c r="I9" s="5">
        <f t="shared" si="0"/>
        <v>335</v>
      </c>
      <c r="J9" s="7"/>
      <c r="K9" s="7"/>
      <c r="L9" s="7"/>
      <c r="M9" s="7"/>
      <c r="N9" s="7"/>
      <c r="O9" s="1"/>
    </row>
    <row r="10" spans="1:15" x14ac:dyDescent="0.25">
      <c r="A10" s="8">
        <v>2.14</v>
      </c>
      <c r="B10" t="s">
        <v>4</v>
      </c>
      <c r="G10" s="5">
        <v>870</v>
      </c>
      <c r="H10" s="5">
        <v>1237</v>
      </c>
      <c r="I10" s="5">
        <f t="shared" si="0"/>
        <v>-367</v>
      </c>
      <c r="J10" s="7"/>
      <c r="K10" s="7"/>
      <c r="L10" s="7"/>
      <c r="M10" s="7"/>
      <c r="N10" s="7"/>
      <c r="O10" s="1"/>
    </row>
    <row r="11" spans="1:15" x14ac:dyDescent="0.25">
      <c r="A11" s="8">
        <v>3.02</v>
      </c>
      <c r="B11" t="s">
        <v>29</v>
      </c>
      <c r="G11" s="5">
        <v>-2593</v>
      </c>
      <c r="H11" s="5">
        <v>-2598</v>
      </c>
      <c r="I11" s="5">
        <f t="shared" si="0"/>
        <v>5</v>
      </c>
      <c r="J11" s="7"/>
      <c r="K11" s="7"/>
      <c r="L11" s="7"/>
      <c r="M11" s="7"/>
      <c r="N11" s="7"/>
      <c r="O11" s="1"/>
    </row>
    <row r="12" spans="1:15" x14ac:dyDescent="0.25">
      <c r="A12" s="8">
        <v>3.21</v>
      </c>
      <c r="B12" t="s">
        <v>30</v>
      </c>
      <c r="G12" s="5">
        <v>-2582</v>
      </c>
      <c r="H12" s="5">
        <v>-2794</v>
      </c>
      <c r="I12" s="5">
        <f t="shared" si="0"/>
        <v>212</v>
      </c>
      <c r="J12" s="7"/>
      <c r="K12" s="7"/>
      <c r="L12" s="7"/>
      <c r="M12" s="7"/>
      <c r="N12" s="7"/>
      <c r="O12" s="1"/>
    </row>
    <row r="13" spans="1:15" x14ac:dyDescent="0.25">
      <c r="G13" s="5"/>
      <c r="H13" s="5"/>
      <c r="I13" s="5"/>
      <c r="J13" s="7"/>
      <c r="K13" s="7"/>
      <c r="L13" s="7"/>
      <c r="M13" s="7"/>
      <c r="N13" s="7"/>
    </row>
    <row r="14" spans="1:15" x14ac:dyDescent="0.25">
      <c r="A14" s="12" t="s">
        <v>17</v>
      </c>
      <c r="G14" s="5"/>
      <c r="H14" s="5"/>
      <c r="I14" s="5"/>
      <c r="J14" s="7"/>
      <c r="K14" s="7"/>
      <c r="L14" s="7"/>
      <c r="M14" s="7"/>
      <c r="N14" s="7"/>
      <c r="O14" s="1"/>
    </row>
    <row r="15" spans="1:15" x14ac:dyDescent="0.25">
      <c r="A15" s="9">
        <v>2.19</v>
      </c>
      <c r="B15" t="s">
        <v>5</v>
      </c>
      <c r="G15" s="5">
        <v>4589</v>
      </c>
      <c r="H15" s="5">
        <v>3867</v>
      </c>
      <c r="I15" s="5">
        <f t="shared" si="0"/>
        <v>722</v>
      </c>
      <c r="J15" s="7"/>
      <c r="K15" s="7"/>
      <c r="L15" s="7"/>
      <c r="M15" s="7"/>
      <c r="N15" s="7"/>
    </row>
    <row r="16" spans="1:15" x14ac:dyDescent="0.25">
      <c r="A16" s="8">
        <v>3.03</v>
      </c>
      <c r="B16" t="s">
        <v>15</v>
      </c>
      <c r="G16" s="5">
        <v>-642</v>
      </c>
      <c r="H16" s="5">
        <v>-662</v>
      </c>
      <c r="I16" s="5">
        <f t="shared" si="0"/>
        <v>20</v>
      </c>
      <c r="J16" s="7"/>
      <c r="K16" s="7"/>
      <c r="L16" s="7"/>
      <c r="M16" s="7"/>
      <c r="N16" s="7"/>
    </row>
    <row r="17" spans="1:15" x14ac:dyDescent="0.25">
      <c r="G17" s="5"/>
      <c r="H17" s="5"/>
      <c r="I17" s="5"/>
      <c r="J17" s="7"/>
      <c r="K17" s="7"/>
      <c r="L17" s="7"/>
      <c r="M17" s="7"/>
      <c r="N17" s="7"/>
    </row>
    <row r="18" spans="1:15" x14ac:dyDescent="0.25">
      <c r="A18" s="10" t="s">
        <v>18</v>
      </c>
      <c r="G18" s="5"/>
      <c r="H18" s="5"/>
      <c r="I18" s="5"/>
      <c r="J18" s="7"/>
      <c r="K18" s="7"/>
      <c r="L18" s="7"/>
      <c r="M18" s="7"/>
      <c r="N18" s="7"/>
    </row>
    <row r="19" spans="1:15" x14ac:dyDescent="0.25">
      <c r="A19" s="8">
        <v>2.0499999999999998</v>
      </c>
      <c r="B19" t="s">
        <v>31</v>
      </c>
      <c r="G19" s="5">
        <v>25</v>
      </c>
      <c r="H19" s="5">
        <v>53</v>
      </c>
      <c r="I19" s="5">
        <f t="shared" si="0"/>
        <v>-28</v>
      </c>
      <c r="J19" s="7"/>
      <c r="K19" s="7"/>
      <c r="L19" s="7"/>
      <c r="M19" s="7"/>
      <c r="N19" s="7"/>
      <c r="O19" s="1"/>
    </row>
    <row r="20" spans="1:15" x14ac:dyDescent="0.25">
      <c r="A20" s="8">
        <v>2.13</v>
      </c>
      <c r="B20" t="s">
        <v>3</v>
      </c>
      <c r="G20" s="5">
        <v>-1335</v>
      </c>
      <c r="H20" s="5">
        <v>788</v>
      </c>
      <c r="I20" s="5">
        <f t="shared" si="0"/>
        <v>-2123</v>
      </c>
      <c r="J20" s="7"/>
      <c r="K20" s="7"/>
      <c r="L20" s="7"/>
      <c r="M20" s="7"/>
      <c r="N20" s="7"/>
      <c r="O20" s="1"/>
    </row>
    <row r="21" spans="1:15" x14ac:dyDescent="0.25">
      <c r="A21" s="8">
        <v>3.04</v>
      </c>
      <c r="B21" t="s">
        <v>32</v>
      </c>
      <c r="G21" s="5">
        <v>1838</v>
      </c>
      <c r="H21" s="5">
        <v>3417</v>
      </c>
      <c r="I21" s="5">
        <f t="shared" si="0"/>
        <v>-1579</v>
      </c>
      <c r="J21" s="7"/>
      <c r="K21" s="7"/>
      <c r="L21" s="7"/>
      <c r="M21" s="7"/>
      <c r="N21" s="7"/>
      <c r="O21" s="1"/>
    </row>
    <row r="22" spans="1:15" x14ac:dyDescent="0.25">
      <c r="A22" s="8">
        <v>3.06</v>
      </c>
      <c r="B22" t="s">
        <v>33</v>
      </c>
      <c r="G22" s="5">
        <v>1275</v>
      </c>
      <c r="H22" s="5">
        <v>1171</v>
      </c>
      <c r="I22" s="5">
        <f t="shared" si="0"/>
        <v>104</v>
      </c>
      <c r="J22" s="7"/>
      <c r="K22" s="7"/>
      <c r="L22" s="7"/>
      <c r="M22" s="7"/>
      <c r="N22" s="7"/>
      <c r="O22" s="1"/>
    </row>
    <row r="23" spans="1:15" x14ac:dyDescent="0.25">
      <c r="A23" s="8">
        <v>3.07</v>
      </c>
      <c r="B23" t="s">
        <v>34</v>
      </c>
      <c r="G23" s="5">
        <v>1880</v>
      </c>
      <c r="H23" s="5">
        <v>3702</v>
      </c>
      <c r="I23" s="5">
        <f t="shared" si="0"/>
        <v>-1822</v>
      </c>
      <c r="J23" s="7"/>
      <c r="K23" s="7"/>
      <c r="L23" s="7"/>
      <c r="M23" s="7"/>
      <c r="N23" s="7"/>
      <c r="O23" s="1"/>
    </row>
    <row r="24" spans="1:15" x14ac:dyDescent="0.25">
      <c r="A24" s="8">
        <v>3.08</v>
      </c>
      <c r="B24" t="s">
        <v>13</v>
      </c>
      <c r="G24" s="5">
        <v>1105</v>
      </c>
      <c r="H24" s="5">
        <v>2105</v>
      </c>
      <c r="I24" s="5">
        <f t="shared" si="0"/>
        <v>-1000</v>
      </c>
      <c r="J24" s="7"/>
      <c r="K24" s="7"/>
      <c r="L24" s="7"/>
      <c r="M24" s="7"/>
      <c r="N24" s="7"/>
    </row>
    <row r="25" spans="1:15" x14ac:dyDescent="0.25">
      <c r="A25" s="8">
        <v>3.09</v>
      </c>
      <c r="B25" t="s">
        <v>35</v>
      </c>
      <c r="G25" s="5">
        <v>1041</v>
      </c>
      <c r="H25" s="5">
        <v>1786</v>
      </c>
      <c r="I25" s="5">
        <f t="shared" si="0"/>
        <v>-745</v>
      </c>
      <c r="J25" s="7"/>
      <c r="K25" s="7"/>
      <c r="L25" s="7"/>
      <c r="M25" s="7"/>
      <c r="N25" s="7"/>
      <c r="O25" s="1"/>
    </row>
    <row r="26" spans="1:15" x14ac:dyDescent="0.25">
      <c r="A26" s="8">
        <v>3.11</v>
      </c>
      <c r="B26" t="s">
        <v>36</v>
      </c>
      <c r="G26" s="5">
        <v>3005</v>
      </c>
      <c r="H26" s="5">
        <v>2775</v>
      </c>
      <c r="I26" s="5">
        <f t="shared" si="0"/>
        <v>230</v>
      </c>
      <c r="J26" s="7"/>
      <c r="K26" s="7"/>
      <c r="L26" s="7"/>
      <c r="M26" s="7"/>
      <c r="N26" s="7"/>
      <c r="O26" s="1"/>
    </row>
    <row r="27" spans="1:15" x14ac:dyDescent="0.25">
      <c r="A27" s="8">
        <v>3.12</v>
      </c>
      <c r="B27" t="s">
        <v>6</v>
      </c>
      <c r="G27" s="5">
        <v>1770</v>
      </c>
      <c r="H27" s="5">
        <v>2608</v>
      </c>
      <c r="I27" s="5">
        <f t="shared" si="0"/>
        <v>-838</v>
      </c>
      <c r="J27" s="7"/>
      <c r="K27" s="7"/>
      <c r="L27" s="7"/>
      <c r="M27" s="7"/>
      <c r="N27" s="7"/>
      <c r="O27" s="1"/>
    </row>
    <row r="28" spans="1:15" x14ac:dyDescent="0.25">
      <c r="A28" s="8">
        <v>3.13</v>
      </c>
      <c r="B28" t="s">
        <v>7</v>
      </c>
      <c r="G28" s="5">
        <v>4901</v>
      </c>
      <c r="H28" s="5">
        <v>6062</v>
      </c>
      <c r="I28" s="5">
        <f t="shared" si="0"/>
        <v>-1161</v>
      </c>
      <c r="J28" s="7"/>
      <c r="K28" s="7"/>
      <c r="L28" s="7"/>
      <c r="M28" s="7"/>
      <c r="N28" s="7"/>
      <c r="O28" s="1"/>
    </row>
    <row r="29" spans="1:15" x14ac:dyDescent="0.25">
      <c r="A29" s="8">
        <v>3.14</v>
      </c>
      <c r="B29" t="s">
        <v>8</v>
      </c>
      <c r="G29" s="5">
        <v>3813</v>
      </c>
      <c r="H29" s="5">
        <v>3997</v>
      </c>
      <c r="I29" s="5">
        <f t="shared" si="0"/>
        <v>-184</v>
      </c>
      <c r="J29" s="7"/>
      <c r="K29" s="7"/>
      <c r="L29" s="7"/>
      <c r="M29" s="7"/>
      <c r="N29" s="7"/>
      <c r="O29" s="1"/>
    </row>
    <row r="30" spans="1:15" x14ac:dyDescent="0.25">
      <c r="A30" s="8">
        <v>3.15</v>
      </c>
      <c r="B30" t="s">
        <v>9</v>
      </c>
      <c r="G30" s="5">
        <v>2871</v>
      </c>
      <c r="H30" s="5">
        <v>3052</v>
      </c>
      <c r="I30" s="5">
        <f t="shared" si="0"/>
        <v>-181</v>
      </c>
      <c r="J30" s="7"/>
      <c r="K30" s="7"/>
      <c r="L30" s="7"/>
      <c r="M30" s="7"/>
      <c r="N30" s="7"/>
      <c r="O30" s="1"/>
    </row>
    <row r="31" spans="1:15" x14ac:dyDescent="0.25">
      <c r="A31" s="8">
        <v>3.16</v>
      </c>
      <c r="B31" t="s">
        <v>10</v>
      </c>
      <c r="G31" s="5">
        <v>11513</v>
      </c>
      <c r="H31" s="5">
        <v>18537</v>
      </c>
      <c r="I31" s="5">
        <f t="shared" si="0"/>
        <v>-7024</v>
      </c>
      <c r="J31" s="7"/>
      <c r="K31" s="7"/>
      <c r="L31" s="7"/>
      <c r="M31" s="7"/>
      <c r="N31" s="7"/>
      <c r="O31" s="1"/>
    </row>
    <row r="32" spans="1:15" x14ac:dyDescent="0.25">
      <c r="A32" s="9">
        <v>3.17</v>
      </c>
      <c r="B32" t="s">
        <v>37</v>
      </c>
      <c r="G32" s="5">
        <v>4434</v>
      </c>
      <c r="H32" s="5">
        <v>5738</v>
      </c>
      <c r="I32" s="5">
        <f t="shared" si="0"/>
        <v>-1304</v>
      </c>
      <c r="J32" s="7"/>
      <c r="K32" s="7"/>
      <c r="L32" s="7"/>
      <c r="M32" s="7"/>
      <c r="N32" s="7"/>
      <c r="O32" s="1"/>
    </row>
    <row r="33" spans="1:15" x14ac:dyDescent="0.25">
      <c r="A33" s="9">
        <v>3.18</v>
      </c>
      <c r="B33" t="s">
        <v>11</v>
      </c>
      <c r="G33" s="5">
        <v>0</v>
      </c>
      <c r="H33" s="5">
        <v>3781</v>
      </c>
      <c r="I33" s="5">
        <f t="shared" si="0"/>
        <v>-3781</v>
      </c>
      <c r="J33" s="7"/>
      <c r="K33" s="7"/>
      <c r="L33" s="7"/>
      <c r="M33" s="7"/>
      <c r="N33" s="7"/>
      <c r="O33" s="1"/>
    </row>
    <row r="34" spans="1:15" x14ac:dyDescent="0.25">
      <c r="A34" s="9">
        <v>3.19</v>
      </c>
      <c r="B34" t="s">
        <v>19</v>
      </c>
      <c r="G34" s="5">
        <v>-2477</v>
      </c>
      <c r="H34" s="5">
        <v>-1674</v>
      </c>
      <c r="I34" s="5">
        <f t="shared" si="0"/>
        <v>-803</v>
      </c>
      <c r="J34" s="7"/>
      <c r="K34" s="7"/>
      <c r="L34" s="7"/>
      <c r="M34" s="7"/>
      <c r="N34" s="7"/>
      <c r="O34" s="1"/>
    </row>
    <row r="35" spans="1:15" x14ac:dyDescent="0.25">
      <c r="A35" s="9"/>
      <c r="B35" t="s">
        <v>14</v>
      </c>
      <c r="G35" s="5">
        <v>-329</v>
      </c>
      <c r="H35" s="5">
        <v>0</v>
      </c>
      <c r="I35" s="5">
        <f>+G35-H35</f>
        <v>-329</v>
      </c>
      <c r="J35" s="7"/>
      <c r="K35" s="7"/>
      <c r="L35" s="7"/>
      <c r="M35" s="7"/>
      <c r="N35" s="7"/>
      <c r="O35" s="1"/>
    </row>
    <row r="36" spans="1:15" x14ac:dyDescent="0.25">
      <c r="B36" t="s">
        <v>25</v>
      </c>
      <c r="G36" s="5">
        <v>-1255</v>
      </c>
      <c r="H36" s="5">
        <v>0</v>
      </c>
      <c r="I36" s="5">
        <f t="shared" si="0"/>
        <v>-1255</v>
      </c>
      <c r="J36" s="7"/>
      <c r="K36" s="7"/>
      <c r="L36" s="7"/>
      <c r="M36" s="7"/>
      <c r="N36" s="7"/>
    </row>
    <row r="37" spans="1:15" x14ac:dyDescent="0.25">
      <c r="B37" t="s">
        <v>26</v>
      </c>
      <c r="G37" s="6">
        <v>-1310</v>
      </c>
      <c r="H37" s="6">
        <v>0</v>
      </c>
      <c r="I37" s="6">
        <f t="shared" si="0"/>
        <v>-1310</v>
      </c>
      <c r="J37" s="7"/>
      <c r="K37" s="7"/>
      <c r="L37" s="7"/>
      <c r="M37" s="7"/>
      <c r="N37" s="7"/>
    </row>
    <row r="38" spans="1:15" x14ac:dyDescent="0.25">
      <c r="J38" s="7"/>
      <c r="K38" s="7"/>
      <c r="L38" s="7"/>
      <c r="M38" s="7"/>
      <c r="N38" s="7"/>
    </row>
    <row r="39" spans="1:15" x14ac:dyDescent="0.25">
      <c r="B39" s="4" t="s">
        <v>27</v>
      </c>
      <c r="C39" s="4"/>
      <c r="D39" s="4"/>
      <c r="E39" s="4"/>
      <c r="F39" s="4"/>
      <c r="G39" s="4"/>
      <c r="H39" s="4"/>
      <c r="I39" s="7">
        <f>SUM(I6:I38)</f>
        <v>-35683</v>
      </c>
    </row>
    <row r="40" spans="1:15" x14ac:dyDescent="0.25">
      <c r="J40" s="7"/>
      <c r="K40" s="7"/>
      <c r="L40" s="7"/>
      <c r="M40" s="7"/>
      <c r="N40" s="7"/>
    </row>
    <row r="41" spans="1:15" x14ac:dyDescent="0.25">
      <c r="A41" s="8"/>
      <c r="B41" t="s">
        <v>12</v>
      </c>
      <c r="I41" s="6">
        <v>44183</v>
      </c>
    </row>
    <row r="42" spans="1:15" x14ac:dyDescent="0.25">
      <c r="J42" s="16"/>
      <c r="K42" s="16"/>
      <c r="L42" s="16"/>
      <c r="M42" s="16"/>
      <c r="N42" s="16"/>
      <c r="O42" s="17"/>
    </row>
    <row r="43" spans="1:15" ht="17.25" x14ac:dyDescent="0.4">
      <c r="A43" s="8"/>
      <c r="B43" t="s">
        <v>28</v>
      </c>
      <c r="I43" s="18">
        <f>+I39+I41</f>
        <v>8500</v>
      </c>
      <c r="J43" s="7"/>
      <c r="K43" s="7"/>
      <c r="L43" s="7"/>
      <c r="M43" s="7"/>
      <c r="N43" s="7"/>
    </row>
    <row r="44" spans="1:15" x14ac:dyDescent="0.25">
      <c r="A44" s="8"/>
    </row>
    <row r="45" spans="1:15" x14ac:dyDescent="0.25">
      <c r="A45" s="8"/>
    </row>
    <row r="46" spans="1:15" x14ac:dyDescent="0.25">
      <c r="A46" s="8"/>
    </row>
    <row r="47" spans="1:15" x14ac:dyDescent="0.25">
      <c r="A47" s="8"/>
    </row>
  </sheetData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E4089B-579A-4F7D-A44B-84EC38CB8331}"/>
</file>

<file path=customXml/itemProps2.xml><?xml version="1.0" encoding="utf-8"?>
<ds:datastoreItem xmlns:ds="http://schemas.openxmlformats.org/officeDocument/2006/customXml" ds:itemID="{8F8E5534-E1E5-4DE6-B754-6AE7BD92ACAB}"/>
</file>

<file path=customXml/itemProps3.xml><?xml version="1.0" encoding="utf-8"?>
<ds:datastoreItem xmlns:ds="http://schemas.openxmlformats.org/officeDocument/2006/customXml" ds:itemID="{1C729561-125A-401B-AE17-C445E01783E5}"/>
</file>

<file path=customXml/itemProps4.xml><?xml version="1.0" encoding="utf-8"?>
<ds:datastoreItem xmlns:ds="http://schemas.openxmlformats.org/officeDocument/2006/customXml" ds:itemID="{35453A71-2B24-4892-9EF5-46C80566B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2021-04-22T13:04:37Z</cp:lastPrinted>
  <dcterms:created xsi:type="dcterms:W3CDTF">2019-07-11T21:31:37Z</dcterms:created>
  <dcterms:modified xsi:type="dcterms:W3CDTF">2021-05-19T19:50:16Z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