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June/"/>
    </mc:Choice>
  </mc:AlternateContent>
  <xr:revisionPtr revIDLastSave="0" documentId="8_{A69319A9-2FE9-48A3-8ED6-CF4F87C53BFA}" xr6:coauthVersionLast="47" xr6:coauthVersionMax="47" xr10:uidLastSave="{00000000-0000-0000-0000-000000000000}"/>
  <bookViews>
    <workbookView xWindow="29580" yWindow="780" windowWidth="21600" windowHeight="11385" tabRatio="878" xr2:uid="{AD132105-A0A4-4D60-BF3E-7050E9F55F07}"/>
  </bookViews>
  <sheets>
    <sheet name="Energy Forecast, aMW" sheetId="1" r:id="rId1"/>
    <sheet name="Monthly Peak Forecast, MW" sheetId="2" r:id="rId2"/>
    <sheet name="System Annual Seasonal Peak, MW" sheetId="8" r:id="rId3"/>
    <sheet name="Retail Sales, KWH" sheetId="3" r:id="rId4"/>
    <sheet name="State Load Split" sheetId="4" r:id="rId5"/>
    <sheet name="EV Load" sheetId="5" r:id="rId6"/>
    <sheet name="Roof Solar Load" sheetId="6" r:id="rId7"/>
    <sheet name="Gas Restriction Impacts" sheetId="9" r:id="rId8"/>
    <sheet name="Projected UPC Index" sheetId="10" r:id="rId9"/>
    <sheet name="Customer Growth" sheetId="11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  <c r="D7" i="11" l="1"/>
  <c r="G23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N4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4" i="11"/>
  <c r="G25" i="11"/>
  <c r="G26" i="11"/>
  <c r="G27" i="11"/>
  <c r="G28" i="11"/>
  <c r="G3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4" i="11"/>
  <c r="D5" i="11"/>
  <c r="D6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3" i="11"/>
  <c r="L4" i="11"/>
  <c r="S51" i="11"/>
  <c r="R51" i="11"/>
  <c r="P51" i="11"/>
  <c r="O51" i="11"/>
  <c r="M51" i="11"/>
  <c r="L51" i="11"/>
  <c r="S50" i="11"/>
  <c r="R50" i="11"/>
  <c r="P50" i="11"/>
  <c r="O50" i="11"/>
  <c r="M50" i="11"/>
  <c r="L50" i="11"/>
  <c r="S49" i="11"/>
  <c r="R49" i="11"/>
  <c r="P49" i="11"/>
  <c r="O49" i="11"/>
  <c r="M49" i="11"/>
  <c r="L49" i="11"/>
  <c r="S48" i="11"/>
  <c r="R48" i="11"/>
  <c r="P48" i="11"/>
  <c r="O48" i="11"/>
  <c r="M48" i="11"/>
  <c r="L48" i="11"/>
  <c r="S47" i="11"/>
  <c r="R47" i="11"/>
  <c r="P47" i="11"/>
  <c r="O47" i="11"/>
  <c r="M47" i="11"/>
  <c r="L47" i="11"/>
  <c r="S46" i="11"/>
  <c r="R46" i="11"/>
  <c r="P46" i="11"/>
  <c r="O46" i="11"/>
  <c r="M46" i="11"/>
  <c r="L46" i="11"/>
  <c r="S45" i="11"/>
  <c r="R45" i="11"/>
  <c r="P45" i="11"/>
  <c r="O45" i="11"/>
  <c r="M45" i="11"/>
  <c r="L45" i="11"/>
  <c r="S44" i="11"/>
  <c r="R44" i="11"/>
  <c r="P44" i="11"/>
  <c r="O44" i="11"/>
  <c r="M44" i="11"/>
  <c r="L44" i="11"/>
  <c r="S43" i="11"/>
  <c r="R43" i="11"/>
  <c r="P43" i="11"/>
  <c r="O43" i="11"/>
  <c r="M43" i="11"/>
  <c r="L43" i="11"/>
  <c r="S42" i="11"/>
  <c r="R42" i="11"/>
  <c r="P42" i="11"/>
  <c r="O42" i="11"/>
  <c r="M42" i="11"/>
  <c r="L42" i="11"/>
  <c r="S41" i="11"/>
  <c r="R41" i="11"/>
  <c r="P41" i="11"/>
  <c r="O41" i="11"/>
  <c r="M41" i="11"/>
  <c r="L41" i="11"/>
  <c r="S40" i="11"/>
  <c r="R40" i="11"/>
  <c r="P40" i="11"/>
  <c r="O40" i="11"/>
  <c r="M40" i="11"/>
  <c r="L40" i="11"/>
  <c r="S39" i="11"/>
  <c r="R39" i="11"/>
  <c r="P39" i="11"/>
  <c r="O39" i="11"/>
  <c r="M39" i="11"/>
  <c r="L39" i="11"/>
  <c r="S38" i="11"/>
  <c r="R38" i="11"/>
  <c r="P38" i="11"/>
  <c r="O38" i="11"/>
  <c r="M38" i="11"/>
  <c r="L38" i="11"/>
  <c r="S37" i="11"/>
  <c r="R37" i="11"/>
  <c r="P37" i="11"/>
  <c r="O37" i="11"/>
  <c r="M37" i="11"/>
  <c r="L37" i="11"/>
  <c r="S36" i="11"/>
  <c r="R36" i="11"/>
  <c r="P36" i="11"/>
  <c r="O36" i="11"/>
  <c r="M36" i="11"/>
  <c r="L36" i="11"/>
  <c r="S35" i="11"/>
  <c r="R35" i="11"/>
  <c r="P35" i="11"/>
  <c r="O35" i="11"/>
  <c r="M35" i="11"/>
  <c r="L35" i="11"/>
  <c r="S34" i="11"/>
  <c r="R34" i="11"/>
  <c r="P34" i="11"/>
  <c r="O34" i="11"/>
  <c r="M34" i="11"/>
  <c r="L34" i="11"/>
  <c r="S33" i="11"/>
  <c r="R33" i="11"/>
  <c r="P33" i="11"/>
  <c r="O33" i="11"/>
  <c r="M33" i="11"/>
  <c r="L33" i="11"/>
  <c r="S32" i="11"/>
  <c r="R32" i="11"/>
  <c r="P32" i="11"/>
  <c r="O32" i="11"/>
  <c r="M32" i="11"/>
  <c r="L32" i="11"/>
  <c r="S31" i="11"/>
  <c r="R31" i="11"/>
  <c r="P31" i="11"/>
  <c r="O31" i="11"/>
  <c r="M31" i="11"/>
  <c r="L31" i="11"/>
  <c r="S30" i="11"/>
  <c r="R30" i="11"/>
  <c r="P30" i="11"/>
  <c r="O30" i="11"/>
  <c r="M30" i="11"/>
  <c r="L30" i="11"/>
  <c r="S29" i="11"/>
  <c r="R29" i="11"/>
  <c r="P29" i="11"/>
  <c r="O29" i="11"/>
  <c r="M29" i="11"/>
  <c r="L29" i="11"/>
  <c r="S28" i="11"/>
  <c r="R28" i="11"/>
  <c r="P28" i="11"/>
  <c r="O28" i="11"/>
  <c r="M28" i="11"/>
  <c r="L28" i="11"/>
  <c r="S27" i="11"/>
  <c r="R27" i="11"/>
  <c r="P27" i="11"/>
  <c r="O27" i="11"/>
  <c r="M27" i="11"/>
  <c r="L27" i="11"/>
  <c r="S26" i="11"/>
  <c r="R26" i="11"/>
  <c r="P26" i="11"/>
  <c r="O26" i="11"/>
  <c r="M26" i="11"/>
  <c r="L26" i="11"/>
  <c r="S25" i="11"/>
  <c r="R25" i="11"/>
  <c r="P25" i="11"/>
  <c r="O25" i="11"/>
  <c r="M25" i="11"/>
  <c r="L25" i="11"/>
  <c r="S24" i="11"/>
  <c r="R24" i="11"/>
  <c r="P24" i="11"/>
  <c r="O24" i="11"/>
  <c r="M24" i="11"/>
  <c r="L24" i="11"/>
  <c r="S23" i="11"/>
  <c r="R23" i="11"/>
  <c r="P23" i="11"/>
  <c r="O23" i="11"/>
  <c r="M23" i="11"/>
  <c r="L23" i="11"/>
  <c r="S22" i="11"/>
  <c r="R22" i="11"/>
  <c r="P22" i="11"/>
  <c r="O22" i="11"/>
  <c r="M22" i="11"/>
  <c r="L22" i="11"/>
  <c r="S21" i="11"/>
  <c r="R21" i="11"/>
  <c r="P21" i="11"/>
  <c r="O21" i="11"/>
  <c r="M21" i="11"/>
  <c r="L21" i="11"/>
  <c r="S20" i="11"/>
  <c r="R20" i="11"/>
  <c r="P20" i="11"/>
  <c r="O20" i="11"/>
  <c r="M20" i="11"/>
  <c r="L20" i="11"/>
  <c r="S19" i="11"/>
  <c r="R19" i="11"/>
  <c r="P19" i="11"/>
  <c r="O19" i="11"/>
  <c r="M19" i="11"/>
  <c r="L19" i="11"/>
  <c r="S18" i="11"/>
  <c r="R18" i="11"/>
  <c r="P18" i="11"/>
  <c r="O18" i="11"/>
  <c r="M18" i="11"/>
  <c r="L18" i="11"/>
  <c r="S17" i="11"/>
  <c r="R17" i="11"/>
  <c r="P17" i="11"/>
  <c r="O17" i="11"/>
  <c r="M17" i="11"/>
  <c r="L17" i="11"/>
  <c r="S16" i="11"/>
  <c r="R16" i="11"/>
  <c r="P16" i="11"/>
  <c r="O16" i="11"/>
  <c r="M16" i="11"/>
  <c r="L16" i="11"/>
  <c r="S15" i="11"/>
  <c r="R15" i="11"/>
  <c r="P15" i="11"/>
  <c r="O15" i="11"/>
  <c r="M15" i="11"/>
  <c r="L15" i="11"/>
  <c r="S14" i="11"/>
  <c r="R14" i="11"/>
  <c r="P14" i="11"/>
  <c r="O14" i="11"/>
  <c r="M14" i="11"/>
  <c r="L14" i="11"/>
  <c r="S13" i="11"/>
  <c r="R13" i="11"/>
  <c r="P13" i="11"/>
  <c r="O13" i="11"/>
  <c r="M13" i="11"/>
  <c r="L13" i="11"/>
  <c r="S12" i="11"/>
  <c r="R12" i="11"/>
  <c r="P12" i="11"/>
  <c r="O12" i="11"/>
  <c r="M12" i="11"/>
  <c r="L12" i="11"/>
  <c r="S11" i="11"/>
  <c r="R11" i="11"/>
  <c r="P11" i="11"/>
  <c r="O11" i="11"/>
  <c r="M11" i="11"/>
  <c r="L11" i="11"/>
  <c r="S10" i="11"/>
  <c r="R10" i="11"/>
  <c r="P10" i="11"/>
  <c r="O10" i="11"/>
  <c r="M10" i="11"/>
  <c r="L10" i="11"/>
  <c r="S9" i="11"/>
  <c r="R9" i="11"/>
  <c r="P9" i="11"/>
  <c r="O9" i="11"/>
  <c r="M9" i="11"/>
  <c r="L9" i="11"/>
  <c r="S8" i="11"/>
  <c r="P8" i="11"/>
  <c r="O8" i="11"/>
  <c r="M8" i="11"/>
  <c r="L8" i="11"/>
  <c r="S7" i="11"/>
  <c r="P7" i="11"/>
  <c r="O7" i="11"/>
  <c r="M7" i="11"/>
  <c r="L7" i="11"/>
  <c r="S6" i="11"/>
  <c r="P6" i="11"/>
  <c r="O6" i="11"/>
  <c r="M6" i="11"/>
  <c r="L6" i="11"/>
  <c r="S5" i="11"/>
  <c r="P5" i="11"/>
  <c r="O5" i="11"/>
  <c r="M5" i="11"/>
  <c r="L5" i="11"/>
  <c r="S4" i="11"/>
  <c r="P4" i="11"/>
  <c r="O4" i="11"/>
  <c r="M4" i="11"/>
  <c r="AV7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3" i="9"/>
  <c r="BE25" i="9"/>
  <c r="P25" i="9" s="1"/>
  <c r="AV3" i="9"/>
  <c r="G3" i="9" s="1"/>
  <c r="AW3" i="9"/>
  <c r="H3" i="9" s="1"/>
  <c r="AX3" i="9"/>
  <c r="I3" i="9" s="1"/>
  <c r="AY3" i="9"/>
  <c r="J3" i="9" s="1"/>
  <c r="AZ3" i="9"/>
  <c r="K3" i="9" s="1"/>
  <c r="BA3" i="9"/>
  <c r="L3" i="9" s="1"/>
  <c r="BB3" i="9"/>
  <c r="M3" i="9" s="1"/>
  <c r="BC3" i="9"/>
  <c r="N3" i="9" s="1"/>
  <c r="BD3" i="9"/>
  <c r="O3" i="9" s="1"/>
  <c r="BE3" i="9"/>
  <c r="P3" i="9" s="1"/>
  <c r="BF3" i="9"/>
  <c r="Q3" i="9" s="1"/>
  <c r="AV4" i="9"/>
  <c r="G4" i="9" s="1"/>
  <c r="AW4" i="9"/>
  <c r="H4" i="9" s="1"/>
  <c r="AX4" i="9"/>
  <c r="I4" i="9" s="1"/>
  <c r="AY4" i="9"/>
  <c r="J4" i="9" s="1"/>
  <c r="AZ4" i="9"/>
  <c r="K4" i="9" s="1"/>
  <c r="BA4" i="9"/>
  <c r="L4" i="9" s="1"/>
  <c r="BB4" i="9"/>
  <c r="M4" i="9" s="1"/>
  <c r="BC4" i="9"/>
  <c r="N4" i="9" s="1"/>
  <c r="BD4" i="9"/>
  <c r="O4" i="9" s="1"/>
  <c r="BE4" i="9"/>
  <c r="P4" i="9" s="1"/>
  <c r="BF4" i="9"/>
  <c r="Q4" i="9" s="1"/>
  <c r="AV5" i="9"/>
  <c r="G5" i="9" s="1"/>
  <c r="AW5" i="9"/>
  <c r="H5" i="9" s="1"/>
  <c r="AX5" i="9"/>
  <c r="I5" i="9" s="1"/>
  <c r="AY5" i="9"/>
  <c r="J5" i="9" s="1"/>
  <c r="AZ5" i="9"/>
  <c r="K5" i="9" s="1"/>
  <c r="BA5" i="9"/>
  <c r="L5" i="9" s="1"/>
  <c r="BB5" i="9"/>
  <c r="M5" i="9" s="1"/>
  <c r="BC5" i="9"/>
  <c r="N5" i="9" s="1"/>
  <c r="BD5" i="9"/>
  <c r="O5" i="9" s="1"/>
  <c r="BE5" i="9"/>
  <c r="P5" i="9" s="1"/>
  <c r="BF5" i="9"/>
  <c r="Q5" i="9" s="1"/>
  <c r="AV6" i="9"/>
  <c r="G6" i="9" s="1"/>
  <c r="AW6" i="9"/>
  <c r="H6" i="9" s="1"/>
  <c r="AX6" i="9"/>
  <c r="I6" i="9" s="1"/>
  <c r="AY6" i="9"/>
  <c r="J6" i="9" s="1"/>
  <c r="AZ6" i="9"/>
  <c r="K6" i="9" s="1"/>
  <c r="BA6" i="9"/>
  <c r="L6" i="9" s="1"/>
  <c r="BB6" i="9"/>
  <c r="M6" i="9" s="1"/>
  <c r="BC6" i="9"/>
  <c r="N6" i="9" s="1"/>
  <c r="BD6" i="9"/>
  <c r="O6" i="9" s="1"/>
  <c r="BE6" i="9"/>
  <c r="P6" i="9" s="1"/>
  <c r="BF6" i="9"/>
  <c r="Q6" i="9" s="1"/>
  <c r="G7" i="9"/>
  <c r="AW7" i="9"/>
  <c r="H7" i="9" s="1"/>
  <c r="AX7" i="9"/>
  <c r="I7" i="9" s="1"/>
  <c r="AY7" i="9"/>
  <c r="J7" i="9" s="1"/>
  <c r="AZ7" i="9"/>
  <c r="K7" i="9" s="1"/>
  <c r="BA7" i="9"/>
  <c r="L7" i="9" s="1"/>
  <c r="BB7" i="9"/>
  <c r="M7" i="9" s="1"/>
  <c r="BC7" i="9"/>
  <c r="N7" i="9" s="1"/>
  <c r="BD7" i="9"/>
  <c r="O7" i="9" s="1"/>
  <c r="BE7" i="9"/>
  <c r="P7" i="9" s="1"/>
  <c r="BF7" i="9"/>
  <c r="Q7" i="9" s="1"/>
  <c r="AV8" i="9"/>
  <c r="G8" i="9" s="1"/>
  <c r="AW8" i="9"/>
  <c r="H8" i="9" s="1"/>
  <c r="AX8" i="9"/>
  <c r="I8" i="9" s="1"/>
  <c r="AY8" i="9"/>
  <c r="J8" i="9" s="1"/>
  <c r="AZ8" i="9"/>
  <c r="K8" i="9" s="1"/>
  <c r="BA8" i="9"/>
  <c r="L8" i="9" s="1"/>
  <c r="BB8" i="9"/>
  <c r="M8" i="9" s="1"/>
  <c r="BC8" i="9"/>
  <c r="N8" i="9" s="1"/>
  <c r="BD8" i="9"/>
  <c r="O8" i="9" s="1"/>
  <c r="BE8" i="9"/>
  <c r="P8" i="9" s="1"/>
  <c r="BF8" i="9"/>
  <c r="Q8" i="9" s="1"/>
  <c r="AV9" i="9"/>
  <c r="G9" i="9" s="1"/>
  <c r="AW9" i="9"/>
  <c r="H9" i="9" s="1"/>
  <c r="AX9" i="9"/>
  <c r="I9" i="9" s="1"/>
  <c r="AY9" i="9"/>
  <c r="J9" i="9" s="1"/>
  <c r="AZ9" i="9"/>
  <c r="K9" i="9" s="1"/>
  <c r="BA9" i="9"/>
  <c r="L9" i="9" s="1"/>
  <c r="BB9" i="9"/>
  <c r="M9" i="9" s="1"/>
  <c r="BC9" i="9"/>
  <c r="N9" i="9" s="1"/>
  <c r="BD9" i="9"/>
  <c r="O9" i="9" s="1"/>
  <c r="BE9" i="9"/>
  <c r="P9" i="9" s="1"/>
  <c r="BF9" i="9"/>
  <c r="Q9" i="9" s="1"/>
  <c r="AV10" i="9"/>
  <c r="G10" i="9" s="1"/>
  <c r="AW10" i="9"/>
  <c r="H10" i="9" s="1"/>
  <c r="AX10" i="9"/>
  <c r="I10" i="9" s="1"/>
  <c r="AY10" i="9"/>
  <c r="J10" i="9" s="1"/>
  <c r="AZ10" i="9"/>
  <c r="K10" i="9" s="1"/>
  <c r="BA10" i="9"/>
  <c r="L10" i="9" s="1"/>
  <c r="BB10" i="9"/>
  <c r="M10" i="9" s="1"/>
  <c r="BC10" i="9"/>
  <c r="N10" i="9" s="1"/>
  <c r="BD10" i="9"/>
  <c r="O10" i="9" s="1"/>
  <c r="BE10" i="9"/>
  <c r="P10" i="9" s="1"/>
  <c r="BF10" i="9"/>
  <c r="Q10" i="9" s="1"/>
  <c r="AV11" i="9"/>
  <c r="G11" i="9" s="1"/>
  <c r="AW11" i="9"/>
  <c r="H11" i="9" s="1"/>
  <c r="AX11" i="9"/>
  <c r="I11" i="9" s="1"/>
  <c r="AY11" i="9"/>
  <c r="J11" i="9" s="1"/>
  <c r="AZ11" i="9"/>
  <c r="K11" i="9" s="1"/>
  <c r="BA11" i="9"/>
  <c r="L11" i="9" s="1"/>
  <c r="BB11" i="9"/>
  <c r="M11" i="9" s="1"/>
  <c r="BC11" i="9"/>
  <c r="N11" i="9" s="1"/>
  <c r="BD11" i="9"/>
  <c r="O11" i="9" s="1"/>
  <c r="BE11" i="9"/>
  <c r="P11" i="9" s="1"/>
  <c r="BF11" i="9"/>
  <c r="Q11" i="9" s="1"/>
  <c r="AV12" i="9"/>
  <c r="G12" i="9" s="1"/>
  <c r="AW12" i="9"/>
  <c r="H12" i="9" s="1"/>
  <c r="AX12" i="9"/>
  <c r="I12" i="9" s="1"/>
  <c r="AY12" i="9"/>
  <c r="J12" i="9" s="1"/>
  <c r="AZ12" i="9"/>
  <c r="K12" i="9" s="1"/>
  <c r="BA12" i="9"/>
  <c r="L12" i="9" s="1"/>
  <c r="BB12" i="9"/>
  <c r="M12" i="9" s="1"/>
  <c r="BC12" i="9"/>
  <c r="N12" i="9" s="1"/>
  <c r="BD12" i="9"/>
  <c r="O12" i="9" s="1"/>
  <c r="BE12" i="9"/>
  <c r="P12" i="9" s="1"/>
  <c r="BF12" i="9"/>
  <c r="Q12" i="9" s="1"/>
  <c r="AV13" i="9"/>
  <c r="G13" i="9" s="1"/>
  <c r="AW13" i="9"/>
  <c r="H13" i="9" s="1"/>
  <c r="AX13" i="9"/>
  <c r="I13" i="9" s="1"/>
  <c r="AY13" i="9"/>
  <c r="J13" i="9" s="1"/>
  <c r="AZ13" i="9"/>
  <c r="K13" i="9" s="1"/>
  <c r="BA13" i="9"/>
  <c r="L13" i="9" s="1"/>
  <c r="BB13" i="9"/>
  <c r="M13" i="9" s="1"/>
  <c r="BC13" i="9"/>
  <c r="N13" i="9" s="1"/>
  <c r="BD13" i="9"/>
  <c r="O13" i="9" s="1"/>
  <c r="BE13" i="9"/>
  <c r="P13" i="9" s="1"/>
  <c r="BF13" i="9"/>
  <c r="Q13" i="9" s="1"/>
  <c r="AV14" i="9"/>
  <c r="G14" i="9" s="1"/>
  <c r="AW14" i="9"/>
  <c r="H14" i="9" s="1"/>
  <c r="AX14" i="9"/>
  <c r="I14" i="9" s="1"/>
  <c r="AY14" i="9"/>
  <c r="J14" i="9" s="1"/>
  <c r="AZ14" i="9"/>
  <c r="K14" i="9" s="1"/>
  <c r="BA14" i="9"/>
  <c r="L14" i="9" s="1"/>
  <c r="BB14" i="9"/>
  <c r="M14" i="9" s="1"/>
  <c r="BC14" i="9"/>
  <c r="N14" i="9" s="1"/>
  <c r="BD14" i="9"/>
  <c r="O14" i="9" s="1"/>
  <c r="BE14" i="9"/>
  <c r="P14" i="9" s="1"/>
  <c r="BF14" i="9"/>
  <c r="Q14" i="9" s="1"/>
  <c r="AV15" i="9"/>
  <c r="G15" i="9" s="1"/>
  <c r="AW15" i="9"/>
  <c r="H15" i="9" s="1"/>
  <c r="AX15" i="9"/>
  <c r="I15" i="9" s="1"/>
  <c r="AY15" i="9"/>
  <c r="J15" i="9" s="1"/>
  <c r="AZ15" i="9"/>
  <c r="K15" i="9" s="1"/>
  <c r="BA15" i="9"/>
  <c r="L15" i="9" s="1"/>
  <c r="BB15" i="9"/>
  <c r="M15" i="9" s="1"/>
  <c r="BC15" i="9"/>
  <c r="N15" i="9" s="1"/>
  <c r="BD15" i="9"/>
  <c r="O15" i="9" s="1"/>
  <c r="BE15" i="9"/>
  <c r="P15" i="9" s="1"/>
  <c r="BF15" i="9"/>
  <c r="Q15" i="9" s="1"/>
  <c r="AV16" i="9"/>
  <c r="G16" i="9" s="1"/>
  <c r="AW16" i="9"/>
  <c r="H16" i="9" s="1"/>
  <c r="AX16" i="9"/>
  <c r="I16" i="9" s="1"/>
  <c r="AY16" i="9"/>
  <c r="J16" i="9" s="1"/>
  <c r="AZ16" i="9"/>
  <c r="K16" i="9" s="1"/>
  <c r="BA16" i="9"/>
  <c r="L16" i="9" s="1"/>
  <c r="BB16" i="9"/>
  <c r="M16" i="9" s="1"/>
  <c r="BC16" i="9"/>
  <c r="N16" i="9" s="1"/>
  <c r="BD16" i="9"/>
  <c r="O16" i="9" s="1"/>
  <c r="BE16" i="9"/>
  <c r="P16" i="9" s="1"/>
  <c r="BF16" i="9"/>
  <c r="Q16" i="9" s="1"/>
  <c r="AV17" i="9"/>
  <c r="G17" i="9" s="1"/>
  <c r="AW17" i="9"/>
  <c r="H17" i="9" s="1"/>
  <c r="AX17" i="9"/>
  <c r="I17" i="9" s="1"/>
  <c r="AY17" i="9"/>
  <c r="J17" i="9" s="1"/>
  <c r="AZ17" i="9"/>
  <c r="K17" i="9" s="1"/>
  <c r="BA17" i="9"/>
  <c r="L17" i="9" s="1"/>
  <c r="BB17" i="9"/>
  <c r="M17" i="9" s="1"/>
  <c r="BC17" i="9"/>
  <c r="N17" i="9" s="1"/>
  <c r="BD17" i="9"/>
  <c r="O17" i="9" s="1"/>
  <c r="BE17" i="9"/>
  <c r="P17" i="9" s="1"/>
  <c r="BF17" i="9"/>
  <c r="Q17" i="9" s="1"/>
  <c r="AV18" i="9"/>
  <c r="G18" i="9" s="1"/>
  <c r="AW18" i="9"/>
  <c r="H18" i="9" s="1"/>
  <c r="AX18" i="9"/>
  <c r="I18" i="9" s="1"/>
  <c r="AY18" i="9"/>
  <c r="J18" i="9" s="1"/>
  <c r="AZ18" i="9"/>
  <c r="K18" i="9" s="1"/>
  <c r="BA18" i="9"/>
  <c r="L18" i="9" s="1"/>
  <c r="BB18" i="9"/>
  <c r="M18" i="9" s="1"/>
  <c r="BC18" i="9"/>
  <c r="N18" i="9" s="1"/>
  <c r="BD18" i="9"/>
  <c r="O18" i="9" s="1"/>
  <c r="BE18" i="9"/>
  <c r="P18" i="9" s="1"/>
  <c r="BF18" i="9"/>
  <c r="Q18" i="9" s="1"/>
  <c r="AV19" i="9"/>
  <c r="G19" i="9" s="1"/>
  <c r="AW19" i="9"/>
  <c r="H19" i="9" s="1"/>
  <c r="AX19" i="9"/>
  <c r="I19" i="9" s="1"/>
  <c r="AY19" i="9"/>
  <c r="J19" i="9" s="1"/>
  <c r="AZ19" i="9"/>
  <c r="K19" i="9" s="1"/>
  <c r="BA19" i="9"/>
  <c r="L19" i="9" s="1"/>
  <c r="BB19" i="9"/>
  <c r="M19" i="9" s="1"/>
  <c r="BC19" i="9"/>
  <c r="N19" i="9" s="1"/>
  <c r="BD19" i="9"/>
  <c r="O19" i="9" s="1"/>
  <c r="BE19" i="9"/>
  <c r="P19" i="9" s="1"/>
  <c r="BF19" i="9"/>
  <c r="Q19" i="9" s="1"/>
  <c r="AV20" i="9"/>
  <c r="G20" i="9" s="1"/>
  <c r="AW20" i="9"/>
  <c r="H20" i="9" s="1"/>
  <c r="AX20" i="9"/>
  <c r="I20" i="9" s="1"/>
  <c r="AY20" i="9"/>
  <c r="J20" i="9" s="1"/>
  <c r="AZ20" i="9"/>
  <c r="K20" i="9" s="1"/>
  <c r="BA20" i="9"/>
  <c r="L20" i="9" s="1"/>
  <c r="BB20" i="9"/>
  <c r="M20" i="9" s="1"/>
  <c r="BC20" i="9"/>
  <c r="N20" i="9" s="1"/>
  <c r="BD20" i="9"/>
  <c r="O20" i="9" s="1"/>
  <c r="BE20" i="9"/>
  <c r="P20" i="9" s="1"/>
  <c r="BF20" i="9"/>
  <c r="Q20" i="9" s="1"/>
  <c r="AV21" i="9"/>
  <c r="G21" i="9" s="1"/>
  <c r="AW21" i="9"/>
  <c r="H21" i="9" s="1"/>
  <c r="AX21" i="9"/>
  <c r="I21" i="9" s="1"/>
  <c r="AY21" i="9"/>
  <c r="J21" i="9" s="1"/>
  <c r="AZ21" i="9"/>
  <c r="K21" i="9" s="1"/>
  <c r="BA21" i="9"/>
  <c r="L21" i="9" s="1"/>
  <c r="BB21" i="9"/>
  <c r="M21" i="9" s="1"/>
  <c r="BC21" i="9"/>
  <c r="N21" i="9" s="1"/>
  <c r="BD21" i="9"/>
  <c r="O21" i="9" s="1"/>
  <c r="BE21" i="9"/>
  <c r="P21" i="9" s="1"/>
  <c r="BF21" i="9"/>
  <c r="Q21" i="9" s="1"/>
  <c r="AV22" i="9"/>
  <c r="G22" i="9" s="1"/>
  <c r="AW22" i="9"/>
  <c r="H22" i="9" s="1"/>
  <c r="AX22" i="9"/>
  <c r="I22" i="9" s="1"/>
  <c r="AY22" i="9"/>
  <c r="J22" i="9" s="1"/>
  <c r="AZ22" i="9"/>
  <c r="K22" i="9" s="1"/>
  <c r="BA22" i="9"/>
  <c r="L22" i="9" s="1"/>
  <c r="BB22" i="9"/>
  <c r="M22" i="9" s="1"/>
  <c r="BC22" i="9"/>
  <c r="N22" i="9" s="1"/>
  <c r="BD22" i="9"/>
  <c r="O22" i="9" s="1"/>
  <c r="BE22" i="9"/>
  <c r="P22" i="9" s="1"/>
  <c r="BF22" i="9"/>
  <c r="Q22" i="9" s="1"/>
  <c r="AV23" i="9"/>
  <c r="G23" i="9" s="1"/>
  <c r="AW23" i="9"/>
  <c r="H23" i="9" s="1"/>
  <c r="AX23" i="9"/>
  <c r="I23" i="9" s="1"/>
  <c r="AY23" i="9"/>
  <c r="J23" i="9" s="1"/>
  <c r="AZ23" i="9"/>
  <c r="K23" i="9" s="1"/>
  <c r="BA23" i="9"/>
  <c r="L23" i="9" s="1"/>
  <c r="BB23" i="9"/>
  <c r="M23" i="9" s="1"/>
  <c r="BC23" i="9"/>
  <c r="N23" i="9" s="1"/>
  <c r="BD23" i="9"/>
  <c r="O23" i="9" s="1"/>
  <c r="BE23" i="9"/>
  <c r="P23" i="9" s="1"/>
  <c r="BF23" i="9"/>
  <c r="Q23" i="9" s="1"/>
  <c r="AV24" i="9"/>
  <c r="G24" i="9" s="1"/>
  <c r="AW24" i="9"/>
  <c r="H24" i="9" s="1"/>
  <c r="AX24" i="9"/>
  <c r="I24" i="9" s="1"/>
  <c r="AY24" i="9"/>
  <c r="J24" i="9" s="1"/>
  <c r="AZ24" i="9"/>
  <c r="K24" i="9" s="1"/>
  <c r="BA24" i="9"/>
  <c r="L24" i="9" s="1"/>
  <c r="BB24" i="9"/>
  <c r="M24" i="9" s="1"/>
  <c r="BC24" i="9"/>
  <c r="N24" i="9" s="1"/>
  <c r="BD24" i="9"/>
  <c r="O24" i="9" s="1"/>
  <c r="BE24" i="9"/>
  <c r="P24" i="9" s="1"/>
  <c r="BF24" i="9"/>
  <c r="Q24" i="9" s="1"/>
  <c r="AV25" i="9"/>
  <c r="G25" i="9" s="1"/>
  <c r="AW25" i="9"/>
  <c r="H25" i="9" s="1"/>
  <c r="AX25" i="9"/>
  <c r="I25" i="9" s="1"/>
  <c r="AY25" i="9"/>
  <c r="J25" i="9" s="1"/>
  <c r="AZ25" i="9"/>
  <c r="K25" i="9" s="1"/>
  <c r="BA25" i="9"/>
  <c r="L25" i="9" s="1"/>
  <c r="BB25" i="9"/>
  <c r="M25" i="9" s="1"/>
  <c r="BC25" i="9"/>
  <c r="N25" i="9" s="1"/>
  <c r="BD25" i="9"/>
  <c r="O25" i="9" s="1"/>
  <c r="BF25" i="9"/>
  <c r="Q25" i="9" s="1"/>
  <c r="AU3" i="9"/>
  <c r="AU4" i="9"/>
  <c r="AU5" i="9"/>
  <c r="AU6" i="9"/>
  <c r="AU7" i="9"/>
  <c r="F7" i="9" s="1"/>
  <c r="AU8" i="9"/>
  <c r="F8" i="9" s="1"/>
  <c r="AU9" i="9"/>
  <c r="F9" i="9" s="1"/>
  <c r="AU10" i="9"/>
  <c r="F10" i="9" s="1"/>
  <c r="AU11" i="9"/>
  <c r="F11" i="9" s="1"/>
  <c r="AU12" i="9"/>
  <c r="F12" i="9" s="1"/>
  <c r="AU13" i="9"/>
  <c r="F13" i="9" s="1"/>
  <c r="AU14" i="9"/>
  <c r="F14" i="9" s="1"/>
  <c r="AU15" i="9"/>
  <c r="F15" i="9" s="1"/>
  <c r="AU16" i="9"/>
  <c r="F16" i="9" s="1"/>
  <c r="AU17" i="9"/>
  <c r="F17" i="9" s="1"/>
  <c r="AU18" i="9"/>
  <c r="F18" i="9" s="1"/>
  <c r="AU19" i="9"/>
  <c r="F19" i="9" s="1"/>
  <c r="AU20" i="9"/>
  <c r="F20" i="9" s="1"/>
  <c r="AU21" i="9"/>
  <c r="F21" i="9" s="1"/>
  <c r="AU22" i="9"/>
  <c r="F22" i="9" s="1"/>
  <c r="AU23" i="9"/>
  <c r="F23" i="9" s="1"/>
  <c r="AU24" i="9"/>
  <c r="F24" i="9" s="1"/>
  <c r="AU25" i="9"/>
  <c r="F25" i="9" s="1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F3" i="9" l="1"/>
  <c r="F6" i="9"/>
  <c r="F5" i="9"/>
  <c r="F4" i="9"/>
  <c r="C15" i="6" l="1"/>
  <c r="C17" i="6"/>
  <c r="C12" i="6"/>
  <c r="C11" i="6"/>
  <c r="C20" i="6"/>
  <c r="C25" i="6"/>
  <c r="C18" i="6"/>
  <c r="C8" i="6"/>
  <c r="C13" i="6"/>
  <c r="C19" i="6"/>
  <c r="C14" i="6"/>
  <c r="C9" i="6"/>
  <c r="C24" i="6"/>
  <c r="C21" i="6"/>
  <c r="C10" i="6"/>
  <c r="C23" i="6"/>
  <c r="C22" i="6"/>
  <c r="C16" i="6"/>
  <c r="C4" i="6"/>
  <c r="C7" i="6"/>
  <c r="C6" i="6"/>
  <c r="C5" i="6"/>
  <c r="C3" i="6"/>
  <c r="F282" i="3" l="1"/>
  <c r="G282" i="3"/>
  <c r="J282" i="3"/>
  <c r="K282" i="3"/>
  <c r="F283" i="3"/>
  <c r="G283" i="3"/>
  <c r="J283" i="3"/>
  <c r="K283" i="3"/>
  <c r="F284" i="3"/>
  <c r="G284" i="3"/>
  <c r="J284" i="3"/>
  <c r="K284" i="3"/>
  <c r="F285" i="3"/>
  <c r="G285" i="3"/>
  <c r="J285" i="3"/>
  <c r="K285" i="3"/>
  <c r="F286" i="3"/>
  <c r="G286" i="3"/>
  <c r="J286" i="3"/>
  <c r="K286" i="3"/>
  <c r="F287" i="3"/>
  <c r="G287" i="3"/>
  <c r="J287" i="3"/>
  <c r="K287" i="3"/>
  <c r="F288" i="3"/>
  <c r="G288" i="3"/>
  <c r="J288" i="3"/>
  <c r="K288" i="3"/>
  <c r="F289" i="3"/>
  <c r="G289" i="3"/>
  <c r="J289" i="3"/>
  <c r="K289" i="3"/>
  <c r="F290" i="3"/>
  <c r="G290" i="3"/>
  <c r="J290" i="3"/>
  <c r="K290" i="3"/>
  <c r="F291" i="3"/>
  <c r="G291" i="3"/>
  <c r="J291" i="3"/>
  <c r="K291" i="3"/>
  <c r="F292" i="3"/>
  <c r="G292" i="3"/>
  <c r="J292" i="3"/>
  <c r="K292" i="3"/>
  <c r="F293" i="3"/>
  <c r="G293" i="3"/>
  <c r="J293" i="3"/>
  <c r="K293" i="3"/>
  <c r="F294" i="3"/>
  <c r="G294" i="3"/>
  <c r="J294" i="3"/>
  <c r="K294" i="3"/>
  <c r="F295" i="3"/>
  <c r="G295" i="3"/>
  <c r="J295" i="3"/>
  <c r="K295" i="3"/>
  <c r="F296" i="3"/>
  <c r="G296" i="3"/>
  <c r="J296" i="3"/>
  <c r="K296" i="3"/>
  <c r="F297" i="3"/>
  <c r="G297" i="3"/>
  <c r="J297" i="3"/>
  <c r="K297" i="3"/>
  <c r="F298" i="3"/>
  <c r="G298" i="3"/>
  <c r="J298" i="3"/>
  <c r="K298" i="3"/>
  <c r="F299" i="3"/>
  <c r="G299" i="3"/>
  <c r="J299" i="3"/>
  <c r="K299" i="3"/>
  <c r="F300" i="3"/>
  <c r="G300" i="3"/>
  <c r="J300" i="3"/>
  <c r="K300" i="3"/>
  <c r="F301" i="3"/>
  <c r="G301" i="3"/>
  <c r="J301" i="3"/>
  <c r="K301" i="3"/>
  <c r="F302" i="3"/>
  <c r="G302" i="3"/>
  <c r="J302" i="3"/>
  <c r="K302" i="3"/>
  <c r="F303" i="3"/>
  <c r="G303" i="3"/>
  <c r="J303" i="3"/>
  <c r="K303" i="3"/>
  <c r="F304" i="3"/>
  <c r="G304" i="3"/>
  <c r="J304" i="3"/>
  <c r="K304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J7" i="4" l="1"/>
  <c r="L7" i="4" s="1"/>
  <c r="K7" i="4"/>
  <c r="J31" i="4"/>
  <c r="K31" i="4"/>
  <c r="J95" i="4"/>
  <c r="L95" i="4" s="1"/>
  <c r="K95" i="4"/>
  <c r="J127" i="4"/>
  <c r="K127" i="4"/>
  <c r="J167" i="4"/>
  <c r="K167" i="4"/>
  <c r="J199" i="4"/>
  <c r="K199" i="4"/>
  <c r="J215" i="4"/>
  <c r="L215" i="4" s="1"/>
  <c r="K215" i="4"/>
  <c r="J231" i="4"/>
  <c r="K231" i="4"/>
  <c r="L301" i="3"/>
  <c r="J40" i="4"/>
  <c r="K40" i="4"/>
  <c r="J64" i="4"/>
  <c r="K64" i="4"/>
  <c r="J72" i="4"/>
  <c r="K72" i="4"/>
  <c r="J80" i="4"/>
  <c r="K80" i="4"/>
  <c r="J88" i="4"/>
  <c r="K88" i="4"/>
  <c r="J96" i="4"/>
  <c r="K96" i="4"/>
  <c r="L96" i="4" s="1"/>
  <c r="J104" i="4"/>
  <c r="K104" i="4"/>
  <c r="K112" i="4"/>
  <c r="J112" i="4"/>
  <c r="J120" i="4"/>
  <c r="K120" i="4"/>
  <c r="L120" i="4" s="1"/>
  <c r="J128" i="4"/>
  <c r="K128" i="4"/>
  <c r="J136" i="4"/>
  <c r="K136" i="4"/>
  <c r="L136" i="4" s="1"/>
  <c r="J144" i="4"/>
  <c r="K144" i="4"/>
  <c r="J152" i="4"/>
  <c r="K152" i="4"/>
  <c r="J160" i="4"/>
  <c r="K160" i="4"/>
  <c r="J168" i="4"/>
  <c r="K168" i="4"/>
  <c r="K176" i="4"/>
  <c r="L176" i="4" s="1"/>
  <c r="J176" i="4"/>
  <c r="J184" i="4"/>
  <c r="L184" i="4" s="1"/>
  <c r="K184" i="4"/>
  <c r="J192" i="4"/>
  <c r="K192" i="4"/>
  <c r="J200" i="4"/>
  <c r="K200" i="4"/>
  <c r="L200" i="4" s="1"/>
  <c r="J208" i="4"/>
  <c r="K208" i="4"/>
  <c r="J216" i="4"/>
  <c r="K216" i="4"/>
  <c r="J224" i="4"/>
  <c r="K224" i="4"/>
  <c r="J232" i="4"/>
  <c r="K232" i="4"/>
  <c r="K240" i="4"/>
  <c r="J240" i="4"/>
  <c r="J248" i="4"/>
  <c r="K248" i="4"/>
  <c r="J256" i="4"/>
  <c r="K256" i="4"/>
  <c r="J264" i="4"/>
  <c r="K264" i="4"/>
  <c r="L264" i="4" s="1"/>
  <c r="J272" i="4"/>
  <c r="K272" i="4"/>
  <c r="J55" i="4"/>
  <c r="L55" i="4" s="1"/>
  <c r="K55" i="4"/>
  <c r="J143" i="4"/>
  <c r="K143" i="4"/>
  <c r="K263" i="4"/>
  <c r="J263" i="4"/>
  <c r="J9" i="4"/>
  <c r="L9" i="4" s="1"/>
  <c r="K9" i="4"/>
  <c r="J57" i="4"/>
  <c r="K57" i="4"/>
  <c r="J65" i="4"/>
  <c r="K65" i="4"/>
  <c r="J73" i="4"/>
  <c r="K73" i="4"/>
  <c r="J81" i="4"/>
  <c r="K81" i="4"/>
  <c r="J89" i="4"/>
  <c r="K89" i="4"/>
  <c r="J97" i="4"/>
  <c r="K97" i="4"/>
  <c r="J105" i="4"/>
  <c r="K105" i="4"/>
  <c r="J113" i="4"/>
  <c r="L113" i="4" s="1"/>
  <c r="K113" i="4"/>
  <c r="J121" i="4"/>
  <c r="L121" i="4" s="1"/>
  <c r="K121" i="4"/>
  <c r="K129" i="4"/>
  <c r="J129" i="4"/>
  <c r="L129" i="4" s="1"/>
  <c r="J137" i="4"/>
  <c r="K137" i="4"/>
  <c r="J145" i="4"/>
  <c r="L145" i="4" s="1"/>
  <c r="K145" i="4"/>
  <c r="J153" i="4"/>
  <c r="K153" i="4"/>
  <c r="J161" i="4"/>
  <c r="K161" i="4"/>
  <c r="J169" i="4"/>
  <c r="L169" i="4" s="1"/>
  <c r="K169" i="4"/>
  <c r="J177" i="4"/>
  <c r="K177" i="4"/>
  <c r="J185" i="4"/>
  <c r="K185" i="4"/>
  <c r="K193" i="4"/>
  <c r="J193" i="4"/>
  <c r="J201" i="4"/>
  <c r="K201" i="4"/>
  <c r="J209" i="4"/>
  <c r="L209" i="4" s="1"/>
  <c r="K209" i="4"/>
  <c r="J217" i="4"/>
  <c r="L217" i="4" s="1"/>
  <c r="K217" i="4"/>
  <c r="J225" i="4"/>
  <c r="K225" i="4"/>
  <c r="J233" i="4"/>
  <c r="K233" i="4"/>
  <c r="J241" i="4"/>
  <c r="L241" i="4" s="1"/>
  <c r="K241" i="4"/>
  <c r="J249" i="4"/>
  <c r="K249" i="4"/>
  <c r="K257" i="4"/>
  <c r="J257" i="4"/>
  <c r="J265" i="4"/>
  <c r="L265" i="4" s="1"/>
  <c r="K265" i="4"/>
  <c r="J273" i="4"/>
  <c r="K273" i="4"/>
  <c r="J23" i="4"/>
  <c r="L23" i="4" s="1"/>
  <c r="K23" i="4"/>
  <c r="J71" i="4"/>
  <c r="K71" i="4"/>
  <c r="J135" i="4"/>
  <c r="L293" i="3"/>
  <c r="K135" i="4"/>
  <c r="J271" i="4"/>
  <c r="K271" i="4"/>
  <c r="J16" i="4"/>
  <c r="K16" i="4"/>
  <c r="K49" i="4"/>
  <c r="J49" i="4"/>
  <c r="L49" i="4" s="1"/>
  <c r="J10" i="4"/>
  <c r="K10" i="4"/>
  <c r="K18" i="4"/>
  <c r="J18" i="4"/>
  <c r="L18" i="4" s="1"/>
  <c r="J26" i="4"/>
  <c r="K26" i="4"/>
  <c r="J34" i="4"/>
  <c r="K34" i="4"/>
  <c r="J42" i="4"/>
  <c r="K42" i="4"/>
  <c r="J50" i="4"/>
  <c r="K50" i="4"/>
  <c r="J58" i="4"/>
  <c r="K58" i="4"/>
  <c r="J66" i="4"/>
  <c r="K66" i="4"/>
  <c r="J74" i="4"/>
  <c r="K74" i="4"/>
  <c r="J82" i="4"/>
  <c r="K82" i="4"/>
  <c r="J90" i="4"/>
  <c r="K90" i="4"/>
  <c r="J98" i="4"/>
  <c r="K98" i="4"/>
  <c r="J106" i="4"/>
  <c r="K106" i="4"/>
  <c r="J114" i="4"/>
  <c r="K114" i="4"/>
  <c r="J122" i="4"/>
  <c r="K122" i="4"/>
  <c r="J130" i="4"/>
  <c r="K130" i="4"/>
  <c r="J138" i="4"/>
  <c r="K138" i="4"/>
  <c r="K146" i="4"/>
  <c r="J146" i="4"/>
  <c r="L146" i="4" s="1"/>
  <c r="J154" i="4"/>
  <c r="K154" i="4"/>
  <c r="J162" i="4"/>
  <c r="K162" i="4"/>
  <c r="J170" i="4"/>
  <c r="K170" i="4"/>
  <c r="J178" i="4"/>
  <c r="K178" i="4"/>
  <c r="J186" i="4"/>
  <c r="K186" i="4"/>
  <c r="J194" i="4"/>
  <c r="K194" i="4"/>
  <c r="J202" i="4"/>
  <c r="K202" i="4"/>
  <c r="K210" i="4"/>
  <c r="J210" i="4"/>
  <c r="L210" i="4" s="1"/>
  <c r="J218" i="4"/>
  <c r="K218" i="4"/>
  <c r="J226" i="4"/>
  <c r="K226" i="4"/>
  <c r="J234" i="4"/>
  <c r="K234" i="4"/>
  <c r="J242" i="4"/>
  <c r="K242" i="4"/>
  <c r="J250" i="4"/>
  <c r="K250" i="4"/>
  <c r="J258" i="4"/>
  <c r="K258" i="4"/>
  <c r="J266" i="4"/>
  <c r="K266" i="4"/>
  <c r="J274" i="4"/>
  <c r="K274" i="4"/>
  <c r="J39" i="4"/>
  <c r="K39" i="4"/>
  <c r="L285" i="3"/>
  <c r="J87" i="4"/>
  <c r="L87" i="4" s="1"/>
  <c r="K87" i="4"/>
  <c r="L289" i="3"/>
  <c r="J111" i="4"/>
  <c r="K111" i="4"/>
  <c r="L291" i="3"/>
  <c r="K159" i="4"/>
  <c r="J159" i="4"/>
  <c r="L295" i="3"/>
  <c r="J191" i="4"/>
  <c r="K191" i="4"/>
  <c r="J207" i="4"/>
  <c r="K207" i="4"/>
  <c r="L299" i="3"/>
  <c r="J247" i="4"/>
  <c r="K247" i="4"/>
  <c r="J56" i="4"/>
  <c r="K56" i="4"/>
  <c r="J17" i="4"/>
  <c r="L17" i="4" s="1"/>
  <c r="K17" i="4"/>
  <c r="J27" i="4"/>
  <c r="L27" i="4" s="1"/>
  <c r="K27" i="4"/>
  <c r="L284" i="3"/>
  <c r="J35" i="4"/>
  <c r="K35" i="4"/>
  <c r="J43" i="4"/>
  <c r="K43" i="4"/>
  <c r="J51" i="4"/>
  <c r="K51" i="4"/>
  <c r="L286" i="3"/>
  <c r="J59" i="4"/>
  <c r="K59" i="4"/>
  <c r="J67" i="4"/>
  <c r="L67" i="4" s="1"/>
  <c r="K67" i="4"/>
  <c r="J75" i="4"/>
  <c r="K75" i="4"/>
  <c r="L288" i="3"/>
  <c r="J83" i="4"/>
  <c r="K83" i="4"/>
  <c r="J91" i="4"/>
  <c r="K91" i="4"/>
  <c r="J99" i="4"/>
  <c r="K99" i="4"/>
  <c r="L290" i="3"/>
  <c r="J107" i="4"/>
  <c r="L107" i="4" s="1"/>
  <c r="K107" i="4"/>
  <c r="J115" i="4"/>
  <c r="K115" i="4"/>
  <c r="J123" i="4"/>
  <c r="L123" i="4" s="1"/>
  <c r="K123" i="4"/>
  <c r="L292" i="3"/>
  <c r="J131" i="4"/>
  <c r="K131" i="4"/>
  <c r="J139" i="4"/>
  <c r="K139" i="4"/>
  <c r="J147" i="4"/>
  <c r="K147" i="4"/>
  <c r="L294" i="3"/>
  <c r="J155" i="4"/>
  <c r="K155" i="4"/>
  <c r="K163" i="4"/>
  <c r="J163" i="4"/>
  <c r="J171" i="4"/>
  <c r="K171" i="4"/>
  <c r="L296" i="3"/>
  <c r="J179" i="4"/>
  <c r="K179" i="4"/>
  <c r="J187" i="4"/>
  <c r="K187" i="4"/>
  <c r="J195" i="4"/>
  <c r="K195" i="4"/>
  <c r="L298" i="3"/>
  <c r="J203" i="4"/>
  <c r="L203" i="4" s="1"/>
  <c r="K203" i="4"/>
  <c r="J211" i="4"/>
  <c r="L211" i="4" s="1"/>
  <c r="K211" i="4"/>
  <c r="J219" i="4"/>
  <c r="K219" i="4"/>
  <c r="L300" i="3"/>
  <c r="K227" i="4"/>
  <c r="J227" i="4"/>
  <c r="L227" i="4" s="1"/>
  <c r="J235" i="4"/>
  <c r="K235" i="4"/>
  <c r="J243" i="4"/>
  <c r="K243" i="4"/>
  <c r="L302" i="3"/>
  <c r="J251" i="4"/>
  <c r="K251" i="4"/>
  <c r="J259" i="4"/>
  <c r="K259" i="4"/>
  <c r="J267" i="4"/>
  <c r="L267" i="4" s="1"/>
  <c r="K267" i="4"/>
  <c r="L304" i="3"/>
  <c r="J275" i="4"/>
  <c r="K275" i="4"/>
  <c r="J15" i="4"/>
  <c r="K15" i="4"/>
  <c r="L283" i="3"/>
  <c r="J79" i="4"/>
  <c r="L79" i="4" s="1"/>
  <c r="K79" i="4"/>
  <c r="J151" i="4"/>
  <c r="K151" i="4"/>
  <c r="J255" i="4"/>
  <c r="K255" i="4"/>
  <c r="L303" i="3"/>
  <c r="J24" i="4"/>
  <c r="K24" i="4"/>
  <c r="J25" i="4"/>
  <c r="K25" i="4"/>
  <c r="J11" i="4"/>
  <c r="K11" i="4"/>
  <c r="J12" i="4"/>
  <c r="K12" i="4"/>
  <c r="K28" i="4"/>
  <c r="J28" i="4"/>
  <c r="J36" i="4"/>
  <c r="K36" i="4"/>
  <c r="L36" i="4" s="1"/>
  <c r="J44" i="4"/>
  <c r="K44" i="4"/>
  <c r="J52" i="4"/>
  <c r="K52" i="4"/>
  <c r="J60" i="4"/>
  <c r="K60" i="4"/>
  <c r="L60" i="4" s="1"/>
  <c r="J68" i="4"/>
  <c r="K68" i="4"/>
  <c r="L68" i="4" s="1"/>
  <c r="J76" i="4"/>
  <c r="K76" i="4"/>
  <c r="K84" i="4"/>
  <c r="J84" i="4"/>
  <c r="J92" i="4"/>
  <c r="K92" i="4"/>
  <c r="L92" i="4" s="1"/>
  <c r="J100" i="4"/>
  <c r="K100" i="4"/>
  <c r="L100" i="4" s="1"/>
  <c r="J108" i="4"/>
  <c r="K108" i="4"/>
  <c r="J116" i="4"/>
  <c r="K116" i="4"/>
  <c r="J124" i="4"/>
  <c r="K124" i="4"/>
  <c r="J132" i="4"/>
  <c r="K132" i="4"/>
  <c r="J140" i="4"/>
  <c r="K140" i="4"/>
  <c r="J148" i="4"/>
  <c r="K148" i="4"/>
  <c r="K156" i="4"/>
  <c r="J156" i="4"/>
  <c r="L156" i="4" s="1"/>
  <c r="J164" i="4"/>
  <c r="K164" i="4"/>
  <c r="J172" i="4"/>
  <c r="K172" i="4"/>
  <c r="J180" i="4"/>
  <c r="K180" i="4"/>
  <c r="J188" i="4"/>
  <c r="K188" i="4"/>
  <c r="J196" i="4"/>
  <c r="K196" i="4"/>
  <c r="J204" i="4"/>
  <c r="K204" i="4"/>
  <c r="J212" i="4"/>
  <c r="K212" i="4"/>
  <c r="K220" i="4"/>
  <c r="J220" i="4"/>
  <c r="J228" i="4"/>
  <c r="K228" i="4"/>
  <c r="J236" i="4"/>
  <c r="K236" i="4"/>
  <c r="J244" i="4"/>
  <c r="K244" i="4"/>
  <c r="J252" i="4"/>
  <c r="K252" i="4"/>
  <c r="K260" i="4"/>
  <c r="J260" i="4"/>
  <c r="L260" i="4" s="1"/>
  <c r="J268" i="4"/>
  <c r="K268" i="4"/>
  <c r="J276" i="4"/>
  <c r="K276" i="4"/>
  <c r="J63" i="4"/>
  <c r="K63" i="4"/>
  <c r="L287" i="3"/>
  <c r="J119" i="4"/>
  <c r="K119" i="4"/>
  <c r="J183" i="4"/>
  <c r="K183" i="4"/>
  <c r="L297" i="3"/>
  <c r="K223" i="4"/>
  <c r="J223" i="4"/>
  <c r="J48" i="4"/>
  <c r="K48" i="4"/>
  <c r="J33" i="4"/>
  <c r="K33" i="4"/>
  <c r="L282" i="3"/>
  <c r="K3" i="4"/>
  <c r="J3" i="4"/>
  <c r="K4" i="4"/>
  <c r="L4" i="4" s="1"/>
  <c r="J4" i="4"/>
  <c r="K21" i="4"/>
  <c r="J21" i="4"/>
  <c r="J45" i="4"/>
  <c r="K45" i="4"/>
  <c r="J61" i="4"/>
  <c r="L61" i="4" s="1"/>
  <c r="K61" i="4"/>
  <c r="J69" i="4"/>
  <c r="K69" i="4"/>
  <c r="K77" i="4"/>
  <c r="J77" i="4"/>
  <c r="J85" i="4"/>
  <c r="K85" i="4"/>
  <c r="J93" i="4"/>
  <c r="K93" i="4"/>
  <c r="J101" i="4"/>
  <c r="L101" i="4" s="1"/>
  <c r="K101" i="4"/>
  <c r="J109" i="4"/>
  <c r="L109" i="4" s="1"/>
  <c r="K109" i="4"/>
  <c r="J117" i="4"/>
  <c r="K117" i="4"/>
  <c r="J125" i="4"/>
  <c r="L125" i="4" s="1"/>
  <c r="K125" i="4"/>
  <c r="J133" i="4"/>
  <c r="L133" i="4" s="1"/>
  <c r="K133" i="4"/>
  <c r="J141" i="4"/>
  <c r="K141" i="4"/>
  <c r="K149" i="4"/>
  <c r="J149" i="4"/>
  <c r="J157" i="4"/>
  <c r="L157" i="4" s="1"/>
  <c r="K157" i="4"/>
  <c r="J165" i="4"/>
  <c r="K165" i="4"/>
  <c r="J173" i="4"/>
  <c r="L173" i="4" s="1"/>
  <c r="K173" i="4"/>
  <c r="J181" i="4"/>
  <c r="K181" i="4"/>
  <c r="J189" i="4"/>
  <c r="K189" i="4"/>
  <c r="J197" i="4"/>
  <c r="L197" i="4" s="1"/>
  <c r="K197" i="4"/>
  <c r="J205" i="4"/>
  <c r="L205" i="4" s="1"/>
  <c r="K205" i="4"/>
  <c r="K213" i="4"/>
  <c r="J213" i="4"/>
  <c r="L213" i="4" s="1"/>
  <c r="J221" i="4"/>
  <c r="L221" i="4" s="1"/>
  <c r="K221" i="4"/>
  <c r="J229" i="4"/>
  <c r="L229" i="4" s="1"/>
  <c r="K229" i="4"/>
  <c r="J237" i="4"/>
  <c r="L237" i="4" s="1"/>
  <c r="K237" i="4"/>
  <c r="J245" i="4"/>
  <c r="K245" i="4"/>
  <c r="J253" i="4"/>
  <c r="L253" i="4" s="1"/>
  <c r="K253" i="4"/>
  <c r="J261" i="4"/>
  <c r="K261" i="4"/>
  <c r="J269" i="4"/>
  <c r="L269" i="4" s="1"/>
  <c r="K269" i="4"/>
  <c r="J277" i="4"/>
  <c r="K277" i="4"/>
  <c r="J47" i="4"/>
  <c r="L47" i="4" s="1"/>
  <c r="K47" i="4"/>
  <c r="J103" i="4"/>
  <c r="L103" i="4" s="1"/>
  <c r="K103" i="4"/>
  <c r="J175" i="4"/>
  <c r="L175" i="4" s="1"/>
  <c r="K175" i="4"/>
  <c r="J239" i="4"/>
  <c r="K239" i="4"/>
  <c r="J8" i="4"/>
  <c r="K8" i="4"/>
  <c r="J32" i="4"/>
  <c r="L32" i="4" s="1"/>
  <c r="K32" i="4"/>
  <c r="J41" i="4"/>
  <c r="L41" i="4" s="1"/>
  <c r="K41" i="4"/>
  <c r="J19" i="4"/>
  <c r="K19" i="4"/>
  <c r="J20" i="4"/>
  <c r="L20" i="4" s="1"/>
  <c r="K20" i="4"/>
  <c r="J5" i="4"/>
  <c r="K5" i="4"/>
  <c r="J13" i="4"/>
  <c r="L13" i="4" s="1"/>
  <c r="K13" i="4"/>
  <c r="J29" i="4"/>
  <c r="K29" i="4"/>
  <c r="J37" i="4"/>
  <c r="L37" i="4" s="1"/>
  <c r="K37" i="4"/>
  <c r="J53" i="4"/>
  <c r="L53" i="4" s="1"/>
  <c r="K53" i="4"/>
  <c r="J6" i="4"/>
  <c r="K6" i="4"/>
  <c r="K14" i="4"/>
  <c r="J14" i="4"/>
  <c r="J22" i="4"/>
  <c r="K22" i="4"/>
  <c r="J30" i="4"/>
  <c r="K30" i="4"/>
  <c r="J38" i="4"/>
  <c r="K38" i="4"/>
  <c r="J46" i="4"/>
  <c r="K46" i="4"/>
  <c r="J54" i="4"/>
  <c r="K54" i="4"/>
  <c r="J62" i="4"/>
  <c r="K62" i="4"/>
  <c r="J70" i="4"/>
  <c r="K70" i="4"/>
  <c r="J78" i="4"/>
  <c r="K78" i="4"/>
  <c r="J86" i="4"/>
  <c r="K86" i="4"/>
  <c r="J94" i="4"/>
  <c r="K94" i="4"/>
  <c r="J102" i="4"/>
  <c r="K102" i="4"/>
  <c r="J110" i="4"/>
  <c r="K110" i="4"/>
  <c r="L110" i="4" s="1"/>
  <c r="J118" i="4"/>
  <c r="K118" i="4"/>
  <c r="J126" i="4"/>
  <c r="K126" i="4"/>
  <c r="J134" i="4"/>
  <c r="K134" i="4"/>
  <c r="K142" i="4"/>
  <c r="J142" i="4"/>
  <c r="J150" i="4"/>
  <c r="K150" i="4"/>
  <c r="J158" i="4"/>
  <c r="K158" i="4"/>
  <c r="J166" i="4"/>
  <c r="K166" i="4"/>
  <c r="J174" i="4"/>
  <c r="K174" i="4"/>
  <c r="J182" i="4"/>
  <c r="K182" i="4"/>
  <c r="J190" i="4"/>
  <c r="K190" i="4"/>
  <c r="J198" i="4"/>
  <c r="K198" i="4"/>
  <c r="K206" i="4"/>
  <c r="J206" i="4"/>
  <c r="J214" i="4"/>
  <c r="K214" i="4"/>
  <c r="J222" i="4"/>
  <c r="K222" i="4"/>
  <c r="J230" i="4"/>
  <c r="K230" i="4"/>
  <c r="J238" i="4"/>
  <c r="K238" i="4"/>
  <c r="J246" i="4"/>
  <c r="K246" i="4"/>
  <c r="J254" i="4"/>
  <c r="K254" i="4"/>
  <c r="J262" i="4"/>
  <c r="K262" i="4"/>
  <c r="K270" i="4"/>
  <c r="J270" i="4"/>
  <c r="J278" i="4"/>
  <c r="K278" i="4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3" i="3"/>
  <c r="L189" i="4" l="1"/>
  <c r="L112" i="4"/>
  <c r="L119" i="4"/>
  <c r="L233" i="4"/>
  <c r="L185" i="4"/>
  <c r="L137" i="4"/>
  <c r="L40" i="4"/>
  <c r="L141" i="4"/>
  <c r="L93" i="4"/>
  <c r="L151" i="4"/>
  <c r="L152" i="4"/>
  <c r="L89" i="4"/>
  <c r="L155" i="4"/>
  <c r="L223" i="4"/>
  <c r="L220" i="4"/>
  <c r="L76" i="4"/>
  <c r="L259" i="4"/>
  <c r="L219" i="4"/>
  <c r="L56" i="4"/>
  <c r="L249" i="4"/>
  <c r="L201" i="4"/>
  <c r="L153" i="4"/>
  <c r="L57" i="4"/>
  <c r="L216" i="4"/>
  <c r="L174" i="4"/>
  <c r="L78" i="4"/>
  <c r="L193" i="4"/>
  <c r="L256" i="4"/>
  <c r="L160" i="4"/>
  <c r="L263" i="4"/>
  <c r="L104" i="4"/>
  <c r="L248" i="4"/>
  <c r="L5" i="4"/>
  <c r="L261" i="4"/>
  <c r="L165" i="4"/>
  <c r="L69" i="4"/>
  <c r="L75" i="4"/>
  <c r="L273" i="4"/>
  <c r="L177" i="4"/>
  <c r="L81" i="4"/>
  <c r="L238" i="4"/>
  <c r="L46" i="4"/>
  <c r="L149" i="4"/>
  <c r="L159" i="4"/>
  <c r="L257" i="4"/>
  <c r="L278" i="4"/>
  <c r="L246" i="4"/>
  <c r="L214" i="4"/>
  <c r="L182" i="4"/>
  <c r="L150" i="4"/>
  <c r="L118" i="4"/>
  <c r="L86" i="4"/>
  <c r="L54" i="4"/>
  <c r="L22" i="4"/>
  <c r="L8" i="4"/>
  <c r="L3" i="4"/>
  <c r="L63" i="4"/>
  <c r="L252" i="4"/>
  <c r="L188" i="4"/>
  <c r="L124" i="4"/>
  <c r="L28" i="4"/>
  <c r="L24" i="4"/>
  <c r="K283" i="4"/>
  <c r="J283" i="4"/>
  <c r="L283" i="4" s="1"/>
  <c r="L235" i="4"/>
  <c r="L179" i="4"/>
  <c r="K294" i="4"/>
  <c r="J294" i="4"/>
  <c r="L99" i="4"/>
  <c r="L43" i="4"/>
  <c r="L191" i="4"/>
  <c r="L266" i="4"/>
  <c r="L234" i="4"/>
  <c r="L202" i="4"/>
  <c r="L170" i="4"/>
  <c r="L138" i="4"/>
  <c r="L106" i="4"/>
  <c r="L74" i="4"/>
  <c r="L42" i="4"/>
  <c r="L10" i="4"/>
  <c r="K293" i="4"/>
  <c r="J293" i="4"/>
  <c r="L231" i="4"/>
  <c r="L127" i="4"/>
  <c r="J297" i="4"/>
  <c r="K297" i="4"/>
  <c r="K303" i="4"/>
  <c r="J303" i="4"/>
  <c r="J296" i="4"/>
  <c r="K296" i="4"/>
  <c r="K295" i="4"/>
  <c r="J295" i="4"/>
  <c r="L135" i="4"/>
  <c r="L105" i="4"/>
  <c r="L73" i="4"/>
  <c r="L232" i="4"/>
  <c r="L168" i="4"/>
  <c r="L72" i="4"/>
  <c r="K292" i="4"/>
  <c r="J292" i="4"/>
  <c r="J282" i="4"/>
  <c r="K282" i="4"/>
  <c r="L276" i="4"/>
  <c r="L244" i="4"/>
  <c r="L212" i="4"/>
  <c r="L180" i="4"/>
  <c r="L148" i="4"/>
  <c r="L116" i="4"/>
  <c r="L84" i="4"/>
  <c r="L52" i="4"/>
  <c r="L12" i="4"/>
  <c r="L15" i="4"/>
  <c r="K298" i="4"/>
  <c r="J298" i="4"/>
  <c r="L147" i="4"/>
  <c r="L91" i="4"/>
  <c r="L35" i="4"/>
  <c r="K285" i="4"/>
  <c r="J285" i="4"/>
  <c r="L285" i="4" s="1"/>
  <c r="L258" i="4"/>
  <c r="L226" i="4"/>
  <c r="L194" i="4"/>
  <c r="L162" i="4"/>
  <c r="L130" i="4"/>
  <c r="L98" i="4"/>
  <c r="L66" i="4"/>
  <c r="L34" i="4"/>
  <c r="J289" i="4"/>
  <c r="K289" i="4"/>
  <c r="L270" i="4"/>
  <c r="L206" i="4"/>
  <c r="L142" i="4"/>
  <c r="L14" i="4"/>
  <c r="L29" i="4"/>
  <c r="L19" i="4"/>
  <c r="L239" i="4"/>
  <c r="L277" i="4"/>
  <c r="L245" i="4"/>
  <c r="L181" i="4"/>
  <c r="L117" i="4"/>
  <c r="L85" i="4"/>
  <c r="L45" i="4"/>
  <c r="L183" i="4"/>
  <c r="L255" i="4"/>
  <c r="L251" i="4"/>
  <c r="K300" i="4"/>
  <c r="J300" i="4"/>
  <c r="L171" i="4"/>
  <c r="L115" i="4"/>
  <c r="L59" i="4"/>
  <c r="J284" i="4"/>
  <c r="K284" i="4"/>
  <c r="L247" i="4"/>
  <c r="L71" i="4"/>
  <c r="L225" i="4"/>
  <c r="L161" i="4"/>
  <c r="L97" i="4"/>
  <c r="L65" i="4"/>
  <c r="L143" i="4"/>
  <c r="L224" i="4"/>
  <c r="L192" i="4"/>
  <c r="L128" i="4"/>
  <c r="L64" i="4"/>
  <c r="L262" i="4"/>
  <c r="L230" i="4"/>
  <c r="L198" i="4"/>
  <c r="L166" i="4"/>
  <c r="L134" i="4"/>
  <c r="L102" i="4"/>
  <c r="L70" i="4"/>
  <c r="L38" i="4"/>
  <c r="L6" i="4"/>
  <c r="L77" i="4"/>
  <c r="L21" i="4"/>
  <c r="L33" i="4"/>
  <c r="L268" i="4"/>
  <c r="L236" i="4"/>
  <c r="L204" i="4"/>
  <c r="L172" i="4"/>
  <c r="L140" i="4"/>
  <c r="L108" i="4"/>
  <c r="L44" i="4"/>
  <c r="L11" i="4"/>
  <c r="L275" i="4"/>
  <c r="K302" i="4"/>
  <c r="J302" i="4"/>
  <c r="L195" i="4"/>
  <c r="L163" i="4"/>
  <c r="L139" i="4"/>
  <c r="L83" i="4"/>
  <c r="K286" i="4"/>
  <c r="J286" i="4"/>
  <c r="K299" i="4"/>
  <c r="J299" i="4"/>
  <c r="J291" i="4"/>
  <c r="K291" i="4"/>
  <c r="L39" i="4"/>
  <c r="L250" i="4"/>
  <c r="L218" i="4"/>
  <c r="L186" i="4"/>
  <c r="L154" i="4"/>
  <c r="L122" i="4"/>
  <c r="L90" i="4"/>
  <c r="L58" i="4"/>
  <c r="L26" i="4"/>
  <c r="L16" i="4"/>
  <c r="L88" i="4"/>
  <c r="L199" i="4"/>
  <c r="L31" i="4"/>
  <c r="K304" i="4"/>
  <c r="J304" i="4"/>
  <c r="J288" i="4"/>
  <c r="K288" i="4"/>
  <c r="L254" i="4"/>
  <c r="L222" i="4"/>
  <c r="L190" i="4"/>
  <c r="L158" i="4"/>
  <c r="L126" i="4"/>
  <c r="L94" i="4"/>
  <c r="L62" i="4"/>
  <c r="L30" i="4"/>
  <c r="L48" i="4"/>
  <c r="J287" i="4"/>
  <c r="K287" i="4"/>
  <c r="L228" i="4"/>
  <c r="L196" i="4"/>
  <c r="L164" i="4"/>
  <c r="L132" i="4"/>
  <c r="L25" i="4"/>
  <c r="L243" i="4"/>
  <c r="L187" i="4"/>
  <c r="L131" i="4"/>
  <c r="K290" i="4"/>
  <c r="J290" i="4"/>
  <c r="L51" i="4"/>
  <c r="L207" i="4"/>
  <c r="L111" i="4"/>
  <c r="L274" i="4"/>
  <c r="L242" i="4"/>
  <c r="L178" i="4"/>
  <c r="L114" i="4"/>
  <c r="L82" i="4"/>
  <c r="L50" i="4"/>
  <c r="L271" i="4"/>
  <c r="L272" i="4"/>
  <c r="L240" i="4"/>
  <c r="L208" i="4"/>
  <c r="L144" i="4"/>
  <c r="L80" i="4"/>
  <c r="K301" i="4"/>
  <c r="J301" i="4"/>
  <c r="L301" i="4" s="1"/>
  <c r="L167" i="4"/>
  <c r="F47" i="4"/>
  <c r="G47" i="4"/>
  <c r="F79" i="4"/>
  <c r="G79" i="4"/>
  <c r="F127" i="4"/>
  <c r="G127" i="4"/>
  <c r="G175" i="4"/>
  <c r="F175" i="4"/>
  <c r="H175" i="4" s="1"/>
  <c r="F207" i="4"/>
  <c r="G207" i="4"/>
  <c r="H299" i="3"/>
  <c r="F271" i="4"/>
  <c r="G271" i="4"/>
  <c r="F8" i="4"/>
  <c r="G8" i="4"/>
  <c r="H8" i="4" s="1"/>
  <c r="F16" i="4"/>
  <c r="G16" i="4"/>
  <c r="F24" i="4"/>
  <c r="G24" i="4"/>
  <c r="F32" i="4"/>
  <c r="G32" i="4"/>
  <c r="F40" i="4"/>
  <c r="G40" i="4"/>
  <c r="F48" i="4"/>
  <c r="G48" i="4"/>
  <c r="F56" i="4"/>
  <c r="G56" i="4"/>
  <c r="F64" i="4"/>
  <c r="G64" i="4"/>
  <c r="F72" i="4"/>
  <c r="G72" i="4"/>
  <c r="F80" i="4"/>
  <c r="H80" i="4" s="1"/>
  <c r="G80" i="4"/>
  <c r="F88" i="4"/>
  <c r="H88" i="4" s="1"/>
  <c r="G88" i="4"/>
  <c r="F96" i="4"/>
  <c r="G96" i="4"/>
  <c r="F104" i="4"/>
  <c r="G104" i="4"/>
  <c r="F112" i="4"/>
  <c r="G112" i="4"/>
  <c r="F120" i="4"/>
  <c r="G120" i="4"/>
  <c r="G128" i="4"/>
  <c r="F128" i="4"/>
  <c r="F136" i="4"/>
  <c r="H136" i="4" s="1"/>
  <c r="G136" i="4"/>
  <c r="F144" i="4"/>
  <c r="G144" i="4"/>
  <c r="F152" i="4"/>
  <c r="H152" i="4" s="1"/>
  <c r="G152" i="4"/>
  <c r="F160" i="4"/>
  <c r="G160" i="4"/>
  <c r="F168" i="4"/>
  <c r="G168" i="4"/>
  <c r="F176" i="4"/>
  <c r="H176" i="4" s="1"/>
  <c r="G176" i="4"/>
  <c r="F184" i="4"/>
  <c r="H184" i="4" s="1"/>
  <c r="G184" i="4"/>
  <c r="G192" i="4"/>
  <c r="F192" i="4"/>
  <c r="F200" i="4"/>
  <c r="H200" i="4" s="1"/>
  <c r="G200" i="4"/>
  <c r="F208" i="4"/>
  <c r="G208" i="4"/>
  <c r="F216" i="4"/>
  <c r="G216" i="4"/>
  <c r="F224" i="4"/>
  <c r="G224" i="4"/>
  <c r="G232" i="4"/>
  <c r="F232" i="4"/>
  <c r="F240" i="4"/>
  <c r="H240" i="4" s="1"/>
  <c r="G240" i="4"/>
  <c r="G248" i="4"/>
  <c r="F248" i="4"/>
  <c r="F256" i="4"/>
  <c r="G256" i="4"/>
  <c r="G264" i="4"/>
  <c r="F264" i="4"/>
  <c r="F272" i="4"/>
  <c r="H272" i="4" s="1"/>
  <c r="G272" i="4"/>
  <c r="F55" i="4"/>
  <c r="H55" i="4" s="1"/>
  <c r="G55" i="4"/>
  <c r="F119" i="4"/>
  <c r="G119" i="4"/>
  <c r="F191" i="4"/>
  <c r="H191" i="4" s="1"/>
  <c r="G191" i="4"/>
  <c r="F263" i="4"/>
  <c r="G263" i="4"/>
  <c r="F9" i="4"/>
  <c r="G9" i="4"/>
  <c r="F17" i="4"/>
  <c r="G17" i="4"/>
  <c r="F25" i="4"/>
  <c r="H25" i="4" s="1"/>
  <c r="G25" i="4"/>
  <c r="F33" i="4"/>
  <c r="H33" i="4" s="1"/>
  <c r="G33" i="4"/>
  <c r="F41" i="4"/>
  <c r="H41" i="4" s="1"/>
  <c r="G41" i="4"/>
  <c r="F49" i="4"/>
  <c r="G49" i="4"/>
  <c r="F57" i="4"/>
  <c r="G57" i="4"/>
  <c r="F65" i="4"/>
  <c r="H65" i="4" s="1"/>
  <c r="G65" i="4"/>
  <c r="F73" i="4"/>
  <c r="H73" i="4" s="1"/>
  <c r="G73" i="4"/>
  <c r="F81" i="4"/>
  <c r="G81" i="4"/>
  <c r="F89" i="4"/>
  <c r="H89" i="4" s="1"/>
  <c r="G89" i="4"/>
  <c r="F97" i="4"/>
  <c r="G97" i="4"/>
  <c r="F105" i="4"/>
  <c r="G105" i="4"/>
  <c r="F113" i="4"/>
  <c r="G113" i="4"/>
  <c r="F121" i="4"/>
  <c r="H121" i="4" s="1"/>
  <c r="G121" i="4"/>
  <c r="F129" i="4"/>
  <c r="H129" i="4" s="1"/>
  <c r="G129" i="4"/>
  <c r="F137" i="4"/>
  <c r="H137" i="4" s="1"/>
  <c r="G137" i="4"/>
  <c r="G145" i="4"/>
  <c r="F145" i="4"/>
  <c r="F153" i="4"/>
  <c r="G153" i="4"/>
  <c r="F161" i="4"/>
  <c r="H161" i="4" s="1"/>
  <c r="G161" i="4"/>
  <c r="F169" i="4"/>
  <c r="H169" i="4" s="1"/>
  <c r="G169" i="4"/>
  <c r="F177" i="4"/>
  <c r="G177" i="4"/>
  <c r="F185" i="4"/>
  <c r="H185" i="4" s="1"/>
  <c r="G185" i="4"/>
  <c r="F193" i="4"/>
  <c r="G193" i="4"/>
  <c r="F201" i="4"/>
  <c r="G201" i="4"/>
  <c r="G209" i="4"/>
  <c r="F209" i="4"/>
  <c r="F217" i="4"/>
  <c r="H217" i="4" s="1"/>
  <c r="G217" i="4"/>
  <c r="F225" i="4"/>
  <c r="H225" i="4" s="1"/>
  <c r="G225" i="4"/>
  <c r="F233" i="4"/>
  <c r="H233" i="4" s="1"/>
  <c r="G233" i="4"/>
  <c r="F241" i="4"/>
  <c r="G241" i="4"/>
  <c r="F249" i="4"/>
  <c r="G249" i="4"/>
  <c r="F257" i="4"/>
  <c r="H257" i="4" s="1"/>
  <c r="G257" i="4"/>
  <c r="F265" i="4"/>
  <c r="H265" i="4" s="1"/>
  <c r="G265" i="4"/>
  <c r="F273" i="4"/>
  <c r="G273" i="4"/>
  <c r="F39" i="4"/>
  <c r="H39" i="4" s="1"/>
  <c r="G39" i="4"/>
  <c r="H285" i="3"/>
  <c r="F103" i="4"/>
  <c r="G103" i="4"/>
  <c r="F159" i="4"/>
  <c r="G159" i="4"/>
  <c r="H295" i="3"/>
  <c r="F223" i="4"/>
  <c r="H223" i="4" s="1"/>
  <c r="G223" i="4"/>
  <c r="F10" i="4"/>
  <c r="H10" i="4" s="1"/>
  <c r="G10" i="4"/>
  <c r="F18" i="4"/>
  <c r="H18" i="4" s="1"/>
  <c r="G18" i="4"/>
  <c r="F26" i="4"/>
  <c r="G26" i="4"/>
  <c r="F34" i="4"/>
  <c r="G34" i="4"/>
  <c r="F42" i="4"/>
  <c r="H42" i="4" s="1"/>
  <c r="G42" i="4"/>
  <c r="F50" i="4"/>
  <c r="H50" i="4" s="1"/>
  <c r="G50" i="4"/>
  <c r="F58" i="4"/>
  <c r="G58" i="4"/>
  <c r="F66" i="4"/>
  <c r="H66" i="4" s="1"/>
  <c r="G66" i="4"/>
  <c r="F74" i="4"/>
  <c r="G74" i="4"/>
  <c r="F82" i="4"/>
  <c r="G82" i="4"/>
  <c r="F90" i="4"/>
  <c r="G90" i="4"/>
  <c r="F98" i="4"/>
  <c r="H98" i="4" s="1"/>
  <c r="G98" i="4"/>
  <c r="F106" i="4"/>
  <c r="H106" i="4" s="1"/>
  <c r="G106" i="4"/>
  <c r="F114" i="4"/>
  <c r="H114" i="4" s="1"/>
  <c r="G114" i="4"/>
  <c r="F122" i="4"/>
  <c r="G122" i="4"/>
  <c r="F130" i="4"/>
  <c r="G130" i="4"/>
  <c r="G138" i="4"/>
  <c r="F138" i="4"/>
  <c r="F146" i="4"/>
  <c r="H146" i="4" s="1"/>
  <c r="G146" i="4"/>
  <c r="F154" i="4"/>
  <c r="G154" i="4"/>
  <c r="F162" i="4"/>
  <c r="H162" i="4" s="1"/>
  <c r="G162" i="4"/>
  <c r="F170" i="4"/>
  <c r="H170" i="4" s="1"/>
  <c r="G170" i="4"/>
  <c r="F178" i="4"/>
  <c r="H178" i="4" s="1"/>
  <c r="G178" i="4"/>
  <c r="F186" i="4"/>
  <c r="G186" i="4"/>
  <c r="F194" i="4"/>
  <c r="H194" i="4" s="1"/>
  <c r="G194" i="4"/>
  <c r="G202" i="4"/>
  <c r="F202" i="4"/>
  <c r="F210" i="4"/>
  <c r="H210" i="4" s="1"/>
  <c r="G210" i="4"/>
  <c r="F218" i="4"/>
  <c r="G218" i="4"/>
  <c r="F226" i="4"/>
  <c r="H226" i="4" s="1"/>
  <c r="G226" i="4"/>
  <c r="F234" i="4"/>
  <c r="H234" i="4" s="1"/>
  <c r="G234" i="4"/>
  <c r="F242" i="4"/>
  <c r="H242" i="4" s="1"/>
  <c r="G242" i="4"/>
  <c r="F250" i="4"/>
  <c r="G250" i="4"/>
  <c r="F258" i="4"/>
  <c r="H258" i="4" s="1"/>
  <c r="G258" i="4"/>
  <c r="G266" i="4"/>
  <c r="F266" i="4"/>
  <c r="F274" i="4"/>
  <c r="H274" i="4" s="1"/>
  <c r="G274" i="4"/>
  <c r="F31" i="4"/>
  <c r="G31" i="4"/>
  <c r="F71" i="4"/>
  <c r="H71" i="4" s="1"/>
  <c r="G71" i="4"/>
  <c r="G111" i="4"/>
  <c r="H291" i="3"/>
  <c r="F111" i="4"/>
  <c r="F143" i="4"/>
  <c r="G143" i="4"/>
  <c r="F183" i="4"/>
  <c r="G183" i="4"/>
  <c r="H297" i="3"/>
  <c r="F215" i="4"/>
  <c r="H215" i="4" s="1"/>
  <c r="G215" i="4"/>
  <c r="F239" i="4"/>
  <c r="H239" i="4" s="1"/>
  <c r="G239" i="4"/>
  <c r="H282" i="3"/>
  <c r="F3" i="4"/>
  <c r="G3" i="4"/>
  <c r="F11" i="4"/>
  <c r="G11" i="4"/>
  <c r="F19" i="4"/>
  <c r="G19" i="4"/>
  <c r="F27" i="4"/>
  <c r="H284" i="3"/>
  <c r="G27" i="4"/>
  <c r="F35" i="4"/>
  <c r="H35" i="4" s="1"/>
  <c r="G35" i="4"/>
  <c r="F43" i="4"/>
  <c r="H43" i="4" s="1"/>
  <c r="G43" i="4"/>
  <c r="F51" i="4"/>
  <c r="H51" i="4" s="1"/>
  <c r="G51" i="4"/>
  <c r="H286" i="3"/>
  <c r="F59" i="4"/>
  <c r="G59" i="4"/>
  <c r="F67" i="4"/>
  <c r="G67" i="4"/>
  <c r="F75" i="4"/>
  <c r="G75" i="4"/>
  <c r="H288" i="3"/>
  <c r="F83" i="4"/>
  <c r="G83" i="4"/>
  <c r="G91" i="4"/>
  <c r="F91" i="4"/>
  <c r="F99" i="4"/>
  <c r="H99" i="4" s="1"/>
  <c r="G99" i="4"/>
  <c r="H290" i="3"/>
  <c r="F107" i="4"/>
  <c r="G107" i="4"/>
  <c r="F115" i="4"/>
  <c r="G115" i="4"/>
  <c r="F123" i="4"/>
  <c r="G123" i="4"/>
  <c r="H292" i="3"/>
  <c r="F131" i="4"/>
  <c r="H131" i="4" s="1"/>
  <c r="G131" i="4"/>
  <c r="F139" i="4"/>
  <c r="G139" i="4"/>
  <c r="F147" i="4"/>
  <c r="H147" i="4" s="1"/>
  <c r="G147" i="4"/>
  <c r="H294" i="3"/>
  <c r="G155" i="4"/>
  <c r="F155" i="4"/>
  <c r="F163" i="4"/>
  <c r="G163" i="4"/>
  <c r="F171" i="4"/>
  <c r="G171" i="4"/>
  <c r="H296" i="3"/>
  <c r="F179" i="4"/>
  <c r="H179" i="4" s="1"/>
  <c r="G179" i="4"/>
  <c r="F187" i="4"/>
  <c r="H187" i="4" s="1"/>
  <c r="G187" i="4"/>
  <c r="F195" i="4"/>
  <c r="G195" i="4"/>
  <c r="H298" i="3"/>
  <c r="F203" i="4"/>
  <c r="G203" i="4"/>
  <c r="F211" i="4"/>
  <c r="G211" i="4"/>
  <c r="G219" i="4"/>
  <c r="H300" i="3"/>
  <c r="F219" i="4"/>
  <c r="F227" i="4"/>
  <c r="H227" i="4" s="1"/>
  <c r="G227" i="4"/>
  <c r="F235" i="4"/>
  <c r="H235" i="4" s="1"/>
  <c r="G235" i="4"/>
  <c r="F243" i="4"/>
  <c r="H243" i="4" s="1"/>
  <c r="G243" i="4"/>
  <c r="H302" i="3"/>
  <c r="F251" i="4"/>
  <c r="G251" i="4"/>
  <c r="F259" i="4"/>
  <c r="G259" i="4"/>
  <c r="F267" i="4"/>
  <c r="G267" i="4"/>
  <c r="H304" i="3"/>
  <c r="F275" i="4"/>
  <c r="G275" i="4"/>
  <c r="F15" i="4"/>
  <c r="H15" i="4" s="1"/>
  <c r="G15" i="4"/>
  <c r="H283" i="3"/>
  <c r="F87" i="4"/>
  <c r="G87" i="4"/>
  <c r="H289" i="3"/>
  <c r="F151" i="4"/>
  <c r="G151" i="4"/>
  <c r="F247" i="4"/>
  <c r="H247" i="4" s="1"/>
  <c r="G247" i="4"/>
  <c r="F4" i="4"/>
  <c r="H4" i="4" s="1"/>
  <c r="G4" i="4"/>
  <c r="F12" i="4"/>
  <c r="H12" i="4" s="1"/>
  <c r="G12" i="4"/>
  <c r="G20" i="4"/>
  <c r="F20" i="4"/>
  <c r="F28" i="4"/>
  <c r="H28" i="4" s="1"/>
  <c r="G28" i="4"/>
  <c r="F36" i="4"/>
  <c r="H36" i="4" s="1"/>
  <c r="G36" i="4"/>
  <c r="F44" i="4"/>
  <c r="H44" i="4" s="1"/>
  <c r="G44" i="4"/>
  <c r="G52" i="4"/>
  <c r="F52" i="4"/>
  <c r="F60" i="4"/>
  <c r="H60" i="4" s="1"/>
  <c r="G60" i="4"/>
  <c r="F68" i="4"/>
  <c r="H68" i="4" s="1"/>
  <c r="G68" i="4"/>
  <c r="F76" i="4"/>
  <c r="H76" i="4" s="1"/>
  <c r="G76" i="4"/>
  <c r="G84" i="4"/>
  <c r="F84" i="4"/>
  <c r="F92" i="4"/>
  <c r="G92" i="4"/>
  <c r="F100" i="4"/>
  <c r="G100" i="4"/>
  <c r="F108" i="4"/>
  <c r="G108" i="4"/>
  <c r="F116" i="4"/>
  <c r="G116" i="4"/>
  <c r="F124" i="4"/>
  <c r="G124" i="4"/>
  <c r="F132" i="4"/>
  <c r="G132" i="4"/>
  <c r="F140" i="4"/>
  <c r="G140" i="4"/>
  <c r="G148" i="4"/>
  <c r="F148" i="4"/>
  <c r="F156" i="4"/>
  <c r="G156" i="4"/>
  <c r="F164" i="4"/>
  <c r="G164" i="4"/>
  <c r="F172" i="4"/>
  <c r="G172" i="4"/>
  <c r="F180" i="4"/>
  <c r="G180" i="4"/>
  <c r="F188" i="4"/>
  <c r="G188" i="4"/>
  <c r="F196" i="4"/>
  <c r="G196" i="4"/>
  <c r="F204" i="4"/>
  <c r="G204" i="4"/>
  <c r="G212" i="4"/>
  <c r="F212" i="4"/>
  <c r="F220" i="4"/>
  <c r="G220" i="4"/>
  <c r="F228" i="4"/>
  <c r="H228" i="4" s="1"/>
  <c r="G228" i="4"/>
  <c r="F236" i="4"/>
  <c r="H236" i="4" s="1"/>
  <c r="G236" i="4"/>
  <c r="F244" i="4"/>
  <c r="G244" i="4"/>
  <c r="F252" i="4"/>
  <c r="H252" i="4" s="1"/>
  <c r="G252" i="4"/>
  <c r="F260" i="4"/>
  <c r="H260" i="4" s="1"/>
  <c r="G260" i="4"/>
  <c r="F268" i="4"/>
  <c r="H268" i="4" s="1"/>
  <c r="G268" i="4"/>
  <c r="F276" i="4"/>
  <c r="G276" i="4"/>
  <c r="F23" i="4"/>
  <c r="H23" i="4" s="1"/>
  <c r="G23" i="4"/>
  <c r="F95" i="4"/>
  <c r="H95" i="4" s="1"/>
  <c r="G95" i="4"/>
  <c r="F167" i="4"/>
  <c r="H167" i="4" s="1"/>
  <c r="G167" i="4"/>
  <c r="F231" i="4"/>
  <c r="G231" i="4"/>
  <c r="H301" i="3"/>
  <c r="F5" i="4"/>
  <c r="G5" i="4"/>
  <c r="G13" i="4"/>
  <c r="F13" i="4"/>
  <c r="H13" i="4" s="1"/>
  <c r="F21" i="4"/>
  <c r="G21" i="4"/>
  <c r="F29" i="4"/>
  <c r="G29" i="4"/>
  <c r="F37" i="4"/>
  <c r="G37" i="4"/>
  <c r="G45" i="4"/>
  <c r="F45" i="4"/>
  <c r="H45" i="4" s="1"/>
  <c r="F53" i="4"/>
  <c r="G53" i="4"/>
  <c r="F61" i="4"/>
  <c r="G61" i="4"/>
  <c r="F69" i="4"/>
  <c r="G69" i="4"/>
  <c r="G77" i="4"/>
  <c r="F77" i="4"/>
  <c r="F85" i="4"/>
  <c r="G85" i="4"/>
  <c r="F93" i="4"/>
  <c r="G93" i="4"/>
  <c r="G101" i="4"/>
  <c r="F101" i="4"/>
  <c r="F109" i="4"/>
  <c r="G109" i="4"/>
  <c r="F117" i="4"/>
  <c r="G117" i="4"/>
  <c r="F125" i="4"/>
  <c r="G125" i="4"/>
  <c r="F133" i="4"/>
  <c r="G133" i="4"/>
  <c r="F141" i="4"/>
  <c r="G141" i="4"/>
  <c r="F149" i="4"/>
  <c r="G149" i="4"/>
  <c r="F157" i="4"/>
  <c r="G157" i="4"/>
  <c r="G165" i="4"/>
  <c r="F165" i="4"/>
  <c r="H165" i="4" s="1"/>
  <c r="F173" i="4"/>
  <c r="G173" i="4"/>
  <c r="F181" i="4"/>
  <c r="G181" i="4"/>
  <c r="F189" i="4"/>
  <c r="G189" i="4"/>
  <c r="F197" i="4"/>
  <c r="G197" i="4"/>
  <c r="F205" i="4"/>
  <c r="G205" i="4"/>
  <c r="F213" i="4"/>
  <c r="G213" i="4"/>
  <c r="F221" i="4"/>
  <c r="G221" i="4"/>
  <c r="G229" i="4"/>
  <c r="F229" i="4"/>
  <c r="H229" i="4" s="1"/>
  <c r="F237" i="4"/>
  <c r="G237" i="4"/>
  <c r="G245" i="4"/>
  <c r="F245" i="4"/>
  <c r="H245" i="4" s="1"/>
  <c r="F253" i="4"/>
  <c r="G253" i="4"/>
  <c r="G261" i="4"/>
  <c r="F261" i="4"/>
  <c r="H261" i="4" s="1"/>
  <c r="F269" i="4"/>
  <c r="G269" i="4"/>
  <c r="G277" i="4"/>
  <c r="F277" i="4"/>
  <c r="H277" i="4" s="1"/>
  <c r="F7" i="4"/>
  <c r="G7" i="4"/>
  <c r="F63" i="4"/>
  <c r="G63" i="4"/>
  <c r="H287" i="3"/>
  <c r="F135" i="4"/>
  <c r="H135" i="4" s="1"/>
  <c r="G135" i="4"/>
  <c r="H293" i="3"/>
  <c r="F199" i="4"/>
  <c r="H199" i="4" s="1"/>
  <c r="G199" i="4"/>
  <c r="F255" i="4"/>
  <c r="G255" i="4"/>
  <c r="H303" i="3"/>
  <c r="F6" i="4"/>
  <c r="G6" i="4"/>
  <c r="F14" i="4"/>
  <c r="G14" i="4"/>
  <c r="F22" i="4"/>
  <c r="G22" i="4"/>
  <c r="F30" i="4"/>
  <c r="G30" i="4"/>
  <c r="F38" i="4"/>
  <c r="G38" i="4"/>
  <c r="F46" i="4"/>
  <c r="G46" i="4"/>
  <c r="F54" i="4"/>
  <c r="G54" i="4"/>
  <c r="F62" i="4"/>
  <c r="G62" i="4"/>
  <c r="F70" i="4"/>
  <c r="G70" i="4"/>
  <c r="F78" i="4"/>
  <c r="G78" i="4"/>
  <c r="F86" i="4"/>
  <c r="G86" i="4"/>
  <c r="G94" i="4"/>
  <c r="F94" i="4"/>
  <c r="F102" i="4"/>
  <c r="G102" i="4"/>
  <c r="F110" i="4"/>
  <c r="G110" i="4"/>
  <c r="F118" i="4"/>
  <c r="G118" i="4"/>
  <c r="F126" i="4"/>
  <c r="G126" i="4"/>
  <c r="F134" i="4"/>
  <c r="G134" i="4"/>
  <c r="F142" i="4"/>
  <c r="G142" i="4"/>
  <c r="F150" i="4"/>
  <c r="G150" i="4"/>
  <c r="G158" i="4"/>
  <c r="H158" i="4" s="1"/>
  <c r="F158" i="4"/>
  <c r="F166" i="4"/>
  <c r="G166" i="4"/>
  <c r="F174" i="4"/>
  <c r="G174" i="4"/>
  <c r="F182" i="4"/>
  <c r="G182" i="4"/>
  <c r="F190" i="4"/>
  <c r="G190" i="4"/>
  <c r="F198" i="4"/>
  <c r="G198" i="4"/>
  <c r="F206" i="4"/>
  <c r="G206" i="4"/>
  <c r="F214" i="4"/>
  <c r="G214" i="4"/>
  <c r="G222" i="4"/>
  <c r="H222" i="4" s="1"/>
  <c r="F222" i="4"/>
  <c r="F230" i="4"/>
  <c r="G230" i="4"/>
  <c r="F238" i="4"/>
  <c r="G238" i="4"/>
  <c r="F246" i="4"/>
  <c r="G246" i="4"/>
  <c r="F254" i="4"/>
  <c r="H254" i="4" s="1"/>
  <c r="G254" i="4"/>
  <c r="F262" i="4"/>
  <c r="H262" i="4" s="1"/>
  <c r="G262" i="4"/>
  <c r="F270" i="4"/>
  <c r="G270" i="4"/>
  <c r="F278" i="4"/>
  <c r="G278" i="4"/>
  <c r="B11" i="4"/>
  <c r="D11" i="4" s="1"/>
  <c r="C11" i="4"/>
  <c r="B35" i="4"/>
  <c r="C35" i="4"/>
  <c r="B273" i="4"/>
  <c r="C273" i="4"/>
  <c r="B241" i="4"/>
  <c r="C241" i="4"/>
  <c r="B209" i="4"/>
  <c r="D209" i="4" s="1"/>
  <c r="C209" i="4"/>
  <c r="B169" i="4"/>
  <c r="C169" i="4"/>
  <c r="B137" i="4"/>
  <c r="D137" i="4" s="1"/>
  <c r="C137" i="4"/>
  <c r="C121" i="4"/>
  <c r="B121" i="4"/>
  <c r="D121" i="4" s="1"/>
  <c r="C89" i="4"/>
  <c r="B89" i="4"/>
  <c r="B10" i="4"/>
  <c r="C10" i="4"/>
  <c r="B26" i="4"/>
  <c r="D26" i="4" s="1"/>
  <c r="C26" i="4"/>
  <c r="B264" i="4"/>
  <c r="C264" i="4"/>
  <c r="B232" i="4"/>
  <c r="D232" i="4" s="1"/>
  <c r="C232" i="4"/>
  <c r="C208" i="4"/>
  <c r="B208" i="4"/>
  <c r="B176" i="4"/>
  <c r="D176" i="4" s="1"/>
  <c r="C176" i="4"/>
  <c r="B152" i="4"/>
  <c r="C152" i="4"/>
  <c r="B120" i="4"/>
  <c r="D120" i="4" s="1"/>
  <c r="C120" i="4"/>
  <c r="C96" i="4"/>
  <c r="B96" i="4"/>
  <c r="D96" i="4" s="1"/>
  <c r="B80" i="4"/>
  <c r="D80" i="4" s="1"/>
  <c r="C80" i="4"/>
  <c r="C49" i="4"/>
  <c r="B49" i="4"/>
  <c r="D49" i="4" s="1"/>
  <c r="B263" i="4"/>
  <c r="D263" i="4" s="1"/>
  <c r="C263" i="4"/>
  <c r="B239" i="4"/>
  <c r="C239" i="4"/>
  <c r="B223" i="4"/>
  <c r="D223" i="4" s="1"/>
  <c r="C223" i="4"/>
  <c r="B207" i="4"/>
  <c r="C207" i="4"/>
  <c r="D299" i="3"/>
  <c r="B199" i="4"/>
  <c r="C199" i="4"/>
  <c r="C191" i="4"/>
  <c r="B191" i="4"/>
  <c r="B183" i="4"/>
  <c r="C183" i="4"/>
  <c r="D297" i="3"/>
  <c r="B159" i="4"/>
  <c r="D159" i="4" s="1"/>
  <c r="C159" i="4"/>
  <c r="D295" i="3"/>
  <c r="B143" i="4"/>
  <c r="C143" i="4"/>
  <c r="C135" i="4"/>
  <c r="B135" i="4"/>
  <c r="D293" i="3"/>
  <c r="B127" i="4"/>
  <c r="D127" i="4" s="1"/>
  <c r="C127" i="4"/>
  <c r="B119" i="4"/>
  <c r="C119" i="4"/>
  <c r="B111" i="4"/>
  <c r="D111" i="4" s="1"/>
  <c r="C111" i="4"/>
  <c r="D291" i="3"/>
  <c r="C103" i="4"/>
  <c r="B103" i="4"/>
  <c r="B95" i="4"/>
  <c r="C95" i="4"/>
  <c r="B87" i="4"/>
  <c r="C87" i="4"/>
  <c r="D289" i="3"/>
  <c r="B79" i="4"/>
  <c r="C79" i="4"/>
  <c r="C71" i="4"/>
  <c r="B71" i="4"/>
  <c r="B63" i="4"/>
  <c r="C63" i="4"/>
  <c r="D287" i="3"/>
  <c r="B55" i="4"/>
  <c r="C55" i="4"/>
  <c r="B24" i="4"/>
  <c r="C24" i="4"/>
  <c r="B16" i="4"/>
  <c r="D16" i="4" s="1"/>
  <c r="C16" i="4"/>
  <c r="B8" i="4"/>
  <c r="C8" i="4"/>
  <c r="B48" i="4"/>
  <c r="C48" i="4"/>
  <c r="B40" i="4"/>
  <c r="C40" i="4"/>
  <c r="B32" i="4"/>
  <c r="D32" i="4" s="1"/>
  <c r="C32" i="4"/>
  <c r="B278" i="4"/>
  <c r="C278" i="4"/>
  <c r="B270" i="4"/>
  <c r="C270" i="4"/>
  <c r="B262" i="4"/>
  <c r="C262" i="4"/>
  <c r="B254" i="4"/>
  <c r="C254" i="4"/>
  <c r="B246" i="4"/>
  <c r="C246" i="4"/>
  <c r="C238" i="4"/>
  <c r="B238" i="4"/>
  <c r="B230" i="4"/>
  <c r="C230" i="4"/>
  <c r="B222" i="4"/>
  <c r="C222" i="4"/>
  <c r="B214" i="4"/>
  <c r="C214" i="4"/>
  <c r="B206" i="4"/>
  <c r="C206" i="4"/>
  <c r="B198" i="4"/>
  <c r="C198" i="4"/>
  <c r="B190" i="4"/>
  <c r="C190" i="4"/>
  <c r="B182" i="4"/>
  <c r="C182" i="4"/>
  <c r="B174" i="4"/>
  <c r="C174" i="4"/>
  <c r="B166" i="4"/>
  <c r="C166" i="4"/>
  <c r="B158" i="4"/>
  <c r="C158" i="4"/>
  <c r="B150" i="4"/>
  <c r="C150" i="4"/>
  <c r="C142" i="4"/>
  <c r="B142" i="4"/>
  <c r="B134" i="4"/>
  <c r="C134" i="4"/>
  <c r="B126" i="4"/>
  <c r="C126" i="4"/>
  <c r="B118" i="4"/>
  <c r="C118" i="4"/>
  <c r="C110" i="4"/>
  <c r="B110" i="4"/>
  <c r="B102" i="4"/>
  <c r="C102" i="4"/>
  <c r="B94" i="4"/>
  <c r="C94" i="4"/>
  <c r="B86" i="4"/>
  <c r="C86" i="4"/>
  <c r="C78" i="4"/>
  <c r="B78" i="4"/>
  <c r="B70" i="4"/>
  <c r="C70" i="4"/>
  <c r="B62" i="4"/>
  <c r="C62" i="4"/>
  <c r="B54" i="4"/>
  <c r="C54" i="4"/>
  <c r="C225" i="4"/>
  <c r="B225" i="4"/>
  <c r="B19" i="4"/>
  <c r="C19" i="4"/>
  <c r="B265" i="4"/>
  <c r="C265" i="4"/>
  <c r="B233" i="4"/>
  <c r="C233" i="4"/>
  <c r="B193" i="4"/>
  <c r="C193" i="4"/>
  <c r="B161" i="4"/>
  <c r="C161" i="4"/>
  <c r="B129" i="4"/>
  <c r="C129" i="4"/>
  <c r="B97" i="4"/>
  <c r="C97" i="4"/>
  <c r="B81" i="4"/>
  <c r="C81" i="4"/>
  <c r="C57" i="4"/>
  <c r="B57" i="4"/>
  <c r="B18" i="4"/>
  <c r="C18" i="4"/>
  <c r="B34" i="4"/>
  <c r="C34" i="4"/>
  <c r="B248" i="4"/>
  <c r="C248" i="4"/>
  <c r="B216" i="4"/>
  <c r="C216" i="4"/>
  <c r="B192" i="4"/>
  <c r="C192" i="4"/>
  <c r="C160" i="4"/>
  <c r="B160" i="4"/>
  <c r="B136" i="4"/>
  <c r="C136" i="4"/>
  <c r="B104" i="4"/>
  <c r="C104" i="4"/>
  <c r="C64" i="4"/>
  <c r="B64" i="4"/>
  <c r="D282" i="3"/>
  <c r="C3" i="4"/>
  <c r="B33" i="4"/>
  <c r="C33" i="4"/>
  <c r="B231" i="4"/>
  <c r="D231" i="4" s="1"/>
  <c r="C231" i="4"/>
  <c r="D301" i="3"/>
  <c r="B151" i="4"/>
  <c r="C151" i="4"/>
  <c r="B15" i="4"/>
  <c r="C15" i="4"/>
  <c r="D283" i="3"/>
  <c r="D285" i="3"/>
  <c r="B39" i="4"/>
  <c r="C39" i="4"/>
  <c r="B277" i="4"/>
  <c r="C277" i="4"/>
  <c r="B253" i="4"/>
  <c r="C253" i="4"/>
  <c r="B237" i="4"/>
  <c r="C237" i="4"/>
  <c r="B213" i="4"/>
  <c r="C213" i="4"/>
  <c r="B197" i="4"/>
  <c r="C197" i="4"/>
  <c r="B173" i="4"/>
  <c r="C173" i="4"/>
  <c r="B165" i="4"/>
  <c r="C165" i="4"/>
  <c r="B149" i="4"/>
  <c r="C149" i="4"/>
  <c r="B125" i="4"/>
  <c r="C125" i="4"/>
  <c r="B109" i="4"/>
  <c r="C109" i="4"/>
  <c r="B85" i="4"/>
  <c r="C85" i="4"/>
  <c r="B53" i="4"/>
  <c r="C53" i="4"/>
  <c r="B22" i="4"/>
  <c r="C22" i="4"/>
  <c r="B14" i="4"/>
  <c r="C14" i="4"/>
  <c r="B6" i="4"/>
  <c r="C6" i="4"/>
  <c r="B46" i="4"/>
  <c r="C46" i="4"/>
  <c r="B38" i="4"/>
  <c r="C38" i="4"/>
  <c r="C30" i="4"/>
  <c r="B30" i="4"/>
  <c r="B276" i="4"/>
  <c r="C276" i="4"/>
  <c r="B268" i="4"/>
  <c r="C268" i="4"/>
  <c r="B260" i="4"/>
  <c r="C260" i="4"/>
  <c r="C252" i="4"/>
  <c r="B252" i="4"/>
  <c r="B244" i="4"/>
  <c r="C244" i="4"/>
  <c r="B236" i="4"/>
  <c r="C236" i="4"/>
  <c r="B228" i="4"/>
  <c r="C228" i="4"/>
  <c r="B220" i="4"/>
  <c r="C220" i="4"/>
  <c r="B212" i="4"/>
  <c r="C212" i="4"/>
  <c r="B204" i="4"/>
  <c r="C204" i="4"/>
  <c r="B196" i="4"/>
  <c r="C196" i="4"/>
  <c r="B188" i="4"/>
  <c r="C188" i="4"/>
  <c r="B180" i="4"/>
  <c r="C180" i="4"/>
  <c r="B172" i="4"/>
  <c r="C172" i="4"/>
  <c r="B164" i="4"/>
  <c r="D164" i="4" s="1"/>
  <c r="C164" i="4"/>
  <c r="B156" i="4"/>
  <c r="C156" i="4"/>
  <c r="B148" i="4"/>
  <c r="C148" i="4"/>
  <c r="B140" i="4"/>
  <c r="C140" i="4"/>
  <c r="B132" i="4"/>
  <c r="D132" i="4" s="1"/>
  <c r="C132" i="4"/>
  <c r="B124" i="4"/>
  <c r="C124" i="4"/>
  <c r="B116" i="4"/>
  <c r="C116" i="4"/>
  <c r="B108" i="4"/>
  <c r="C108" i="4"/>
  <c r="B100" i="4"/>
  <c r="D100" i="4" s="1"/>
  <c r="C100" i="4"/>
  <c r="B92" i="4"/>
  <c r="C92" i="4"/>
  <c r="B84" i="4"/>
  <c r="C84" i="4"/>
  <c r="B76" i="4"/>
  <c r="C76" i="4"/>
  <c r="B68" i="4"/>
  <c r="D68" i="4" s="1"/>
  <c r="C68" i="4"/>
  <c r="B60" i="4"/>
  <c r="C60" i="4"/>
  <c r="B52" i="4"/>
  <c r="C52" i="4"/>
  <c r="B51" i="4"/>
  <c r="C51" i="4"/>
  <c r="D286" i="3"/>
  <c r="C27" i="4"/>
  <c r="D284" i="3"/>
  <c r="B27" i="4"/>
  <c r="B257" i="4"/>
  <c r="C257" i="4"/>
  <c r="B217" i="4"/>
  <c r="C217" i="4"/>
  <c r="B177" i="4"/>
  <c r="D177" i="4" s="1"/>
  <c r="C177" i="4"/>
  <c r="C153" i="4"/>
  <c r="B153" i="4"/>
  <c r="B113" i="4"/>
  <c r="C113" i="4"/>
  <c r="B73" i="4"/>
  <c r="C73" i="4"/>
  <c r="B50" i="4"/>
  <c r="D50" i="4" s="1"/>
  <c r="C50" i="4"/>
  <c r="C272" i="4"/>
  <c r="B272" i="4"/>
  <c r="B256" i="4"/>
  <c r="C256" i="4"/>
  <c r="B224" i="4"/>
  <c r="C224" i="4"/>
  <c r="B200" i="4"/>
  <c r="D200" i="4" s="1"/>
  <c r="C200" i="4"/>
  <c r="B168" i="4"/>
  <c r="C168" i="4"/>
  <c r="B144" i="4"/>
  <c r="C144" i="4"/>
  <c r="B112" i="4"/>
  <c r="C112" i="4"/>
  <c r="B88" i="4"/>
  <c r="D88" i="4" s="1"/>
  <c r="C88" i="4"/>
  <c r="B72" i="4"/>
  <c r="C72" i="4"/>
  <c r="B17" i="4"/>
  <c r="C17" i="4"/>
  <c r="C41" i="4"/>
  <c r="B41" i="4"/>
  <c r="B271" i="4"/>
  <c r="D271" i="4" s="1"/>
  <c r="C271" i="4"/>
  <c r="C255" i="4"/>
  <c r="B255" i="4"/>
  <c r="D303" i="3"/>
  <c r="B215" i="4"/>
  <c r="D215" i="4" s="1"/>
  <c r="C215" i="4"/>
  <c r="C167" i="4"/>
  <c r="B167" i="4"/>
  <c r="D167" i="4" s="1"/>
  <c r="B23" i="4"/>
  <c r="C23" i="4"/>
  <c r="B7" i="4"/>
  <c r="C7" i="4"/>
  <c r="B31" i="4"/>
  <c r="D31" i="4" s="1"/>
  <c r="C31" i="4"/>
  <c r="B261" i="4"/>
  <c r="C261" i="4"/>
  <c r="B229" i="4"/>
  <c r="C229" i="4"/>
  <c r="B205" i="4"/>
  <c r="C205" i="4"/>
  <c r="B181" i="4"/>
  <c r="D181" i="4" s="1"/>
  <c r="C181" i="4"/>
  <c r="B157" i="4"/>
  <c r="C157" i="4"/>
  <c r="B133" i="4"/>
  <c r="C133" i="4"/>
  <c r="B117" i="4"/>
  <c r="C117" i="4"/>
  <c r="B101" i="4"/>
  <c r="D101" i="4" s="1"/>
  <c r="C101" i="4"/>
  <c r="B93" i="4"/>
  <c r="C93" i="4"/>
  <c r="B77" i="4"/>
  <c r="C77" i="4"/>
  <c r="B61" i="4"/>
  <c r="C61" i="4"/>
  <c r="B21" i="4"/>
  <c r="D21" i="4" s="1"/>
  <c r="C21" i="4"/>
  <c r="B13" i="4"/>
  <c r="C13" i="4"/>
  <c r="B5" i="4"/>
  <c r="C5" i="4"/>
  <c r="C45" i="4"/>
  <c r="B45" i="4"/>
  <c r="D45" i="4" s="1"/>
  <c r="C37" i="4"/>
  <c r="B37" i="4"/>
  <c r="B29" i="4"/>
  <c r="C29" i="4"/>
  <c r="B275" i="4"/>
  <c r="C275" i="4"/>
  <c r="B267" i="4"/>
  <c r="C267" i="4"/>
  <c r="D304" i="3"/>
  <c r="C259" i="4"/>
  <c r="B259" i="4"/>
  <c r="B251" i="4"/>
  <c r="D251" i="4" s="1"/>
  <c r="C251" i="4"/>
  <c r="B243" i="4"/>
  <c r="C243" i="4"/>
  <c r="D302" i="3"/>
  <c r="B235" i="4"/>
  <c r="D235" i="4" s="1"/>
  <c r="C235" i="4"/>
  <c r="B227" i="4"/>
  <c r="C227" i="4"/>
  <c r="B219" i="4"/>
  <c r="C219" i="4"/>
  <c r="D300" i="3"/>
  <c r="B211" i="4"/>
  <c r="C211" i="4"/>
  <c r="B203" i="4"/>
  <c r="C203" i="4"/>
  <c r="C195" i="4"/>
  <c r="B195" i="4"/>
  <c r="D298" i="3"/>
  <c r="B187" i="4"/>
  <c r="C187" i="4"/>
  <c r="B179" i="4"/>
  <c r="D179" i="4" s="1"/>
  <c r="C179" i="4"/>
  <c r="C171" i="4"/>
  <c r="B171" i="4"/>
  <c r="D171" i="4" s="1"/>
  <c r="D296" i="3"/>
  <c r="B163" i="4"/>
  <c r="C163" i="4"/>
  <c r="B155" i="4"/>
  <c r="C155" i="4"/>
  <c r="B147" i="4"/>
  <c r="C147" i="4"/>
  <c r="D294" i="3"/>
  <c r="C139" i="4"/>
  <c r="B139" i="4"/>
  <c r="B131" i="4"/>
  <c r="C131" i="4"/>
  <c r="B123" i="4"/>
  <c r="D123" i="4" s="1"/>
  <c r="C123" i="4"/>
  <c r="D292" i="3"/>
  <c r="B115" i="4"/>
  <c r="D115" i="4" s="1"/>
  <c r="C115" i="4"/>
  <c r="C107" i="4"/>
  <c r="B107" i="4"/>
  <c r="B99" i="4"/>
  <c r="C99" i="4"/>
  <c r="D290" i="3"/>
  <c r="B91" i="4"/>
  <c r="C91" i="4"/>
  <c r="B83" i="4"/>
  <c r="C83" i="4"/>
  <c r="C75" i="4"/>
  <c r="B75" i="4"/>
  <c r="D75" i="4" s="1"/>
  <c r="D288" i="3"/>
  <c r="B67" i="4"/>
  <c r="C67" i="4"/>
  <c r="B59" i="4"/>
  <c r="D59" i="4" s="1"/>
  <c r="C59" i="4"/>
  <c r="B43" i="4"/>
  <c r="C43" i="4"/>
  <c r="B249" i="4"/>
  <c r="C249" i="4"/>
  <c r="B185" i="4"/>
  <c r="C185" i="4"/>
  <c r="B145" i="4"/>
  <c r="D145" i="4" s="1"/>
  <c r="C145" i="4"/>
  <c r="B105" i="4"/>
  <c r="C105" i="4"/>
  <c r="B65" i="4"/>
  <c r="C65" i="4"/>
  <c r="B42" i="4"/>
  <c r="C42" i="4"/>
  <c r="B240" i="4"/>
  <c r="D240" i="4" s="1"/>
  <c r="C240" i="4"/>
  <c r="C184" i="4"/>
  <c r="B184" i="4"/>
  <c r="C128" i="4"/>
  <c r="B128" i="4"/>
  <c r="B56" i="4"/>
  <c r="C56" i="4"/>
  <c r="B9" i="4"/>
  <c r="D9" i="4" s="1"/>
  <c r="C9" i="4"/>
  <c r="B25" i="4"/>
  <c r="C25" i="4"/>
  <c r="B247" i="4"/>
  <c r="C247" i="4"/>
  <c r="B175" i="4"/>
  <c r="C175" i="4"/>
  <c r="B47" i="4"/>
  <c r="D47" i="4" s="1"/>
  <c r="C47" i="4"/>
  <c r="B269" i="4"/>
  <c r="C269" i="4"/>
  <c r="C245" i="4"/>
  <c r="B245" i="4"/>
  <c r="B221" i="4"/>
  <c r="C221" i="4"/>
  <c r="B189" i="4"/>
  <c r="D189" i="4" s="1"/>
  <c r="C189" i="4"/>
  <c r="B141" i="4"/>
  <c r="C141" i="4"/>
  <c r="B69" i="4"/>
  <c r="C69" i="4"/>
  <c r="B20" i="4"/>
  <c r="C20" i="4"/>
  <c r="B12" i="4"/>
  <c r="D12" i="4" s="1"/>
  <c r="C12" i="4"/>
  <c r="B4" i="4"/>
  <c r="C4" i="4"/>
  <c r="B44" i="4"/>
  <c r="C44" i="4"/>
  <c r="B36" i="4"/>
  <c r="C36" i="4"/>
  <c r="B28" i="4"/>
  <c r="D28" i="4" s="1"/>
  <c r="C28" i="4"/>
  <c r="B274" i="4"/>
  <c r="C274" i="4"/>
  <c r="B266" i="4"/>
  <c r="C266" i="4"/>
  <c r="B258" i="4"/>
  <c r="C258" i="4"/>
  <c r="B250" i="4"/>
  <c r="D250" i="4" s="1"/>
  <c r="C250" i="4"/>
  <c r="C242" i="4"/>
  <c r="B242" i="4"/>
  <c r="B234" i="4"/>
  <c r="C234" i="4"/>
  <c r="B226" i="4"/>
  <c r="C226" i="4"/>
  <c r="B218" i="4"/>
  <c r="C218" i="4"/>
  <c r="B210" i="4"/>
  <c r="C210" i="4"/>
  <c r="B202" i="4"/>
  <c r="C202" i="4"/>
  <c r="B194" i="4"/>
  <c r="C194" i="4"/>
  <c r="B186" i="4"/>
  <c r="C186" i="4"/>
  <c r="B178" i="4"/>
  <c r="C178" i="4"/>
  <c r="B170" i="4"/>
  <c r="C170" i="4"/>
  <c r="B162" i="4"/>
  <c r="C162" i="4"/>
  <c r="B154" i="4"/>
  <c r="C154" i="4"/>
  <c r="C146" i="4"/>
  <c r="B146" i="4"/>
  <c r="B138" i="4"/>
  <c r="C138" i="4"/>
  <c r="B130" i="4"/>
  <c r="C130" i="4"/>
  <c r="B122" i="4"/>
  <c r="D122" i="4" s="1"/>
  <c r="C122" i="4"/>
  <c r="C114" i="4"/>
  <c r="B114" i="4"/>
  <c r="B106" i="4"/>
  <c r="C106" i="4"/>
  <c r="B98" i="4"/>
  <c r="C98" i="4"/>
  <c r="B90" i="4"/>
  <c r="C90" i="4"/>
  <c r="C82" i="4"/>
  <c r="B82" i="4"/>
  <c r="B74" i="4"/>
  <c r="C74" i="4"/>
  <c r="B66" i="4"/>
  <c r="C66" i="4"/>
  <c r="B58" i="4"/>
  <c r="D58" i="4" s="1"/>
  <c r="C58" i="4"/>
  <c r="B201" i="4"/>
  <c r="C201" i="4"/>
  <c r="L286" i="4" l="1"/>
  <c r="L288" i="4"/>
  <c r="L304" i="4"/>
  <c r="L291" i="4"/>
  <c r="L300" i="4"/>
  <c r="L297" i="4"/>
  <c r="L287" i="4"/>
  <c r="L284" i="4"/>
  <c r="L295" i="4"/>
  <c r="L282" i="4"/>
  <c r="L296" i="4"/>
  <c r="L303" i="4"/>
  <c r="H221" i="4"/>
  <c r="H125" i="4"/>
  <c r="H29" i="4"/>
  <c r="H130" i="4"/>
  <c r="H82" i="4"/>
  <c r="H74" i="4"/>
  <c r="H193" i="4"/>
  <c r="H97" i="4"/>
  <c r="H263" i="4"/>
  <c r="H208" i="4"/>
  <c r="H112" i="4"/>
  <c r="H34" i="4"/>
  <c r="H249" i="4"/>
  <c r="H201" i="4"/>
  <c r="H153" i="4"/>
  <c r="H105" i="4"/>
  <c r="H104" i="4"/>
  <c r="H142" i="4"/>
  <c r="H46" i="4"/>
  <c r="H192" i="4"/>
  <c r="H144" i="4"/>
  <c r="H182" i="4"/>
  <c r="H174" i="4"/>
  <c r="H78" i="4"/>
  <c r="H52" i="4"/>
  <c r="H209" i="4"/>
  <c r="H128" i="4"/>
  <c r="H214" i="4"/>
  <c r="H118" i="4"/>
  <c r="H22" i="4"/>
  <c r="H57" i="4"/>
  <c r="H9" i="4"/>
  <c r="H216" i="4"/>
  <c r="H168" i="4"/>
  <c r="H120" i="4"/>
  <c r="H72" i="4"/>
  <c r="H206" i="4"/>
  <c r="H110" i="4"/>
  <c r="H14" i="4"/>
  <c r="H253" i="4"/>
  <c r="H157" i="4"/>
  <c r="H61" i="4"/>
  <c r="H180" i="4"/>
  <c r="H84" i="4"/>
  <c r="H219" i="4"/>
  <c r="H145" i="4"/>
  <c r="H101" i="4"/>
  <c r="H150" i="4"/>
  <c r="H54" i="4"/>
  <c r="H56" i="4"/>
  <c r="H7" i="4"/>
  <c r="H189" i="4"/>
  <c r="H93" i="4"/>
  <c r="H116" i="4"/>
  <c r="H20" i="4"/>
  <c r="H251" i="4"/>
  <c r="H47" i="4"/>
  <c r="H94" i="4"/>
  <c r="H48" i="4"/>
  <c r="H86" i="4"/>
  <c r="H230" i="4"/>
  <c r="H77" i="4"/>
  <c r="H155" i="4"/>
  <c r="L292" i="4"/>
  <c r="L294" i="4"/>
  <c r="L290" i="4"/>
  <c r="L299" i="4"/>
  <c r="L302" i="4"/>
  <c r="L298" i="4"/>
  <c r="L293" i="4"/>
  <c r="L289" i="4"/>
  <c r="F283" i="4"/>
  <c r="G283" i="4"/>
  <c r="H255" i="4"/>
  <c r="H63" i="4"/>
  <c r="H197" i="4"/>
  <c r="H133" i="4"/>
  <c r="H69" i="4"/>
  <c r="H37" i="4"/>
  <c r="H5" i="4"/>
  <c r="H220" i="4"/>
  <c r="H188" i="4"/>
  <c r="H156" i="4"/>
  <c r="H124" i="4"/>
  <c r="H92" i="4"/>
  <c r="H259" i="4"/>
  <c r="H203" i="4"/>
  <c r="G296" i="4"/>
  <c r="F296" i="4"/>
  <c r="H296" i="4" s="1"/>
  <c r="H123" i="4"/>
  <c r="H91" i="4"/>
  <c r="H67" i="4"/>
  <c r="H11" i="4"/>
  <c r="F297" i="4"/>
  <c r="G297" i="4"/>
  <c r="H264" i="4"/>
  <c r="H232" i="4"/>
  <c r="F285" i="4"/>
  <c r="G285" i="4"/>
  <c r="H285" i="4" s="1"/>
  <c r="H278" i="4"/>
  <c r="H246" i="4"/>
  <c r="G301" i="4"/>
  <c r="F301" i="4"/>
  <c r="F298" i="4"/>
  <c r="G298" i="4"/>
  <c r="H40" i="4"/>
  <c r="H171" i="4"/>
  <c r="H115" i="4"/>
  <c r="H59" i="4"/>
  <c r="H3" i="4"/>
  <c r="H183" i="4"/>
  <c r="G295" i="4"/>
  <c r="F295" i="4"/>
  <c r="H295" i="4" s="1"/>
  <c r="H127" i="4"/>
  <c r="H270" i="4"/>
  <c r="H238" i="4"/>
  <c r="F293" i="4"/>
  <c r="G293" i="4"/>
  <c r="H231" i="4"/>
  <c r="H276" i="4"/>
  <c r="H244" i="4"/>
  <c r="H212" i="4"/>
  <c r="H148" i="4"/>
  <c r="H151" i="4"/>
  <c r="H275" i="4"/>
  <c r="F302" i="4"/>
  <c r="G302" i="4"/>
  <c r="F300" i="4"/>
  <c r="G300" i="4"/>
  <c r="H195" i="4"/>
  <c r="H139" i="4"/>
  <c r="H83" i="4"/>
  <c r="G286" i="4"/>
  <c r="F286" i="4"/>
  <c r="F284" i="4"/>
  <c r="G284" i="4"/>
  <c r="G282" i="4"/>
  <c r="F282" i="4"/>
  <c r="H31" i="4"/>
  <c r="H250" i="4"/>
  <c r="H218" i="4"/>
  <c r="H186" i="4"/>
  <c r="H154" i="4"/>
  <c r="H122" i="4"/>
  <c r="H90" i="4"/>
  <c r="H58" i="4"/>
  <c r="H26" i="4"/>
  <c r="H273" i="4"/>
  <c r="H241" i="4"/>
  <c r="H177" i="4"/>
  <c r="H113" i="4"/>
  <c r="H81" i="4"/>
  <c r="H49" i="4"/>
  <c r="H17" i="4"/>
  <c r="H119" i="4"/>
  <c r="H256" i="4"/>
  <c r="H224" i="4"/>
  <c r="H160" i="4"/>
  <c r="H96" i="4"/>
  <c r="H64" i="4"/>
  <c r="H32" i="4"/>
  <c r="H271" i="4"/>
  <c r="H198" i="4"/>
  <c r="H166" i="4"/>
  <c r="H134" i="4"/>
  <c r="H102" i="4"/>
  <c r="H70" i="4"/>
  <c r="H38" i="4"/>
  <c r="H6" i="4"/>
  <c r="H213" i="4"/>
  <c r="H181" i="4"/>
  <c r="H149" i="4"/>
  <c r="H117" i="4"/>
  <c r="H85" i="4"/>
  <c r="H53" i="4"/>
  <c r="H21" i="4"/>
  <c r="H204" i="4"/>
  <c r="H172" i="4"/>
  <c r="H140" i="4"/>
  <c r="H108" i="4"/>
  <c r="F289" i="4"/>
  <c r="G289" i="4"/>
  <c r="G304" i="4"/>
  <c r="F304" i="4"/>
  <c r="H163" i="4"/>
  <c r="H107" i="4"/>
  <c r="F288" i="4"/>
  <c r="G288" i="4"/>
  <c r="H27" i="4"/>
  <c r="H143" i="4"/>
  <c r="H159" i="4"/>
  <c r="H248" i="4"/>
  <c r="G299" i="4"/>
  <c r="F299" i="4"/>
  <c r="H299" i="4" s="1"/>
  <c r="H79" i="4"/>
  <c r="F294" i="4"/>
  <c r="G294" i="4"/>
  <c r="H294" i="4" s="1"/>
  <c r="G290" i="4"/>
  <c r="F290" i="4"/>
  <c r="H111" i="4"/>
  <c r="H24" i="4"/>
  <c r="H190" i="4"/>
  <c r="H126" i="4"/>
  <c r="H62" i="4"/>
  <c r="H30" i="4"/>
  <c r="F303" i="4"/>
  <c r="G303" i="4"/>
  <c r="F287" i="4"/>
  <c r="G287" i="4"/>
  <c r="H269" i="4"/>
  <c r="H237" i="4"/>
  <c r="H205" i="4"/>
  <c r="H173" i="4"/>
  <c r="H141" i="4"/>
  <c r="H109" i="4"/>
  <c r="H196" i="4"/>
  <c r="H164" i="4"/>
  <c r="H132" i="4"/>
  <c r="H100" i="4"/>
  <c r="H87" i="4"/>
  <c r="H267" i="4"/>
  <c r="H211" i="4"/>
  <c r="G292" i="4"/>
  <c r="F292" i="4"/>
  <c r="H75" i="4"/>
  <c r="H19" i="4"/>
  <c r="G291" i="4"/>
  <c r="F291" i="4"/>
  <c r="H266" i="4"/>
  <c r="H202" i="4"/>
  <c r="H138" i="4"/>
  <c r="H103" i="4"/>
  <c r="H16" i="4"/>
  <c r="H207" i="4"/>
  <c r="D82" i="4"/>
  <c r="D114" i="4"/>
  <c r="D146" i="4"/>
  <c r="D242" i="4"/>
  <c r="D184" i="4"/>
  <c r="D107" i="4"/>
  <c r="D255" i="4"/>
  <c r="D272" i="4"/>
  <c r="D153" i="4"/>
  <c r="D27" i="4"/>
  <c r="D252" i="4"/>
  <c r="D30" i="4"/>
  <c r="D225" i="4"/>
  <c r="D174" i="4"/>
  <c r="D206" i="4"/>
  <c r="D270" i="4"/>
  <c r="D135" i="4"/>
  <c r="D139" i="4"/>
  <c r="D273" i="4"/>
  <c r="D218" i="4"/>
  <c r="D196" i="4"/>
  <c r="D228" i="4"/>
  <c r="D260" i="4"/>
  <c r="D38" i="4"/>
  <c r="D22" i="4"/>
  <c r="D125" i="4"/>
  <c r="D197" i="4"/>
  <c r="D277" i="4"/>
  <c r="D151" i="4"/>
  <c r="D34" i="4"/>
  <c r="D97" i="4"/>
  <c r="D233" i="4"/>
  <c r="D8" i="4"/>
  <c r="D87" i="4"/>
  <c r="D143" i="4"/>
  <c r="D208" i="4"/>
  <c r="D90" i="4"/>
  <c r="D154" i="4"/>
  <c r="D56" i="4"/>
  <c r="D259" i="4"/>
  <c r="D41" i="4"/>
  <c r="D64" i="4"/>
  <c r="D62" i="4"/>
  <c r="D94" i="4"/>
  <c r="D126" i="4"/>
  <c r="D158" i="4"/>
  <c r="D190" i="4"/>
  <c r="D199" i="4"/>
  <c r="D186" i="4"/>
  <c r="D245" i="4"/>
  <c r="D128" i="4"/>
  <c r="D104" i="4"/>
  <c r="D57" i="4"/>
  <c r="D70" i="4"/>
  <c r="D102" i="4"/>
  <c r="D134" i="4"/>
  <c r="D166" i="4"/>
  <c r="D198" i="4"/>
  <c r="D230" i="4"/>
  <c r="D262" i="4"/>
  <c r="D103" i="4"/>
  <c r="D170" i="4"/>
  <c r="D247" i="4"/>
  <c r="D249" i="4"/>
  <c r="D17" i="4"/>
  <c r="D113" i="4"/>
  <c r="D84" i="4"/>
  <c r="D180" i="4"/>
  <c r="D276" i="4"/>
  <c r="D165" i="4"/>
  <c r="D216" i="4"/>
  <c r="D40" i="4"/>
  <c r="D187" i="4"/>
  <c r="C300" i="4"/>
  <c r="B300" i="4"/>
  <c r="D267" i="4"/>
  <c r="D61" i="4"/>
  <c r="D117" i="4"/>
  <c r="D205" i="4"/>
  <c r="D7" i="4"/>
  <c r="D33" i="4"/>
  <c r="D79" i="4"/>
  <c r="C291" i="4"/>
  <c r="B291" i="4"/>
  <c r="D207" i="4"/>
  <c r="D152" i="4"/>
  <c r="D264" i="4"/>
  <c r="D241" i="4"/>
  <c r="D106" i="4"/>
  <c r="D69" i="4"/>
  <c r="D155" i="4"/>
  <c r="C302" i="4"/>
  <c r="B302" i="4"/>
  <c r="D144" i="4"/>
  <c r="D257" i="4"/>
  <c r="D116" i="4"/>
  <c r="D212" i="4"/>
  <c r="D6" i="4"/>
  <c r="D237" i="4"/>
  <c r="D161" i="4"/>
  <c r="C297" i="4"/>
  <c r="B297" i="4"/>
  <c r="D131" i="4"/>
  <c r="D201" i="4"/>
  <c r="D210" i="4"/>
  <c r="D274" i="4"/>
  <c r="D4" i="4"/>
  <c r="D141" i="4"/>
  <c r="D269" i="4"/>
  <c r="D25" i="4"/>
  <c r="D105" i="4"/>
  <c r="D43" i="4"/>
  <c r="D163" i="4"/>
  <c r="C298" i="4"/>
  <c r="B298" i="4"/>
  <c r="D243" i="4"/>
  <c r="D72" i="4"/>
  <c r="D168" i="4"/>
  <c r="C284" i="4"/>
  <c r="B284" i="4"/>
  <c r="D284" i="4" s="1"/>
  <c r="D60" i="4"/>
  <c r="D92" i="4"/>
  <c r="D124" i="4"/>
  <c r="D156" i="4"/>
  <c r="D188" i="4"/>
  <c r="D220" i="4"/>
  <c r="D14" i="4"/>
  <c r="D109" i="4"/>
  <c r="D173" i="4"/>
  <c r="D253" i="4"/>
  <c r="D15" i="4"/>
  <c r="D136" i="4"/>
  <c r="D248" i="4"/>
  <c r="D81" i="4"/>
  <c r="D193" i="4"/>
  <c r="D78" i="4"/>
  <c r="D110" i="4"/>
  <c r="D142" i="4"/>
  <c r="D238" i="4"/>
  <c r="D48" i="4"/>
  <c r="D55" i="4"/>
  <c r="C289" i="4"/>
  <c r="B289" i="4"/>
  <c r="D289" i="4" s="1"/>
  <c r="D183" i="4"/>
  <c r="D74" i="4"/>
  <c r="D234" i="4"/>
  <c r="D65" i="4"/>
  <c r="D99" i="4"/>
  <c r="D211" i="4"/>
  <c r="C303" i="4"/>
  <c r="B303" i="4"/>
  <c r="D303" i="4" s="1"/>
  <c r="D256" i="4"/>
  <c r="D52" i="4"/>
  <c r="D148" i="4"/>
  <c r="D244" i="4"/>
  <c r="D85" i="4"/>
  <c r="C283" i="4"/>
  <c r="B283" i="4"/>
  <c r="D283" i="4" s="1"/>
  <c r="D19" i="4"/>
  <c r="D24" i="4"/>
  <c r="C293" i="4"/>
  <c r="B293" i="4"/>
  <c r="D178" i="4"/>
  <c r="D83" i="4"/>
  <c r="C296" i="4"/>
  <c r="B296" i="4"/>
  <c r="D296" i="4" s="1"/>
  <c r="D195" i="4"/>
  <c r="D219" i="4"/>
  <c r="D275" i="4"/>
  <c r="D5" i="4"/>
  <c r="D77" i="4"/>
  <c r="D133" i="4"/>
  <c r="D229" i="4"/>
  <c r="D23" i="4"/>
  <c r="D3" i="4"/>
  <c r="D160" i="4"/>
  <c r="D54" i="4"/>
  <c r="D86" i="4"/>
  <c r="D118" i="4"/>
  <c r="D150" i="4"/>
  <c r="D182" i="4"/>
  <c r="D214" i="4"/>
  <c r="D246" i="4"/>
  <c r="D278" i="4"/>
  <c r="C287" i="4"/>
  <c r="B287" i="4"/>
  <c r="D191" i="4"/>
  <c r="C288" i="4"/>
  <c r="B288" i="4"/>
  <c r="D266" i="4"/>
  <c r="C304" i="4"/>
  <c r="B304" i="4"/>
  <c r="D304" i="4" s="1"/>
  <c r="D202" i="4"/>
  <c r="C294" i="4"/>
  <c r="B294" i="4"/>
  <c r="C282" i="4"/>
  <c r="B282" i="4"/>
  <c r="D91" i="4"/>
  <c r="C292" i="4"/>
  <c r="B292" i="4"/>
  <c r="D292" i="4" s="1"/>
  <c r="D227" i="4"/>
  <c r="D29" i="4"/>
  <c r="D13" i="4"/>
  <c r="D93" i="4"/>
  <c r="D157" i="4"/>
  <c r="D261" i="4"/>
  <c r="C301" i="4"/>
  <c r="B301" i="4"/>
  <c r="D222" i="4"/>
  <c r="D254" i="4"/>
  <c r="D63" i="4"/>
  <c r="D119" i="4"/>
  <c r="C295" i="4"/>
  <c r="B295" i="4"/>
  <c r="D239" i="4"/>
  <c r="D10" i="4"/>
  <c r="D169" i="4"/>
  <c r="D35" i="4"/>
  <c r="D138" i="4"/>
  <c r="D44" i="4"/>
  <c r="C286" i="4"/>
  <c r="B286" i="4"/>
  <c r="D286" i="4" s="1"/>
  <c r="D66" i="4"/>
  <c r="D98" i="4"/>
  <c r="D130" i="4"/>
  <c r="D162" i="4"/>
  <c r="D194" i="4"/>
  <c r="D226" i="4"/>
  <c r="D258" i="4"/>
  <c r="D36" i="4"/>
  <c r="D20" i="4"/>
  <c r="D221" i="4"/>
  <c r="D175" i="4"/>
  <c r="D42" i="4"/>
  <c r="D185" i="4"/>
  <c r="D67" i="4"/>
  <c r="C290" i="4"/>
  <c r="B290" i="4"/>
  <c r="D290" i="4" s="1"/>
  <c r="D147" i="4"/>
  <c r="D203" i="4"/>
  <c r="D37" i="4"/>
  <c r="D112" i="4"/>
  <c r="D224" i="4"/>
  <c r="D73" i="4"/>
  <c r="D217" i="4"/>
  <c r="D51" i="4"/>
  <c r="D76" i="4"/>
  <c r="D108" i="4"/>
  <c r="D140" i="4"/>
  <c r="D172" i="4"/>
  <c r="D204" i="4"/>
  <c r="D236" i="4"/>
  <c r="D268" i="4"/>
  <c r="D46" i="4"/>
  <c r="D53" i="4"/>
  <c r="D149" i="4"/>
  <c r="D213" i="4"/>
  <c r="D39" i="4"/>
  <c r="D192" i="4"/>
  <c r="D18" i="4"/>
  <c r="D129" i="4"/>
  <c r="D265" i="4"/>
  <c r="D71" i="4"/>
  <c r="D95" i="4"/>
  <c r="D89" i="4"/>
  <c r="C285" i="4"/>
  <c r="D285" i="4" s="1"/>
  <c r="B285" i="4"/>
  <c r="C299" i="4"/>
  <c r="B299" i="4"/>
  <c r="H290" i="4" l="1"/>
  <c r="H302" i="4"/>
  <c r="H301" i="4"/>
  <c r="H284" i="4"/>
  <c r="H291" i="4"/>
  <c r="H300" i="4"/>
  <c r="H288" i="4"/>
  <c r="H282" i="4"/>
  <c r="H287" i="4"/>
  <c r="H303" i="4"/>
  <c r="H297" i="4"/>
  <c r="H289" i="4"/>
  <c r="H286" i="4"/>
  <c r="H293" i="4"/>
  <c r="H292" i="4"/>
  <c r="H304" i="4"/>
  <c r="H298" i="4"/>
  <c r="H283" i="4"/>
  <c r="D297" i="4"/>
  <c r="D299" i="4"/>
  <c r="D282" i="4"/>
  <c r="D288" i="4"/>
  <c r="D302" i="4"/>
  <c r="D291" i="4"/>
  <c r="D301" i="4"/>
  <c r="D295" i="4"/>
  <c r="D294" i="4"/>
  <c r="D298" i="4"/>
  <c r="D300" i="4"/>
  <c r="D287" i="4"/>
  <c r="D293" i="4"/>
  <c r="L286" i="1" l="1"/>
  <c r="L287" i="1" l="1"/>
  <c r="L313" i="1" s="1"/>
  <c r="L288" i="1" l="1"/>
  <c r="L314" i="1" s="1"/>
  <c r="L289" i="1" l="1"/>
  <c r="L315" i="1" s="1"/>
  <c r="L290" i="1" l="1"/>
  <c r="L316" i="1" s="1"/>
  <c r="L291" i="1" l="1"/>
  <c r="L317" i="1" s="1"/>
  <c r="L292" i="1" l="1"/>
  <c r="L318" i="1" l="1"/>
  <c r="L293" i="1" l="1"/>
  <c r="L319" i="1" l="1"/>
  <c r="L294" i="1" l="1"/>
  <c r="L320" i="1" s="1"/>
  <c r="L295" i="1" l="1"/>
  <c r="L321" i="1" s="1"/>
  <c r="L296" i="1" l="1"/>
  <c r="L322" i="1" s="1"/>
  <c r="L297" i="1" l="1"/>
  <c r="L323" i="1" s="1"/>
  <c r="L298" i="1" l="1"/>
  <c r="L324" i="1" s="1"/>
  <c r="L299" i="1" l="1"/>
  <c r="L325" i="1" s="1"/>
  <c r="L300" i="1" l="1"/>
  <c r="L326" i="1" l="1"/>
  <c r="L301" i="1" l="1"/>
  <c r="L327" i="1" s="1"/>
  <c r="L302" i="1" l="1"/>
  <c r="L328" i="1" s="1"/>
  <c r="L303" i="1" l="1"/>
  <c r="L329" i="1" s="1"/>
  <c r="L304" i="1" l="1"/>
  <c r="L330" i="1" s="1"/>
  <c r="H286" i="1" l="1"/>
  <c r="H287" i="1" l="1"/>
  <c r="H313" i="1" s="1"/>
  <c r="H288" i="1" l="1"/>
  <c r="H314" i="1" s="1"/>
  <c r="H289" i="1" l="1"/>
  <c r="H315" i="1" s="1"/>
  <c r="H290" i="1" l="1"/>
  <c r="H316" i="1" s="1"/>
  <c r="H291" i="1" l="1"/>
  <c r="H317" i="1" s="1"/>
  <c r="H292" i="1" l="1"/>
  <c r="H318" i="1" s="1"/>
  <c r="H293" i="1" l="1"/>
  <c r="H319" i="1" s="1"/>
  <c r="H294" i="1" l="1"/>
  <c r="H320" i="1" l="1"/>
  <c r="H295" i="1"/>
  <c r="H321" i="1" s="1"/>
  <c r="H296" i="1" l="1"/>
  <c r="H322" i="1" s="1"/>
  <c r="H297" i="1" l="1"/>
  <c r="H323" i="1" s="1"/>
  <c r="H298" i="1" l="1"/>
  <c r="H324" i="1" s="1"/>
  <c r="H299" i="1" l="1"/>
  <c r="H325" i="1" l="1"/>
  <c r="H300" i="1"/>
  <c r="H326" i="1" s="1"/>
  <c r="H301" i="1" l="1"/>
  <c r="H327" i="1" s="1"/>
  <c r="H302" i="1" l="1"/>
  <c r="H328" i="1" s="1"/>
  <c r="H303" i="1" l="1"/>
  <c r="H329" i="1" s="1"/>
  <c r="H304" i="1" l="1"/>
  <c r="H330" i="1" s="1"/>
  <c r="K286" i="1" l="1"/>
  <c r="K287" i="1" l="1"/>
  <c r="K313" i="1" l="1"/>
  <c r="K288" i="1" l="1"/>
  <c r="K314" i="1" l="1"/>
  <c r="K289" i="1" l="1"/>
  <c r="K315" i="1" s="1"/>
  <c r="K290" i="1" l="1"/>
  <c r="K316" i="1" s="1"/>
  <c r="K291" i="1" l="1"/>
  <c r="K317" i="1" s="1"/>
  <c r="K292" i="1" l="1"/>
  <c r="K318" i="1" s="1"/>
  <c r="K293" i="1" l="1"/>
  <c r="K319" i="1" s="1"/>
  <c r="K294" i="1" l="1"/>
  <c r="K320" i="1" s="1"/>
  <c r="K295" i="1" l="1"/>
  <c r="K321" i="1" l="1"/>
  <c r="K296" i="1" l="1"/>
  <c r="K322" i="1" l="1"/>
  <c r="K297" i="1" l="1"/>
  <c r="K323" i="1" s="1"/>
  <c r="K298" i="1" l="1"/>
  <c r="K324" i="1" s="1"/>
  <c r="K299" i="1" l="1"/>
  <c r="K325" i="1" s="1"/>
  <c r="K300" i="1" l="1"/>
  <c r="K326" i="1" s="1"/>
  <c r="K301" i="1" l="1"/>
  <c r="K327" i="1" s="1"/>
  <c r="K302" i="1" l="1"/>
  <c r="K328" i="1" s="1"/>
  <c r="K303" i="1" l="1"/>
  <c r="K329" i="1" l="1"/>
  <c r="K304" i="1" l="1"/>
  <c r="K330" i="1" s="1"/>
  <c r="G286" i="1" l="1"/>
  <c r="G287" i="1" l="1"/>
  <c r="G313" i="1" s="1"/>
  <c r="G288" i="1" l="1"/>
  <c r="G314" i="1" s="1"/>
  <c r="G289" i="1" l="1"/>
  <c r="G315" i="1" l="1"/>
  <c r="G290" i="1"/>
  <c r="G316" i="1" s="1"/>
  <c r="G291" i="1" l="1"/>
  <c r="G317" i="1" s="1"/>
  <c r="G292" i="1" l="1"/>
  <c r="G318" i="1" s="1"/>
  <c r="G293" i="1" l="1"/>
  <c r="G319" i="1" s="1"/>
  <c r="G294" i="1" l="1"/>
  <c r="G320" i="1" l="1"/>
  <c r="G295" i="1"/>
  <c r="G321" i="1" s="1"/>
  <c r="G296" i="1" l="1"/>
  <c r="G322" i="1" s="1"/>
  <c r="G297" i="1" l="1"/>
  <c r="G323" i="1" s="1"/>
  <c r="G298" i="1" l="1"/>
  <c r="G324" i="1" s="1"/>
  <c r="G299" i="1" l="1"/>
  <c r="G325" i="1" s="1"/>
  <c r="G300" i="1" l="1"/>
  <c r="G326" i="1" s="1"/>
  <c r="G301" i="1" l="1"/>
  <c r="G327" i="1" s="1"/>
  <c r="G302" i="1" l="1"/>
  <c r="G328" i="1" s="1"/>
  <c r="G303" i="1" l="1"/>
  <c r="G329" i="1" s="1"/>
  <c r="G304" i="1" l="1"/>
  <c r="G330" i="1" s="1"/>
  <c r="F282" i="1" l="1"/>
  <c r="G282" i="1" l="1"/>
  <c r="H282" i="1" l="1"/>
  <c r="F283" i="1" l="1"/>
  <c r="F309" i="1" s="1"/>
  <c r="G283" i="1" l="1"/>
  <c r="G309" i="1" s="1"/>
  <c r="H283" i="1" l="1"/>
  <c r="H309" i="1" s="1"/>
  <c r="F284" i="1" l="1"/>
  <c r="F310" i="1" l="1"/>
  <c r="G284" i="1"/>
  <c r="G310" i="1" s="1"/>
  <c r="H284" i="1" l="1"/>
  <c r="H310" i="1" s="1"/>
  <c r="F285" i="1" l="1"/>
  <c r="F311" i="1" s="1"/>
  <c r="G285" i="1" l="1"/>
  <c r="G312" i="1" l="1"/>
  <c r="G311" i="1"/>
  <c r="H285" i="1"/>
  <c r="H312" i="1" l="1"/>
  <c r="H311" i="1"/>
  <c r="J282" i="1" l="1"/>
  <c r="K282" i="1" l="1"/>
  <c r="B282" i="1"/>
  <c r="C282" i="1"/>
  <c r="L282" i="1" l="1"/>
  <c r="D282" i="1"/>
  <c r="J283" i="1" l="1"/>
  <c r="J309" i="1" s="1"/>
  <c r="B283" i="1" l="1"/>
  <c r="B309" i="1" s="1"/>
  <c r="C283" i="1" l="1"/>
  <c r="C309" i="1" s="1"/>
  <c r="K283" i="1"/>
  <c r="K309" i="1" s="1"/>
  <c r="L283" i="1"/>
  <c r="L309" i="1" s="1"/>
  <c r="D283" i="1" l="1"/>
  <c r="D309" i="1" s="1"/>
  <c r="J284" i="1" l="1"/>
  <c r="J310" i="1" s="1"/>
  <c r="B284" i="1" l="1"/>
  <c r="B310" i="1" s="1"/>
  <c r="K284" i="1" l="1"/>
  <c r="K310" i="1" s="1"/>
  <c r="C284" i="1"/>
  <c r="C310" i="1" s="1"/>
  <c r="D284" i="1" l="1"/>
  <c r="D310" i="1" s="1"/>
  <c r="L284" i="1"/>
  <c r="L310" i="1" s="1"/>
  <c r="J285" i="1" l="1"/>
  <c r="J311" i="1" l="1"/>
  <c r="B285" i="1"/>
  <c r="B311" i="1" s="1"/>
  <c r="K285" i="1" l="1"/>
  <c r="K311" i="1" s="1"/>
  <c r="L285" i="1"/>
  <c r="L312" i="1" s="1"/>
  <c r="C285" i="1"/>
  <c r="L311" i="1" l="1"/>
  <c r="K312" i="1"/>
  <c r="D285" i="1"/>
  <c r="D311" i="1" s="1"/>
  <c r="C311" i="1"/>
  <c r="J286" i="1" l="1"/>
  <c r="J312" i="1" s="1"/>
  <c r="J287" i="1" l="1"/>
  <c r="J313" i="1" s="1"/>
  <c r="J288" i="1" l="1"/>
  <c r="J314" i="1" s="1"/>
  <c r="J289" i="1" l="1"/>
  <c r="J315" i="1" s="1"/>
  <c r="J290" i="1" l="1"/>
  <c r="J316" i="1" s="1"/>
  <c r="J291" i="1" l="1"/>
  <c r="J317" i="1" s="1"/>
  <c r="J292" i="1" l="1"/>
  <c r="J318" i="1" s="1"/>
  <c r="J293" i="1" l="1"/>
  <c r="J319" i="1" l="1"/>
  <c r="J294" i="1" l="1"/>
  <c r="J320" i="1" s="1"/>
  <c r="J295" i="1" l="1"/>
  <c r="J321" i="1" s="1"/>
  <c r="J296" i="1" l="1"/>
  <c r="J322" i="1" s="1"/>
  <c r="J297" i="1" l="1"/>
  <c r="J323" i="1" s="1"/>
  <c r="J298" i="1" l="1"/>
  <c r="J324" i="1" s="1"/>
  <c r="J299" i="1" l="1"/>
  <c r="J325" i="1" s="1"/>
  <c r="J300" i="1" l="1"/>
  <c r="J326" i="1" s="1"/>
  <c r="J301" i="1" l="1"/>
  <c r="J327" i="1" l="1"/>
  <c r="J302" i="1" l="1"/>
  <c r="J328" i="1" s="1"/>
  <c r="J303" i="1" l="1"/>
  <c r="J329" i="1" s="1"/>
  <c r="J304" i="1" l="1"/>
  <c r="J330" i="1" s="1"/>
  <c r="F286" i="1" l="1"/>
  <c r="F312" i="1" s="1"/>
  <c r="B286" i="1" l="1"/>
  <c r="B312" i="1" s="1"/>
  <c r="F287" i="1" l="1"/>
  <c r="F313" i="1" s="1"/>
  <c r="F288" i="1" l="1"/>
  <c r="F314" i="1" s="1"/>
  <c r="B287" i="1"/>
  <c r="B313" i="1" s="1"/>
  <c r="B288" i="1" l="1"/>
  <c r="B314" i="1" s="1"/>
  <c r="F289" i="1" l="1"/>
  <c r="F315" i="1" s="1"/>
  <c r="F290" i="1" l="1"/>
  <c r="F316" i="1" s="1"/>
  <c r="B289" i="1"/>
  <c r="B315" i="1" s="1"/>
  <c r="F291" i="1" l="1"/>
  <c r="F317" i="1" s="1"/>
  <c r="B290" i="1"/>
  <c r="B316" i="1" s="1"/>
  <c r="F292" i="1" l="1"/>
  <c r="B291" i="1"/>
  <c r="B317" i="1" s="1"/>
  <c r="F318" i="1" l="1"/>
  <c r="F293" i="1"/>
  <c r="F319" i="1" s="1"/>
  <c r="B292" i="1"/>
  <c r="B318" i="1" s="1"/>
  <c r="B293" i="1" l="1"/>
  <c r="B319" i="1" s="1"/>
  <c r="F294" i="1"/>
  <c r="F320" i="1" s="1"/>
  <c r="B294" i="1" l="1"/>
  <c r="B320" i="1" s="1"/>
  <c r="F295" i="1"/>
  <c r="F321" i="1" s="1"/>
  <c r="B295" i="1" l="1"/>
  <c r="B321" i="1" s="1"/>
  <c r="F296" i="1"/>
  <c r="F322" i="1" s="1"/>
  <c r="F297" i="1" l="1"/>
  <c r="F323" i="1" s="1"/>
  <c r="B296" i="1"/>
  <c r="B322" i="1" s="1"/>
  <c r="F298" i="1" l="1"/>
  <c r="F324" i="1" s="1"/>
  <c r="B297" i="1"/>
  <c r="B323" i="1" s="1"/>
  <c r="B298" i="1" l="1"/>
  <c r="B324" i="1" s="1"/>
  <c r="F299" i="1"/>
  <c r="F325" i="1" s="1"/>
  <c r="F300" i="1" l="1"/>
  <c r="B299" i="1"/>
  <c r="B325" i="1" s="1"/>
  <c r="F326" i="1" l="1"/>
  <c r="B300" i="1"/>
  <c r="B326" i="1" s="1"/>
  <c r="F301" i="1"/>
  <c r="F327" i="1" s="1"/>
  <c r="B301" i="1" l="1"/>
  <c r="B327" i="1" s="1"/>
  <c r="F302" i="1"/>
  <c r="F328" i="1" s="1"/>
  <c r="B302" i="1" l="1"/>
  <c r="B328" i="1" s="1"/>
  <c r="F303" i="1"/>
  <c r="F329" i="1" s="1"/>
  <c r="B303" i="1" l="1"/>
  <c r="B329" i="1" s="1"/>
  <c r="F304" i="1" l="1"/>
  <c r="F330" i="1" s="1"/>
  <c r="B304" i="1" l="1"/>
  <c r="B330" i="1" s="1"/>
  <c r="D286" i="1" l="1"/>
  <c r="D312" i="1" s="1"/>
  <c r="C286" i="1"/>
  <c r="C312" i="1" s="1"/>
  <c r="D287" i="1" l="1"/>
  <c r="D313" i="1" s="1"/>
  <c r="C287" i="1" l="1"/>
  <c r="D288" i="1" l="1"/>
  <c r="D314" i="1" s="1"/>
  <c r="C313" i="1"/>
  <c r="C288" i="1"/>
  <c r="C314" i="1" s="1"/>
  <c r="D289" i="1" l="1"/>
  <c r="D315" i="1" s="1"/>
  <c r="C289" i="1" l="1"/>
  <c r="C315" i="1" s="1"/>
  <c r="D290" i="1" l="1"/>
  <c r="D316" i="1" s="1"/>
  <c r="D291" i="1"/>
  <c r="D317" i="1" s="1"/>
  <c r="C290" i="1"/>
  <c r="C316" i="1" s="1"/>
  <c r="D292" i="1" l="1"/>
  <c r="D318" i="1" s="1"/>
  <c r="C291" i="1"/>
  <c r="C317" i="1" s="1"/>
  <c r="D293" i="1" l="1"/>
  <c r="D319" i="1" s="1"/>
  <c r="C292" i="1"/>
  <c r="C318" i="1" s="1"/>
  <c r="C293" i="1" l="1"/>
  <c r="C319" i="1" s="1"/>
  <c r="D294" i="1" l="1"/>
  <c r="D320" i="1" s="1"/>
  <c r="C294" i="1"/>
  <c r="C320" i="1" s="1"/>
  <c r="D295" i="1" l="1"/>
  <c r="D321" i="1" s="1"/>
  <c r="D296" i="1"/>
  <c r="D322" i="1" s="1"/>
  <c r="C295" i="1"/>
  <c r="C321" i="1" l="1"/>
  <c r="D297" i="1"/>
  <c r="D323" i="1" s="1"/>
  <c r="C296" i="1"/>
  <c r="C322" i="1" s="1"/>
  <c r="D298" i="1" l="1"/>
  <c r="D324" i="1" s="1"/>
  <c r="C297" i="1"/>
  <c r="C323" i="1" s="1"/>
  <c r="D299" i="1" l="1"/>
  <c r="D325" i="1" s="1"/>
  <c r="C298" i="1"/>
  <c r="C324" i="1" s="1"/>
  <c r="D300" i="1" l="1"/>
  <c r="C299" i="1"/>
  <c r="C325" i="1" s="1"/>
  <c r="D326" i="1" l="1"/>
  <c r="C300" i="1"/>
  <c r="C326" i="1" s="1"/>
  <c r="D301" i="1" l="1"/>
  <c r="D327" i="1" s="1"/>
  <c r="D302" i="1"/>
  <c r="C301" i="1"/>
  <c r="C327" i="1" s="1"/>
  <c r="D328" i="1" l="1"/>
  <c r="D303" i="1"/>
  <c r="D329" i="1" s="1"/>
  <c r="C302" i="1"/>
  <c r="C328" i="1" s="1"/>
  <c r="C303" i="1" l="1"/>
  <c r="C329" i="1" l="1"/>
  <c r="D304" i="1" l="1"/>
  <c r="D330" i="1" s="1"/>
  <c r="C304" i="1" l="1"/>
  <c r="C330" i="1" s="1"/>
</calcChain>
</file>

<file path=xl/sharedStrings.xml><?xml version="1.0" encoding="utf-8"?>
<sst xmlns="http://schemas.openxmlformats.org/spreadsheetml/2006/main" count="223" uniqueCount="112">
  <si>
    <t>Monthly Native Load, aMW</t>
  </si>
  <si>
    <t>WA Monthly Native Load, aMW</t>
  </si>
  <si>
    <t>ID Monthly Native Load, aMW</t>
  </si>
  <si>
    <t>Annual Native Load, aMW</t>
  </si>
  <si>
    <t xml:space="preserve">WA Base-Line Native Load </t>
  </si>
  <si>
    <t xml:space="preserve">WA High Economic Growth </t>
  </si>
  <si>
    <t xml:space="preserve">WA Low Economic Growth </t>
  </si>
  <si>
    <t xml:space="preserve">ID Base-Line Native Load </t>
  </si>
  <si>
    <t xml:space="preserve">ID High Economic Growth </t>
  </si>
  <si>
    <t xml:space="preserve">ID Low Economic Growth </t>
  </si>
  <si>
    <t>WA Estimated Base-Line Peak</t>
  </si>
  <si>
    <t>ID Base-Line Estimated Peak</t>
  </si>
  <si>
    <t>WA Total Base-Line, KWH</t>
  </si>
  <si>
    <t>ID Total Base-Line, KWH</t>
  </si>
  <si>
    <t>WA-ID Total, KWH</t>
  </si>
  <si>
    <t>WA Total High Economic Growth, KWH</t>
  </si>
  <si>
    <t>ID Total Low Economic Growth, KWH</t>
  </si>
  <si>
    <t>WA-ID Total High Economic Growth, KWH</t>
  </si>
  <si>
    <t xml:space="preserve">WA-ID Base-Line Native Load </t>
  </si>
  <si>
    <t xml:space="preserve">WA-ID High Economic Growth </t>
  </si>
  <si>
    <t xml:space="preserve">WA-ID Low Economic Growth </t>
  </si>
  <si>
    <t>WA-ID Base-Line Peak Load</t>
  </si>
  <si>
    <t>Monthly Retail Sales High Economic Growth, KWH</t>
  </si>
  <si>
    <t>Monthly Retail Sales Low Economic Growth, KWH</t>
  </si>
  <si>
    <t>WA Total Low Economic Growth, KWH</t>
  </si>
  <si>
    <t>ID Total High Economic Growth, KWH</t>
  </si>
  <si>
    <t>WA-ID Total Low Economic Growth, KWH</t>
  </si>
  <si>
    <t xml:space="preserve">Monthly Load, Load Shares </t>
  </si>
  <si>
    <t>Annual Load, KWH</t>
  </si>
  <si>
    <t>Monthly Retail Sales Base-Line, KWH</t>
  </si>
  <si>
    <t>Monthly Retail Sales, Load Shares</t>
  </si>
  <si>
    <t>Monthly Retail Sales High Economic Growth, Load Shares</t>
  </si>
  <si>
    <t>Monthly Retail Sales Low Economic Growth, Load Shares</t>
  </si>
  <si>
    <t>May</t>
  </si>
  <si>
    <t>WA-ID Base-Line Impact on Peak, MW</t>
  </si>
  <si>
    <t>WA-ID Base-Line Impact on Energy, aMW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</si>
  <si>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</si>
  <si>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</si>
  <si>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</si>
  <si>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</si>
  <si>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</si>
  <si>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</si>
  <si>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</si>
  <si>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</si>
  <si>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</si>
  <si>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</si>
  <si>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</si>
  <si>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Capacity Factors for Peak</t>
  </si>
  <si>
    <t>2023 IRP KW Name Plate (DC)</t>
  </si>
  <si>
    <t>WA-ID Monthly Peak Load, MW</t>
  </si>
  <si>
    <t>WA Monthly Peak Load, MW</t>
  </si>
  <si>
    <t>ID Monthly Peak Load, MW</t>
  </si>
  <si>
    <t>WA-ID Base-Line Solar Energy Reduction, aMW</t>
  </si>
  <si>
    <t>Peak Jan</t>
  </si>
  <si>
    <t>Peak Feb</t>
  </si>
  <si>
    <t>Peak Mar</t>
  </si>
  <si>
    <t>Peak Apr</t>
  </si>
  <si>
    <t>Peak May</t>
  </si>
  <si>
    <t>Peak Jun</t>
  </si>
  <si>
    <t>Peak Jul</t>
  </si>
  <si>
    <t>Peak Aug</t>
  </si>
  <si>
    <t>Peak Sep</t>
  </si>
  <si>
    <t>Peak Oct</t>
  </si>
  <si>
    <t>Peak Nov</t>
  </si>
  <si>
    <t>Peak Dec</t>
  </si>
  <si>
    <t>Max Winter, MW</t>
  </si>
  <si>
    <t>Max Summer, MW</t>
  </si>
  <si>
    <t>2023 WA-ID IRP Base-Line Solar Customers</t>
  </si>
  <si>
    <t>WA-ID High Economic Growth Peak Load</t>
  </si>
  <si>
    <t>WA-ID Low Economic Growth Peak Load</t>
  </si>
  <si>
    <t>WA High Economic Growth Peak Load</t>
  </si>
  <si>
    <t>WA Low Economic Growth Peak Load</t>
  </si>
  <si>
    <t>ID High Economic Growth Peak Load</t>
  </si>
  <si>
    <t>ID Low Economic Growth Peak Load</t>
  </si>
  <si>
    <t>WA-ID Light Duty and Medium Duty EV Impact on Energy and Peak</t>
  </si>
  <si>
    <t>WA-ID Light Duty and Medium Duty EVs</t>
  </si>
  <si>
    <t>System Annual Seasonal Peak</t>
  </si>
  <si>
    <t>Potential New Gas Customers Going Electric</t>
  </si>
  <si>
    <t>Peak Temp Assumption from 4.5 Peak Load Forecast</t>
  </si>
  <si>
    <t>Assumption</t>
  </si>
  <si>
    <t>KWH/D.THM</t>
  </si>
  <si>
    <t>Gas Adjustment to Peak, MW</t>
  </si>
  <si>
    <t>KWH per D.THM at Peak</t>
  </si>
  <si>
    <t>Efficiency Ratio for Conversion to Peak</t>
  </si>
  <si>
    <t>WA Gas Adjustment to aMW and Peak Because of Commercial Restrictions, MW</t>
  </si>
  <si>
    <t>Solar Energy Reduction to aMW and Solar Adjustment to Peak Load (Peak Reduction), MW</t>
  </si>
  <si>
    <t>WA-ID Base-Line Solar Energy on Peak, MW</t>
  </si>
  <si>
    <t>WA-ID Base-Line Gas Restriction Energy Increase, aMW</t>
  </si>
  <si>
    <t>WA-ID Base-Line Gas Restriction Peak Increase, MW</t>
  </si>
  <si>
    <t>WA-ID UPC Residential</t>
  </si>
  <si>
    <t>WA-ID UPC Commercial</t>
  </si>
  <si>
    <t>WA-ID UPC Industrial (Excluding certain large customers)</t>
  </si>
  <si>
    <t>ID Residential Customers</t>
  </si>
  <si>
    <t>WA Residential Customers</t>
  </si>
  <si>
    <t>WA-ID Residential Customers</t>
  </si>
  <si>
    <t>WA Commercial Customers</t>
  </si>
  <si>
    <t>ID Commercial Customers</t>
  </si>
  <si>
    <t>WA Industrial Customers</t>
  </si>
  <si>
    <t>ID Industrial Customers</t>
  </si>
  <si>
    <t>WA Residential Customers, Growth</t>
  </si>
  <si>
    <t>ID Residential Customers, Growth</t>
  </si>
  <si>
    <t>WA Commercial Customers, Growth</t>
  </si>
  <si>
    <t>ID Commercial Customers, Growth</t>
  </si>
  <si>
    <t>WA Industrial Customers, Growth</t>
  </si>
  <si>
    <t>ID Industrial Customers, Growth</t>
  </si>
  <si>
    <t>WA-ID Commerical Customers</t>
  </si>
  <si>
    <t>Historical and Forecasted Customers</t>
  </si>
  <si>
    <t>WA-ID Residential Customers, Growth</t>
  </si>
  <si>
    <t>WA-ID Commercial Customers, Growth</t>
  </si>
  <si>
    <t>Use per Customer (UPC) Index, Average of 2003-2007 = 1</t>
  </si>
  <si>
    <t>WA-ID Industrial Customers</t>
  </si>
  <si>
    <t>WA-ID Industrial Customers,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</si>
</sst>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  <numFmt numFmtId="167" formatCode="0.000"/>
    <numFmt numFmtId="168" formatCode="#,##0.0000"/>
    <numFmt numFmtId="169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4BD97"/>
        <bgColor rgb="FF000000"/>
      </patternFill>
    </fill>
    <fill>
      <patternFill patternType="solid">
        <fgColor rgb="FFFF7C80"/>
        <bgColor rgb="FF000000"/>
      </patternFill>
    </fill>
    <fill>
      <patternFill patternType="solid">
        <fgColor rgb="FFFABF8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3" borderId="0" xfId="0" applyFont="1" applyFill="1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17" fontId="2" fillId="3" borderId="0" xfId="0" applyNumberFormat="1" applyFont="1" applyFill="1"/>
    <xf numFmtId="4" fontId="3" fillId="7" borderId="1" xfId="0" applyNumberFormat="1" applyFont="1" applyFill="1" applyBorder="1"/>
    <xf numFmtId="4" fontId="3" fillId="8" borderId="1" xfId="0" applyNumberFormat="1" applyFont="1" applyFill="1" applyBorder="1"/>
    <xf numFmtId="0" fontId="3" fillId="0" borderId="0" xfId="0" applyFont="1"/>
    <xf numFmtId="1" fontId="2" fillId="3" borderId="0" xfId="0" applyNumberFormat="1" applyFont="1" applyFill="1"/>
    <xf numFmtId="3" fontId="3" fillId="7" borderId="1" xfId="0" applyNumberFormat="1" applyFont="1" applyFill="1" applyBorder="1"/>
    <xf numFmtId="3" fontId="3" fillId="8" borderId="1" xfId="0" applyNumberFormat="1" applyFont="1" applyFill="1" applyBorder="1"/>
    <xf numFmtId="3" fontId="3" fillId="9" borderId="1" xfId="0" applyNumberFormat="1" applyFont="1" applyFill="1" applyBorder="1"/>
    <xf numFmtId="10" fontId="3" fillId="7" borderId="1" xfId="1" applyNumberFormat="1" applyFont="1" applyFill="1" applyBorder="1"/>
    <xf numFmtId="0" fontId="2" fillId="3" borderId="0" xfId="0" applyFont="1" applyFill="1"/>
    <xf numFmtId="3" fontId="3" fillId="2" borderId="0" xfId="0" applyNumberFormat="1" applyFont="1" applyFill="1"/>
    <xf numFmtId="3" fontId="2" fillId="5" borderId="1" xfId="0" applyNumberFormat="1" applyFont="1" applyFill="1" applyBorder="1" applyAlignment="1">
      <alignment horizontal="center" wrapText="1"/>
    </xf>
    <xf numFmtId="3" fontId="3" fillId="0" borderId="0" xfId="0" applyNumberFormat="1" applyFont="1"/>
    <xf numFmtId="10" fontId="2" fillId="6" borderId="1" xfId="1" applyNumberFormat="1" applyFont="1" applyFill="1" applyBorder="1" applyAlignment="1">
      <alignment horizontal="center" wrapText="1"/>
    </xf>
    <xf numFmtId="10" fontId="3" fillId="2" borderId="0" xfId="1" applyNumberFormat="1" applyFont="1" applyFill="1" applyBorder="1"/>
    <xf numFmtId="10" fontId="2" fillId="4" borderId="1" xfId="1" applyNumberFormat="1" applyFont="1" applyFill="1" applyBorder="1" applyAlignment="1">
      <alignment horizontal="center" wrapText="1"/>
    </xf>
    <xf numFmtId="10" fontId="3" fillId="0" borderId="0" xfId="1" applyNumberFormat="1" applyFont="1" applyFill="1" applyBorder="1"/>
    <xf numFmtId="0" fontId="4" fillId="10" borderId="0" xfId="0" applyFont="1" applyFill="1"/>
    <xf numFmtId="0" fontId="0" fillId="10" borderId="0" xfId="0" applyFill="1"/>
    <xf numFmtId="3" fontId="0" fillId="11" borderId="1" xfId="0" applyNumberFormat="1" applyFill="1" applyBorder="1"/>
    <xf numFmtId="10" fontId="0" fillId="11" borderId="1" xfId="1" applyNumberFormat="1" applyFont="1" applyFill="1" applyBorder="1"/>
    <xf numFmtId="164" fontId="3" fillId="7" borderId="1" xfId="1" applyNumberFormat="1" applyFont="1" applyFill="1" applyBorder="1"/>
    <xf numFmtId="164" fontId="3" fillId="8" borderId="1" xfId="1" applyNumberFormat="1" applyFont="1" applyFill="1" applyBorder="1"/>
    <xf numFmtId="0" fontId="5" fillId="0" borderId="0" xfId="0" applyFont="1" applyAlignment="1">
      <alignment horizontal="right"/>
    </xf>
    <xf numFmtId="0" fontId="5" fillId="0" borderId="0" xfId="0" applyFont="1"/>
    <xf numFmtId="165" fontId="5" fillId="0" borderId="0" xfId="2" applyNumberFormat="1" applyFont="1" applyAlignment="1">
      <alignment horizontal="right"/>
    </xf>
    <xf numFmtId="165" fontId="5" fillId="0" borderId="0" xfId="2" applyNumberFormat="1" applyFont="1"/>
    <xf numFmtId="0" fontId="6" fillId="0" borderId="0" xfId="0" applyFont="1" applyAlignment="1">
      <alignment horizontal="right"/>
    </xf>
    <xf numFmtId="165" fontId="6" fillId="0" borderId="0" xfId="2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43" fontId="5" fillId="0" borderId="0" xfId="2" applyFont="1"/>
    <xf numFmtId="2" fontId="0" fillId="11" borderId="1" xfId="0" applyNumberFormat="1" applyFill="1" applyBorder="1"/>
    <xf numFmtId="0" fontId="7" fillId="2" borderId="0" xfId="0" applyFont="1" applyFill="1"/>
    <xf numFmtId="0" fontId="2" fillId="3" borderId="1" xfId="0" applyFont="1" applyFill="1" applyBorder="1" applyAlignment="1">
      <alignment horizontal="center"/>
    </xf>
    <xf numFmtId="167" fontId="7" fillId="8" borderId="1" xfId="0" applyNumberFormat="1" applyFont="1" applyFill="1" applyBorder="1"/>
    <xf numFmtId="3" fontId="7" fillId="8" borderId="1" xfId="0" applyNumberFormat="1" applyFont="1" applyFill="1" applyBorder="1"/>
    <xf numFmtId="0" fontId="2" fillId="3" borderId="2" xfId="0" applyFont="1" applyFill="1" applyBorder="1" applyAlignment="1">
      <alignment horizontal="center"/>
    </xf>
    <xf numFmtId="0" fontId="7" fillId="0" borderId="0" xfId="0" applyFont="1"/>
    <xf numFmtId="168" fontId="8" fillId="12" borderId="1" xfId="2" applyNumberFormat="1" applyFont="1" applyFill="1" applyBorder="1" applyAlignment="1"/>
    <xf numFmtId="167" fontId="7" fillId="8" borderId="3" xfId="0" applyNumberFormat="1" applyFont="1" applyFill="1" applyBorder="1"/>
    <xf numFmtId="0" fontId="2" fillId="3" borderId="0" xfId="0" applyFont="1" applyFill="1" applyAlignment="1">
      <alignment horizontal="center"/>
    </xf>
    <xf numFmtId="0" fontId="2" fillId="13" borderId="1" xfId="0" applyFont="1" applyFill="1" applyBorder="1" applyAlignment="1">
      <alignment horizontal="center" wrapText="1"/>
    </xf>
    <xf numFmtId="3" fontId="7" fillId="8" borderId="1" xfId="2" applyNumberFormat="1" applyFont="1" applyFill="1" applyBorder="1"/>
    <xf numFmtId="3" fontId="0" fillId="0" borderId="0" xfId="0" applyNumberFormat="1"/>
    <xf numFmtId="0" fontId="9" fillId="0" borderId="0" xfId="0" applyFont="1"/>
    <xf numFmtId="0" fontId="2" fillId="1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right"/>
    </xf>
    <xf numFmtId="169" fontId="3" fillId="7" borderId="1" xfId="0" applyNumberFormat="1" applyFont="1" applyFill="1" applyBorder="1"/>
    <xf numFmtId="169" fontId="0" fillId="11" borderId="1" xfId="0" applyNumberFormat="1" applyFill="1" applyBorder="1"/>
    <xf numFmtId="1" fontId="7" fillId="8" borderId="1" xfId="0" applyNumberFormat="1" applyFont="1" applyFill="1" applyBorder="1"/>
    <xf numFmtId="0" fontId="2" fillId="4" borderId="1" xfId="0" applyFont="1" applyFill="1" applyBorder="1"/>
    <xf numFmtId="166" fontId="7" fillId="0" borderId="0" xfId="0" applyNumberFormat="1" applyFont="1"/>
    <xf numFmtId="0" fontId="2" fillId="4" borderId="1" xfId="0" applyFont="1" applyFill="1" applyBorder="1" applyAlignment="1">
      <alignment horizontal="center"/>
    </xf>
    <xf numFmtId="2" fontId="7" fillId="8" borderId="1" xfId="0" applyNumberFormat="1" applyFont="1" applyFill="1" applyBorder="1"/>
    <xf numFmtId="3" fontId="1" fillId="11" borderId="1" xfId="0" applyNumberFormat="1" applyFont="1" applyFill="1" applyBorder="1"/>
    <xf numFmtId="167" fontId="1" fillId="11" borderId="1" xfId="0" applyNumberFormat="1" applyFont="1" applyFill="1" applyBorder="1"/>
    <xf numFmtId="169" fontId="3" fillId="8" borderId="1" xfId="0" applyNumberFormat="1" applyFont="1" applyFill="1" applyBorder="1"/>
    <xf numFmtId="165" fontId="2" fillId="3" borderId="0" xfId="0" applyNumberFormat="1" applyFont="1" applyFill="1"/>
    <xf numFmtId="4" fontId="3" fillId="12" borderId="1" xfId="0" applyNumberFormat="1" applyFont="1" applyFill="1" applyBorder="1"/>
    <xf numFmtId="4" fontId="3" fillId="9" borderId="1" xfId="0" applyNumberFormat="1" applyFont="1" applyFill="1" applyBorder="1"/>
    <xf numFmtId="165" fontId="2" fillId="4" borderId="1" xfId="0" applyNumberFormat="1" applyFont="1" applyFill="1" applyBorder="1" applyAlignment="1">
      <alignment horizontal="center" wrapText="1"/>
    </xf>
    <xf numFmtId="0" fontId="10" fillId="2" borderId="0" xfId="0" applyFont="1" applyFill="1"/>
    <xf numFmtId="3" fontId="3" fillId="12" borderId="1" xfId="0" applyNumberFormat="1" applyFont="1" applyFill="1" applyBorder="1"/>
    <xf numFmtId="10" fontId="3" fillId="12" borderId="1" xfId="1" applyNumberFormat="1" applyFont="1" applyFill="1" applyBorder="1"/>
    <xf numFmtId="3" fontId="8" fillId="8" borderId="1" xfId="2" applyNumberFormat="1" applyFont="1" applyFill="1" applyBorder="1" applyAlignment="1"/>
    <xf numFmtId="10" fontId="3" fillId="8" borderId="1" xfId="1" applyNumberFormat="1" applyFont="1" applyFill="1" applyBorder="1"/>
    <xf numFmtId="164" fontId="3" fillId="0" borderId="0" xfId="1" applyNumberFormat="1" applyFont="1" applyFill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FF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u28\c01u28\rff3956\My%20Documents\Forecasting%20Folders\Peak%20Load%20Forecast\June%202021%20Base-line%20Peak%20Load%20Forecast%20Monthly%204.5%20Experiment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justed Max-Min Temps"/>
      <sheetName val="Standard Deviation Graph"/>
      <sheetName val="Coefficients"/>
      <sheetName val="Forecast"/>
      <sheetName val="Gas to Electric Adjustment"/>
      <sheetName val="Net Peak Forecast Graph "/>
      <sheetName val="Total Peak Forecast Graph "/>
      <sheetName val="Peak Spread Graph"/>
      <sheetName val="Previous Forecasts (New)"/>
      <sheetName val="Summer Peak Graph"/>
      <sheetName val="Winter Peak Graph"/>
      <sheetName val="Long-Run with All Adjustments"/>
      <sheetName val="Peak Graph, All Adjustments"/>
      <sheetName val="Total Load High Low Graph"/>
      <sheetName val="Long-Run only Economic Growth"/>
      <sheetName val="Net Load High Low Graph"/>
      <sheetName val="NREL EV Load Calculations"/>
      <sheetName val="Solar Load Calculations"/>
      <sheetName val="Previous Forecasts (Old)"/>
      <sheetName val="Winter Peak Graph (Old)"/>
      <sheetName val="Summer Peak Graph (Old)"/>
      <sheetName val="Peak Load Time Series Table"/>
      <sheetName val="Solar Peak Time Series"/>
      <sheetName val="EV Peak Time Series"/>
      <sheetName val="WA Gas Peak Time Series"/>
      <sheetName val="ID Gas Peak Time Series"/>
      <sheetName val="Peak Growth Analysis"/>
      <sheetName val="Sheet1"/>
      <sheetName val="Sheet2"/>
      <sheetName val="Sheet3"/>
    </sheetNames>
    <sheetDataSet>
      <sheetData sheetId="0"/>
      <sheetData sheetId="1" refreshError="1"/>
      <sheetData sheetId="2"/>
      <sheetData sheetId="3">
        <row r="6">
          <cell r="DM6">
            <v>2023</v>
          </cell>
        </row>
        <row r="7">
          <cell r="DM7">
            <v>2024</v>
          </cell>
        </row>
        <row r="8">
          <cell r="DM8">
            <v>2025</v>
          </cell>
        </row>
        <row r="9">
          <cell r="DM9">
            <v>2026</v>
          </cell>
        </row>
        <row r="10">
          <cell r="DM10">
            <v>2027</v>
          </cell>
        </row>
        <row r="11">
          <cell r="DM11">
            <v>2028</v>
          </cell>
        </row>
        <row r="12">
          <cell r="DM12">
            <v>2029</v>
          </cell>
        </row>
        <row r="13">
          <cell r="DM13">
            <v>2030</v>
          </cell>
        </row>
        <row r="14">
          <cell r="DM14">
            <v>2031</v>
          </cell>
        </row>
        <row r="15">
          <cell r="DM15">
            <v>2032</v>
          </cell>
        </row>
        <row r="16">
          <cell r="DM16">
            <v>2033</v>
          </cell>
        </row>
        <row r="17">
          <cell r="DM17">
            <v>2034</v>
          </cell>
        </row>
        <row r="18">
          <cell r="DM18">
            <v>2035</v>
          </cell>
        </row>
        <row r="19">
          <cell r="DM19">
            <v>2036</v>
          </cell>
        </row>
        <row r="20">
          <cell r="DM20">
            <v>2037</v>
          </cell>
        </row>
        <row r="21">
          <cell r="DM21">
            <v>2038</v>
          </cell>
        </row>
        <row r="22">
          <cell r="DM22">
            <v>2039</v>
          </cell>
        </row>
        <row r="23">
          <cell r="DM23">
            <v>2040</v>
          </cell>
        </row>
        <row r="24">
          <cell r="DM24">
            <v>2041</v>
          </cell>
        </row>
        <row r="25">
          <cell r="DM25">
            <v>2042</v>
          </cell>
        </row>
        <row r="26">
          <cell r="DM26">
            <v>2043</v>
          </cell>
        </row>
        <row r="27">
          <cell r="DM27">
            <v>2044</v>
          </cell>
        </row>
        <row r="28">
          <cell r="DM28">
            <v>2045</v>
          </cell>
        </row>
      </sheetData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53929-AD73-434D-B5F0-0B65CA1A5254}">
  <dimension ref="A1:L33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35" sqref="G35"/>
    </sheetView>
  </sheetViews>
  <sheetFormatPr defaultRowHeight="15" x14ac:dyDescent="0.25"/>
  <cols>
    <col min="1" max="1" width="9.140625" style="10"/>
    <col min="2" max="2" width="16.85546875" style="10" customWidth="1"/>
    <col min="3" max="3" width="18.140625" style="10" customWidth="1"/>
    <col min="4" max="4" width="17" style="10" customWidth="1"/>
    <col min="5" max="5" width="9.140625" style="10"/>
    <col min="6" max="6" width="16.28515625" style="10" customWidth="1"/>
    <col min="7" max="7" width="18.140625" style="10" customWidth="1"/>
    <col min="8" max="8" width="17" style="10" customWidth="1"/>
    <col min="9" max="9" width="9.140625" style="10"/>
    <col min="10" max="10" width="14.7109375" style="10" customWidth="1"/>
    <col min="11" max="11" width="18.140625" style="10" customWidth="1"/>
    <col min="12" max="12" width="17" style="10" customWidth="1"/>
  </cols>
  <sheetData>
    <row r="1" spans="1:12" x14ac:dyDescent="0.25">
      <c r="A1" s="1" t="s">
        <v>0</v>
      </c>
      <c r="B1" s="2"/>
      <c r="C1" s="2"/>
      <c r="D1" s="2"/>
      <c r="E1" s="1" t="s">
        <v>1</v>
      </c>
      <c r="F1" s="2"/>
      <c r="G1" s="2"/>
      <c r="H1" s="2"/>
      <c r="I1" s="1" t="s">
        <v>2</v>
      </c>
      <c r="J1" s="2"/>
      <c r="K1" s="2"/>
      <c r="L1" s="2"/>
    </row>
    <row r="2" spans="1:12" ht="30" x14ac:dyDescent="0.25">
      <c r="A2" s="3"/>
      <c r="B2" s="4" t="s">
        <v>18</v>
      </c>
      <c r="C2" s="4" t="s">
        <v>19</v>
      </c>
      <c r="D2" s="4" t="s">
        <v>20</v>
      </c>
      <c r="E2" s="3"/>
      <c r="F2" s="5" t="s">
        <v>4</v>
      </c>
      <c r="G2" s="5" t="s">
        <v>5</v>
      </c>
      <c r="H2" s="5" t="s">
        <v>6</v>
      </c>
      <c r="I2" s="3"/>
      <c r="J2" s="6" t="s">
        <v>7</v>
      </c>
      <c r="K2" s="6" t="s">
        <v>8</v>
      </c>
      <c r="L2" s="6" t="s">
        <v>9</v>
      </c>
    </row>
    <row r="3" spans="1:12" x14ac:dyDescent="0.25">
      <c r="A3" s="7">
        <v>44927</v>
      </c>
      <c r="B3" s="8">
        <v>1253.9319161249034</v>
      </c>
      <c r="C3" s="8">
        <v>1253.9319161249034</v>
      </c>
      <c r="D3" s="8">
        <v>1253.9319161249034</v>
      </c>
      <c r="E3" s="7">
        <v>44927</v>
      </c>
      <c r="F3" s="8">
        <v>780.13060261735711</v>
      </c>
      <c r="G3" s="8">
        <v>780.13060261735711</v>
      </c>
      <c r="H3" s="8">
        <v>780.13060261735711</v>
      </c>
      <c r="I3" s="7">
        <v>44927</v>
      </c>
      <c r="J3" s="8">
        <v>473.8013135075463</v>
      </c>
      <c r="K3" s="8">
        <v>473.8013135075463</v>
      </c>
      <c r="L3" s="8">
        <v>473.8013135075463</v>
      </c>
    </row>
    <row r="4" spans="1:12" x14ac:dyDescent="0.25">
      <c r="A4" s="7">
        <v>44958</v>
      </c>
      <c r="B4" s="8">
        <v>1247.2321910656267</v>
      </c>
      <c r="C4" s="8">
        <v>1247.2321910656267</v>
      </c>
      <c r="D4" s="8">
        <v>1247.2321910656267</v>
      </c>
      <c r="E4" s="7">
        <v>44958</v>
      </c>
      <c r="F4" s="8">
        <v>783.89754433309986</v>
      </c>
      <c r="G4" s="8">
        <v>783.89754433309986</v>
      </c>
      <c r="H4" s="8">
        <v>783.89754433309986</v>
      </c>
      <c r="I4" s="7">
        <v>44958</v>
      </c>
      <c r="J4" s="8">
        <v>463.33464673252689</v>
      </c>
      <c r="K4" s="8">
        <v>463.33464673252689</v>
      </c>
      <c r="L4" s="8">
        <v>463.33464673252689</v>
      </c>
    </row>
    <row r="5" spans="1:12" x14ac:dyDescent="0.25">
      <c r="A5" s="7">
        <v>44986</v>
      </c>
      <c r="B5" s="8">
        <v>1104.9470808911015</v>
      </c>
      <c r="C5" s="8">
        <v>1104.9470808911015</v>
      </c>
      <c r="D5" s="8">
        <v>1104.9470808911015</v>
      </c>
      <c r="E5" s="7">
        <v>44986</v>
      </c>
      <c r="F5" s="8">
        <v>685.3993474470758</v>
      </c>
      <c r="G5" s="8">
        <v>685.3993474470758</v>
      </c>
      <c r="H5" s="8">
        <v>685.3993474470758</v>
      </c>
      <c r="I5" s="7">
        <v>44986</v>
      </c>
      <c r="J5" s="8">
        <v>419.54773344402565</v>
      </c>
      <c r="K5" s="8">
        <v>419.54773344402565</v>
      </c>
      <c r="L5" s="8">
        <v>419.54773344402565</v>
      </c>
    </row>
    <row r="6" spans="1:12" x14ac:dyDescent="0.25">
      <c r="A6" s="7">
        <v>45017</v>
      </c>
      <c r="B6" s="8">
        <v>1033.7196115941715</v>
      </c>
      <c r="C6" s="8">
        <v>1033.7196115941715</v>
      </c>
      <c r="D6" s="8">
        <v>1033.7196115941715</v>
      </c>
      <c r="E6" s="7">
        <v>45017</v>
      </c>
      <c r="F6" s="8">
        <v>636.38612009110102</v>
      </c>
      <c r="G6" s="8">
        <v>636.38612009110102</v>
      </c>
      <c r="H6" s="8">
        <v>636.38612009110102</v>
      </c>
      <c r="I6" s="7">
        <v>45017</v>
      </c>
      <c r="J6" s="8">
        <v>397.33349150307038</v>
      </c>
      <c r="K6" s="8">
        <v>397.33349150307038</v>
      </c>
      <c r="L6" s="8">
        <v>397.33349150307038</v>
      </c>
    </row>
    <row r="7" spans="1:12" x14ac:dyDescent="0.25">
      <c r="A7" s="7">
        <v>45047</v>
      </c>
      <c r="B7" s="8">
        <v>986.77607664446532</v>
      </c>
      <c r="C7" s="8">
        <v>986.77607664446532</v>
      </c>
      <c r="D7" s="8">
        <v>986.77607664446532</v>
      </c>
      <c r="E7" s="7">
        <v>45047</v>
      </c>
      <c r="F7" s="8">
        <v>608.43722634255937</v>
      </c>
      <c r="G7" s="8">
        <v>608.43722634255937</v>
      </c>
      <c r="H7" s="8">
        <v>608.43722634255937</v>
      </c>
      <c r="I7" s="7">
        <v>45047</v>
      </c>
      <c r="J7" s="8">
        <v>378.33885030190589</v>
      </c>
      <c r="K7" s="8">
        <v>378.33885030190589</v>
      </c>
      <c r="L7" s="8">
        <v>378.33885030190589</v>
      </c>
    </row>
    <row r="8" spans="1:12" x14ac:dyDescent="0.25">
      <c r="A8" s="7">
        <v>45078</v>
      </c>
      <c r="B8" s="8">
        <v>1033.0155440664714</v>
      </c>
      <c r="C8" s="8">
        <v>1033.0155440664714</v>
      </c>
      <c r="D8" s="8">
        <v>1033.0155440664714</v>
      </c>
      <c r="E8" s="7">
        <v>45078</v>
      </c>
      <c r="F8" s="8">
        <v>645.08469383047441</v>
      </c>
      <c r="G8" s="8">
        <v>645.08469383047441</v>
      </c>
      <c r="H8" s="8">
        <v>645.08469383047441</v>
      </c>
      <c r="I8" s="7">
        <v>45078</v>
      </c>
      <c r="J8" s="8">
        <v>387.93085023599707</v>
      </c>
      <c r="K8" s="8">
        <v>387.93085023599707</v>
      </c>
      <c r="L8" s="8">
        <v>387.93085023599707</v>
      </c>
    </row>
    <row r="9" spans="1:12" x14ac:dyDescent="0.25">
      <c r="A9" s="7">
        <v>45108</v>
      </c>
      <c r="B9" s="8">
        <v>1111.5315014123748</v>
      </c>
      <c r="C9" s="8">
        <v>1111.5315014123748</v>
      </c>
      <c r="D9" s="8">
        <v>1111.5315014123748</v>
      </c>
      <c r="E9" s="7">
        <v>45108</v>
      </c>
      <c r="F9" s="8">
        <v>692.89078786342156</v>
      </c>
      <c r="G9" s="8">
        <v>692.89078786342156</v>
      </c>
      <c r="H9" s="8">
        <v>692.89078786342156</v>
      </c>
      <c r="I9" s="7">
        <v>45108</v>
      </c>
      <c r="J9" s="8">
        <v>418.64071354895322</v>
      </c>
      <c r="K9" s="8">
        <v>418.64071354895322</v>
      </c>
      <c r="L9" s="8">
        <v>418.64071354895322</v>
      </c>
    </row>
    <row r="10" spans="1:12" x14ac:dyDescent="0.25">
      <c r="A10" s="7">
        <v>45139</v>
      </c>
      <c r="B10" s="8">
        <v>1107.7425011848986</v>
      </c>
      <c r="C10" s="8">
        <v>1107.7425011848986</v>
      </c>
      <c r="D10" s="8">
        <v>1107.7425011848986</v>
      </c>
      <c r="E10" s="7">
        <v>45139</v>
      </c>
      <c r="F10" s="8">
        <v>697.11706303561687</v>
      </c>
      <c r="G10" s="8">
        <v>697.11706303561687</v>
      </c>
      <c r="H10" s="8">
        <v>697.11706303561687</v>
      </c>
      <c r="I10" s="7">
        <v>45139</v>
      </c>
      <c r="J10" s="8">
        <v>410.62543814928176</v>
      </c>
      <c r="K10" s="8">
        <v>410.62543814928176</v>
      </c>
      <c r="L10" s="8">
        <v>410.62543814928176</v>
      </c>
    </row>
    <row r="11" spans="1:12" x14ac:dyDescent="0.25">
      <c r="A11" s="7">
        <v>45170</v>
      </c>
      <c r="B11" s="8">
        <v>998.26459469186432</v>
      </c>
      <c r="C11" s="8">
        <v>998.26459469186432</v>
      </c>
      <c r="D11" s="8">
        <v>998.26459469186432</v>
      </c>
      <c r="E11" s="7">
        <v>45170</v>
      </c>
      <c r="F11" s="8">
        <v>625.93386777314436</v>
      </c>
      <c r="G11" s="8">
        <v>625.93386777314436</v>
      </c>
      <c r="H11" s="8">
        <v>625.93386777314436</v>
      </c>
      <c r="I11" s="7">
        <v>45170</v>
      </c>
      <c r="J11" s="8">
        <v>372.33072691871996</v>
      </c>
      <c r="K11" s="8">
        <v>372.33072691871996</v>
      </c>
      <c r="L11" s="8">
        <v>372.33072691871996</v>
      </c>
    </row>
    <row r="12" spans="1:12" x14ac:dyDescent="0.25">
      <c r="A12" s="7">
        <v>45200</v>
      </c>
      <c r="B12" s="8">
        <v>1036.627736071868</v>
      </c>
      <c r="C12" s="8">
        <v>1036.627736071868</v>
      </c>
      <c r="D12" s="8">
        <v>1036.627736071868</v>
      </c>
      <c r="E12" s="7">
        <v>45200</v>
      </c>
      <c r="F12" s="8">
        <v>648.30242494514596</v>
      </c>
      <c r="G12" s="8">
        <v>648.30242494514596</v>
      </c>
      <c r="H12" s="8">
        <v>648.30242494514596</v>
      </c>
      <c r="I12" s="7">
        <v>45200</v>
      </c>
      <c r="J12" s="8">
        <v>388.325311126722</v>
      </c>
      <c r="K12" s="8">
        <v>388.325311126722</v>
      </c>
      <c r="L12" s="8">
        <v>388.325311126722</v>
      </c>
    </row>
    <row r="13" spans="1:12" x14ac:dyDescent="0.25">
      <c r="A13" s="7">
        <v>45231</v>
      </c>
      <c r="B13" s="8">
        <v>1166.0721461182884</v>
      </c>
      <c r="C13" s="8">
        <v>1166.0721461182884</v>
      </c>
      <c r="D13" s="8">
        <v>1166.0721461182884</v>
      </c>
      <c r="E13" s="7">
        <v>45231</v>
      </c>
      <c r="F13" s="8">
        <v>724.31979629701573</v>
      </c>
      <c r="G13" s="8">
        <v>724.31979629701573</v>
      </c>
      <c r="H13" s="8">
        <v>724.31979629701573</v>
      </c>
      <c r="I13" s="7">
        <v>45231</v>
      </c>
      <c r="J13" s="8">
        <v>441.75234982127256</v>
      </c>
      <c r="K13" s="8">
        <v>441.75234982127256</v>
      </c>
      <c r="L13" s="8">
        <v>441.75234982127256</v>
      </c>
    </row>
    <row r="14" spans="1:12" x14ac:dyDescent="0.25">
      <c r="A14" s="7">
        <v>45261</v>
      </c>
      <c r="B14" s="8">
        <v>1272.2342064884858</v>
      </c>
      <c r="C14" s="8">
        <v>1272.2342064884858</v>
      </c>
      <c r="D14" s="8">
        <v>1272.2342064884858</v>
      </c>
      <c r="E14" s="7">
        <v>45261</v>
      </c>
      <c r="F14" s="8">
        <v>788.91994191419951</v>
      </c>
      <c r="G14" s="8">
        <v>788.91994191419951</v>
      </c>
      <c r="H14" s="8">
        <v>788.91994191419951</v>
      </c>
      <c r="I14" s="7">
        <v>45261</v>
      </c>
      <c r="J14" s="8">
        <v>483.31426457428631</v>
      </c>
      <c r="K14" s="8">
        <v>483.31426457428631</v>
      </c>
      <c r="L14" s="8">
        <v>483.31426457428631</v>
      </c>
    </row>
    <row r="15" spans="1:12" x14ac:dyDescent="0.25">
      <c r="A15" s="7">
        <v>45292</v>
      </c>
      <c r="B15" s="8">
        <v>1259.6428273836311</v>
      </c>
      <c r="C15" s="8">
        <v>1259.6428273836311</v>
      </c>
      <c r="D15" s="8">
        <v>1259.6428273836311</v>
      </c>
      <c r="E15" s="7">
        <v>45292</v>
      </c>
      <c r="F15" s="8">
        <v>785.4622977499389</v>
      </c>
      <c r="G15" s="8">
        <v>785.4622977499389</v>
      </c>
      <c r="H15" s="8">
        <v>785.4622977499389</v>
      </c>
      <c r="I15" s="7">
        <v>45292</v>
      </c>
      <c r="J15" s="8">
        <v>474.18052963369223</v>
      </c>
      <c r="K15" s="8">
        <v>474.18052963369223</v>
      </c>
      <c r="L15" s="8">
        <v>474.18052963369223</v>
      </c>
    </row>
    <row r="16" spans="1:12" x14ac:dyDescent="0.25">
      <c r="A16" s="7">
        <v>45323</v>
      </c>
      <c r="B16" s="8">
        <v>1262.3455520853704</v>
      </c>
      <c r="C16" s="8">
        <v>1262.3455520853704</v>
      </c>
      <c r="D16" s="8">
        <v>1262.3455520853704</v>
      </c>
      <c r="E16" s="7">
        <v>45323</v>
      </c>
      <c r="F16" s="8">
        <v>796.9146215985478</v>
      </c>
      <c r="G16" s="8">
        <v>796.9146215985478</v>
      </c>
      <c r="H16" s="8">
        <v>796.9146215985478</v>
      </c>
      <c r="I16" s="7">
        <v>45323</v>
      </c>
      <c r="J16" s="8">
        <v>465.43093048682255</v>
      </c>
      <c r="K16" s="8">
        <v>465.43093048682255</v>
      </c>
      <c r="L16" s="8">
        <v>465.43093048682255</v>
      </c>
    </row>
    <row r="17" spans="1:12" x14ac:dyDescent="0.25">
      <c r="A17" s="7">
        <v>45352</v>
      </c>
      <c r="B17" s="8">
        <v>1111.8181412028196</v>
      </c>
      <c r="C17" s="8">
        <v>1111.8181412028196</v>
      </c>
      <c r="D17" s="8">
        <v>1111.8181412028196</v>
      </c>
      <c r="E17" s="7">
        <v>45352</v>
      </c>
      <c r="F17" s="8">
        <v>690.64716575655655</v>
      </c>
      <c r="G17" s="8">
        <v>690.64716575655655</v>
      </c>
      <c r="H17" s="8">
        <v>690.64716575655655</v>
      </c>
      <c r="I17" s="7">
        <v>45352</v>
      </c>
      <c r="J17" s="8">
        <v>421.17097544626301</v>
      </c>
      <c r="K17" s="8">
        <v>421.17097544626301</v>
      </c>
      <c r="L17" s="8">
        <v>421.17097544626301</v>
      </c>
    </row>
    <row r="18" spans="1:12" x14ac:dyDescent="0.25">
      <c r="A18" s="7">
        <v>45383</v>
      </c>
      <c r="B18" s="8">
        <v>1040.5679982271079</v>
      </c>
      <c r="C18" s="8">
        <v>1040.5679982271079</v>
      </c>
      <c r="D18" s="8">
        <v>1040.5679982271079</v>
      </c>
      <c r="E18" s="7">
        <v>45383</v>
      </c>
      <c r="F18" s="8">
        <v>641.83910678666348</v>
      </c>
      <c r="G18" s="8">
        <v>641.83910678666348</v>
      </c>
      <c r="H18" s="8">
        <v>641.83910678666348</v>
      </c>
      <c r="I18" s="7">
        <v>45383</v>
      </c>
      <c r="J18" s="8">
        <v>398.72889144044433</v>
      </c>
      <c r="K18" s="8">
        <v>398.72889144044433</v>
      </c>
      <c r="L18" s="8">
        <v>398.72889144044433</v>
      </c>
    </row>
    <row r="19" spans="1:12" x14ac:dyDescent="0.25">
      <c r="A19" s="7">
        <v>45413</v>
      </c>
      <c r="B19" s="8">
        <v>993.73821504960529</v>
      </c>
      <c r="C19" s="8">
        <v>993.73821504960529</v>
      </c>
      <c r="D19" s="8">
        <v>993.73821504960529</v>
      </c>
      <c r="E19" s="7">
        <v>45413</v>
      </c>
      <c r="F19" s="8">
        <v>614.17975440044415</v>
      </c>
      <c r="G19" s="8">
        <v>614.17975440044415</v>
      </c>
      <c r="H19" s="8">
        <v>614.17975440044415</v>
      </c>
      <c r="I19" s="7">
        <v>45413</v>
      </c>
      <c r="J19" s="8">
        <v>379.55846064916108</v>
      </c>
      <c r="K19" s="8">
        <v>379.55846064916108</v>
      </c>
      <c r="L19" s="8">
        <v>379.55846064916108</v>
      </c>
    </row>
    <row r="20" spans="1:12" x14ac:dyDescent="0.25">
      <c r="A20" s="7">
        <v>45444</v>
      </c>
      <c r="B20" s="8">
        <v>1041.1039467313799</v>
      </c>
      <c r="C20" s="8">
        <v>1041.1039467313799</v>
      </c>
      <c r="D20" s="8">
        <v>1041.1039467313799</v>
      </c>
      <c r="E20" s="7">
        <v>45444</v>
      </c>
      <c r="F20" s="8">
        <v>651.19117856834316</v>
      </c>
      <c r="G20" s="8">
        <v>651.19117856834316</v>
      </c>
      <c r="H20" s="8">
        <v>651.19117856834316</v>
      </c>
      <c r="I20" s="7">
        <v>45444</v>
      </c>
      <c r="J20" s="8">
        <v>389.91276816303673</v>
      </c>
      <c r="K20" s="8">
        <v>389.91276816303673</v>
      </c>
      <c r="L20" s="8">
        <v>389.91276816303673</v>
      </c>
    </row>
    <row r="21" spans="1:12" x14ac:dyDescent="0.25">
      <c r="A21" s="7">
        <v>45474</v>
      </c>
      <c r="B21" s="8">
        <v>1120.4416179511986</v>
      </c>
      <c r="C21" s="8">
        <v>1120.4416179511986</v>
      </c>
      <c r="D21" s="8">
        <v>1120.4416179511986</v>
      </c>
      <c r="E21" s="7">
        <v>45474</v>
      </c>
      <c r="F21" s="8">
        <v>699.58218921602929</v>
      </c>
      <c r="G21" s="8">
        <v>699.58218921602929</v>
      </c>
      <c r="H21" s="8">
        <v>699.58218921602929</v>
      </c>
      <c r="I21" s="7">
        <v>45474</v>
      </c>
      <c r="J21" s="8">
        <v>420.85942873516927</v>
      </c>
      <c r="K21" s="8">
        <v>420.85942873516927</v>
      </c>
      <c r="L21" s="8">
        <v>420.85942873516927</v>
      </c>
    </row>
    <row r="22" spans="1:12" x14ac:dyDescent="0.25">
      <c r="A22" s="7">
        <v>45505</v>
      </c>
      <c r="B22" s="8">
        <v>1116.3940158540615</v>
      </c>
      <c r="C22" s="8">
        <v>1116.3940158540615</v>
      </c>
      <c r="D22" s="8">
        <v>1116.3940158540615</v>
      </c>
      <c r="E22" s="7">
        <v>45505</v>
      </c>
      <c r="F22" s="8">
        <v>703.84228792783142</v>
      </c>
      <c r="G22" s="8">
        <v>703.84228792783142</v>
      </c>
      <c r="H22" s="8">
        <v>703.84228792783142</v>
      </c>
      <c r="I22" s="7">
        <v>45505</v>
      </c>
      <c r="J22" s="8">
        <v>412.55172792623011</v>
      </c>
      <c r="K22" s="8">
        <v>412.55172792623011</v>
      </c>
      <c r="L22" s="8">
        <v>412.55172792623011</v>
      </c>
    </row>
    <row r="23" spans="1:12" x14ac:dyDescent="0.25">
      <c r="A23" s="7">
        <v>45536</v>
      </c>
      <c r="B23" s="8">
        <v>1005.6475090175305</v>
      </c>
      <c r="C23" s="8">
        <v>1005.6475090175305</v>
      </c>
      <c r="D23" s="8">
        <v>1005.6475090175305</v>
      </c>
      <c r="E23" s="7">
        <v>45536</v>
      </c>
      <c r="F23" s="8">
        <v>631.80189214574807</v>
      </c>
      <c r="G23" s="8">
        <v>631.80189214574807</v>
      </c>
      <c r="H23" s="8">
        <v>631.80189214574807</v>
      </c>
      <c r="I23" s="7">
        <v>45536</v>
      </c>
      <c r="J23" s="8">
        <v>373.84561687178245</v>
      </c>
      <c r="K23" s="8">
        <v>373.84561687178245</v>
      </c>
      <c r="L23" s="8">
        <v>373.84561687178245</v>
      </c>
    </row>
    <row r="24" spans="1:12" x14ac:dyDescent="0.25">
      <c r="A24" s="7">
        <v>45566</v>
      </c>
      <c r="B24" s="8">
        <v>1044.7238761809738</v>
      </c>
      <c r="C24" s="8">
        <v>1044.7238761809738</v>
      </c>
      <c r="D24" s="8">
        <v>1044.7238761809738</v>
      </c>
      <c r="E24" s="7">
        <v>45566</v>
      </c>
      <c r="F24" s="8">
        <v>654.22186902870078</v>
      </c>
      <c r="G24" s="8">
        <v>654.22186902870078</v>
      </c>
      <c r="H24" s="8">
        <v>654.22186902870078</v>
      </c>
      <c r="I24" s="7">
        <v>45566</v>
      </c>
      <c r="J24" s="8">
        <v>390.50200715227294</v>
      </c>
      <c r="K24" s="8">
        <v>390.50200715227294</v>
      </c>
      <c r="L24" s="8">
        <v>390.50200715227294</v>
      </c>
    </row>
    <row r="25" spans="1:12" x14ac:dyDescent="0.25">
      <c r="A25" s="7">
        <v>45597</v>
      </c>
      <c r="B25" s="8">
        <v>1173.7660536697113</v>
      </c>
      <c r="C25" s="8">
        <v>1173.7660536697113</v>
      </c>
      <c r="D25" s="8">
        <v>1173.7660536697113</v>
      </c>
      <c r="E25" s="7">
        <v>45597</v>
      </c>
      <c r="F25" s="8">
        <v>730.45163976392428</v>
      </c>
      <c r="G25" s="8">
        <v>730.45163976392428</v>
      </c>
      <c r="H25" s="8">
        <v>730.45163976392428</v>
      </c>
      <c r="I25" s="7">
        <v>45597</v>
      </c>
      <c r="J25" s="8">
        <v>443.31441390578698</v>
      </c>
      <c r="K25" s="8">
        <v>443.31441390578698</v>
      </c>
      <c r="L25" s="8">
        <v>443.31441390578698</v>
      </c>
    </row>
    <row r="26" spans="1:12" x14ac:dyDescent="0.25">
      <c r="A26" s="7">
        <v>45627</v>
      </c>
      <c r="B26" s="8">
        <v>1278.3102722072442</v>
      </c>
      <c r="C26" s="8">
        <v>1278.3102722072442</v>
      </c>
      <c r="D26" s="8">
        <v>1278.3102722072442</v>
      </c>
      <c r="E26" s="7">
        <v>45627</v>
      </c>
      <c r="F26" s="8">
        <v>794.22101316190924</v>
      </c>
      <c r="G26" s="8">
        <v>794.22101316190924</v>
      </c>
      <c r="H26" s="8">
        <v>794.22101316190924</v>
      </c>
      <c r="I26" s="7">
        <v>45627</v>
      </c>
      <c r="J26" s="8">
        <v>484.08925904533498</v>
      </c>
      <c r="K26" s="8">
        <v>484.08925904533498</v>
      </c>
      <c r="L26" s="8">
        <v>484.08925904533498</v>
      </c>
    </row>
    <row r="27" spans="1:12" x14ac:dyDescent="0.25">
      <c r="A27" s="7">
        <v>45658</v>
      </c>
      <c r="B27" s="8">
        <v>1264.4088278387444</v>
      </c>
      <c r="C27" s="8">
        <v>1264.4088278387444</v>
      </c>
      <c r="D27" s="8">
        <v>1264.4088278387444</v>
      </c>
      <c r="E27" s="7">
        <v>45658</v>
      </c>
      <c r="F27" s="8">
        <v>789.34712254982423</v>
      </c>
      <c r="G27" s="8">
        <v>789.34712254982423</v>
      </c>
      <c r="H27" s="8">
        <v>789.34712254982423</v>
      </c>
      <c r="I27" s="7">
        <v>45658</v>
      </c>
      <c r="J27" s="8">
        <v>475.06170528892011</v>
      </c>
      <c r="K27" s="8">
        <v>475.06170528892011</v>
      </c>
      <c r="L27" s="8">
        <v>475.06170528892011</v>
      </c>
    </row>
    <row r="28" spans="1:12" x14ac:dyDescent="0.25">
      <c r="A28" s="7">
        <v>45689</v>
      </c>
      <c r="B28" s="8">
        <v>1258.8038101727343</v>
      </c>
      <c r="C28" s="8">
        <v>1258.8038101727343</v>
      </c>
      <c r="D28" s="8">
        <v>1258.8038101727343</v>
      </c>
      <c r="E28" s="7">
        <v>45689</v>
      </c>
      <c r="F28" s="8">
        <v>793.67987666713611</v>
      </c>
      <c r="G28" s="8">
        <v>793.67987666713611</v>
      </c>
      <c r="H28" s="8">
        <v>793.67987666713611</v>
      </c>
      <c r="I28" s="7">
        <v>45689</v>
      </c>
      <c r="J28" s="8">
        <v>465.12393350559813</v>
      </c>
      <c r="K28" s="8">
        <v>465.12393350559813</v>
      </c>
      <c r="L28" s="8">
        <v>465.12393350559813</v>
      </c>
    </row>
    <row r="29" spans="1:12" x14ac:dyDescent="0.25">
      <c r="A29" s="7">
        <v>45717</v>
      </c>
      <c r="B29" s="8">
        <v>1116.7316949649194</v>
      </c>
      <c r="C29" s="8">
        <v>1116.7316949649194</v>
      </c>
      <c r="D29" s="8">
        <v>1116.7316949649194</v>
      </c>
      <c r="E29" s="7">
        <v>45717</v>
      </c>
      <c r="F29" s="8">
        <v>694.59197956673142</v>
      </c>
      <c r="G29" s="8">
        <v>694.59197956673142</v>
      </c>
      <c r="H29" s="8">
        <v>694.59197956673142</v>
      </c>
      <c r="I29" s="7">
        <v>45717</v>
      </c>
      <c r="J29" s="8">
        <v>422.13971539818789</v>
      </c>
      <c r="K29" s="8">
        <v>422.13971539818789</v>
      </c>
      <c r="L29" s="8">
        <v>422.13971539818789</v>
      </c>
    </row>
    <row r="30" spans="1:12" x14ac:dyDescent="0.25">
      <c r="A30" s="7">
        <v>45748</v>
      </c>
      <c r="B30" s="8">
        <v>1045.9504598789424</v>
      </c>
      <c r="C30" s="8">
        <v>1045.9504598789424</v>
      </c>
      <c r="D30" s="8">
        <v>1045.9504598789424</v>
      </c>
      <c r="E30" s="7">
        <v>45748</v>
      </c>
      <c r="F30" s="8">
        <v>646.11167489114302</v>
      </c>
      <c r="G30" s="8">
        <v>646.11167489114302</v>
      </c>
      <c r="H30" s="8">
        <v>646.11167489114302</v>
      </c>
      <c r="I30" s="7">
        <v>45748</v>
      </c>
      <c r="J30" s="8">
        <v>399.83878498779933</v>
      </c>
      <c r="K30" s="8">
        <v>399.83878498779933</v>
      </c>
      <c r="L30" s="8">
        <v>399.83878498779933</v>
      </c>
    </row>
    <row r="31" spans="1:12" x14ac:dyDescent="0.25">
      <c r="A31" s="7">
        <v>45778</v>
      </c>
      <c r="B31" s="8">
        <v>999.97711097912907</v>
      </c>
      <c r="C31" s="8">
        <v>999.97711097912907</v>
      </c>
      <c r="D31" s="8">
        <v>999.97711097912907</v>
      </c>
      <c r="E31" s="7">
        <v>45778</v>
      </c>
      <c r="F31" s="8">
        <v>618.75059604645469</v>
      </c>
      <c r="G31" s="8">
        <v>618.75059604645469</v>
      </c>
      <c r="H31" s="8">
        <v>618.75059604645469</v>
      </c>
      <c r="I31" s="7">
        <v>45778</v>
      </c>
      <c r="J31" s="8">
        <v>381.22651493267438</v>
      </c>
      <c r="K31" s="8">
        <v>381.22651493267438</v>
      </c>
      <c r="L31" s="8">
        <v>381.22651493267438</v>
      </c>
    </row>
    <row r="32" spans="1:12" x14ac:dyDescent="0.25">
      <c r="A32" s="7">
        <v>45809</v>
      </c>
      <c r="B32" s="8">
        <v>1047.8474111441592</v>
      </c>
      <c r="C32" s="8">
        <v>1047.8474111441592</v>
      </c>
      <c r="D32" s="8">
        <v>1047.8474111441592</v>
      </c>
      <c r="E32" s="7">
        <v>45809</v>
      </c>
      <c r="F32" s="8">
        <v>656.20376798430891</v>
      </c>
      <c r="G32" s="8">
        <v>656.20376798430891</v>
      </c>
      <c r="H32" s="8">
        <v>656.20376798430891</v>
      </c>
      <c r="I32" s="7">
        <v>45809</v>
      </c>
      <c r="J32" s="8">
        <v>391.64364315985034</v>
      </c>
      <c r="K32" s="8">
        <v>391.64364315985034</v>
      </c>
      <c r="L32" s="8">
        <v>391.64364315985034</v>
      </c>
    </row>
    <row r="33" spans="1:12" x14ac:dyDescent="0.25">
      <c r="A33" s="7">
        <v>45839</v>
      </c>
      <c r="B33" s="8">
        <v>1127.7625143734995</v>
      </c>
      <c r="C33" s="8">
        <v>1127.7625143734995</v>
      </c>
      <c r="D33" s="8">
        <v>1127.7625143734995</v>
      </c>
      <c r="E33" s="7">
        <v>45839</v>
      </c>
      <c r="F33" s="8">
        <v>705.07555345699575</v>
      </c>
      <c r="G33" s="8">
        <v>705.07555345699575</v>
      </c>
      <c r="H33" s="8">
        <v>705.07555345699575</v>
      </c>
      <c r="I33" s="7">
        <v>45839</v>
      </c>
      <c r="J33" s="8">
        <v>422.68696091650384</v>
      </c>
      <c r="K33" s="8">
        <v>422.68696091650384</v>
      </c>
      <c r="L33" s="8">
        <v>422.68696091650384</v>
      </c>
    </row>
    <row r="34" spans="1:12" x14ac:dyDescent="0.25">
      <c r="A34" s="7">
        <v>45870</v>
      </c>
      <c r="B34" s="8">
        <v>1123.8834760763677</v>
      </c>
      <c r="C34" s="8">
        <v>1123.8834760763677</v>
      </c>
      <c r="D34" s="8">
        <v>1123.8834760763677</v>
      </c>
      <c r="E34" s="7">
        <v>45870</v>
      </c>
      <c r="F34" s="8">
        <v>709.35571080111265</v>
      </c>
      <c r="G34" s="8">
        <v>709.35571080111265</v>
      </c>
      <c r="H34" s="8">
        <v>709.35571080111265</v>
      </c>
      <c r="I34" s="7">
        <v>45870</v>
      </c>
      <c r="J34" s="8">
        <v>414.52776527525504</v>
      </c>
      <c r="K34" s="8">
        <v>414.52776527525504</v>
      </c>
      <c r="L34" s="8">
        <v>414.52776527525504</v>
      </c>
    </row>
    <row r="35" spans="1:12" x14ac:dyDescent="0.25">
      <c r="A35" s="7">
        <v>45901</v>
      </c>
      <c r="B35" s="8">
        <v>1012.3935128003944</v>
      </c>
      <c r="C35" s="8">
        <v>1012.3935128003944</v>
      </c>
      <c r="D35" s="8">
        <v>1012.3935128003944</v>
      </c>
      <c r="E35" s="7">
        <v>45901</v>
      </c>
      <c r="F35" s="8">
        <v>636.6536679385631</v>
      </c>
      <c r="G35" s="8">
        <v>636.6536679385631</v>
      </c>
      <c r="H35" s="8">
        <v>636.6536679385631</v>
      </c>
      <c r="I35" s="7">
        <v>45901</v>
      </c>
      <c r="J35" s="8">
        <v>375.73984486183133</v>
      </c>
      <c r="K35" s="8">
        <v>375.73984486183133</v>
      </c>
      <c r="L35" s="8">
        <v>375.73984486183133</v>
      </c>
    </row>
    <row r="36" spans="1:12" x14ac:dyDescent="0.25">
      <c r="A36" s="7">
        <v>45931</v>
      </c>
      <c r="B36" s="8">
        <v>1051.2154805796047</v>
      </c>
      <c r="C36" s="8">
        <v>1051.2154805796047</v>
      </c>
      <c r="D36" s="8">
        <v>1051.2154805796047</v>
      </c>
      <c r="E36" s="7">
        <v>45931</v>
      </c>
      <c r="F36" s="8">
        <v>659.07840425231439</v>
      </c>
      <c r="G36" s="8">
        <v>659.07840425231439</v>
      </c>
      <c r="H36" s="8">
        <v>659.07840425231439</v>
      </c>
      <c r="I36" s="7">
        <v>45931</v>
      </c>
      <c r="J36" s="8">
        <v>392.13707632729029</v>
      </c>
      <c r="K36" s="8">
        <v>392.13707632729029</v>
      </c>
      <c r="L36" s="8">
        <v>392.13707632729029</v>
      </c>
    </row>
    <row r="37" spans="1:12" x14ac:dyDescent="0.25">
      <c r="A37" s="7">
        <v>45962</v>
      </c>
      <c r="B37" s="8">
        <v>1180.307070962539</v>
      </c>
      <c r="C37" s="8">
        <v>1180.307070962539</v>
      </c>
      <c r="D37" s="8">
        <v>1180.307070962539</v>
      </c>
      <c r="E37" s="7">
        <v>45962</v>
      </c>
      <c r="F37" s="8">
        <v>735.45837062089959</v>
      </c>
      <c r="G37" s="8">
        <v>735.45837062089959</v>
      </c>
      <c r="H37" s="8">
        <v>735.45837062089959</v>
      </c>
      <c r="I37" s="7">
        <v>45962</v>
      </c>
      <c r="J37" s="8">
        <v>444.84870034163953</v>
      </c>
      <c r="K37" s="8">
        <v>444.84870034163953</v>
      </c>
      <c r="L37" s="8">
        <v>444.84870034163953</v>
      </c>
    </row>
    <row r="38" spans="1:12" x14ac:dyDescent="0.25">
      <c r="A38" s="7">
        <v>45992</v>
      </c>
      <c r="B38" s="8">
        <v>1283.5148496035476</v>
      </c>
      <c r="C38" s="8">
        <v>1283.5148496035476</v>
      </c>
      <c r="D38" s="8">
        <v>1283.5148496035476</v>
      </c>
      <c r="E38" s="7">
        <v>45992</v>
      </c>
      <c r="F38" s="8">
        <v>798.31659028057288</v>
      </c>
      <c r="G38" s="8">
        <v>798.31659028057288</v>
      </c>
      <c r="H38" s="8">
        <v>798.31659028057288</v>
      </c>
      <c r="I38" s="7">
        <v>45992</v>
      </c>
      <c r="J38" s="8">
        <v>485.19825932297482</v>
      </c>
      <c r="K38" s="8">
        <v>485.19825932297482</v>
      </c>
      <c r="L38" s="8">
        <v>485.19825932297482</v>
      </c>
    </row>
    <row r="39" spans="1:12" x14ac:dyDescent="0.25">
      <c r="A39" s="7">
        <v>46023</v>
      </c>
      <c r="B39" s="8">
        <v>1273.5310749326086</v>
      </c>
      <c r="C39" s="8">
        <v>1273.5310749326086</v>
      </c>
      <c r="D39" s="8">
        <v>1273.5310749326086</v>
      </c>
      <c r="E39" s="7">
        <v>46023</v>
      </c>
      <c r="F39" s="8">
        <v>797.08095108417899</v>
      </c>
      <c r="G39" s="8">
        <v>797.08095108417899</v>
      </c>
      <c r="H39" s="8">
        <v>797.08095108417899</v>
      </c>
      <c r="I39" s="7">
        <v>46023</v>
      </c>
      <c r="J39" s="8">
        <v>476.45012384842971</v>
      </c>
      <c r="K39" s="8">
        <v>476.45012384842971</v>
      </c>
      <c r="L39" s="8">
        <v>476.45012384842971</v>
      </c>
    </row>
    <row r="40" spans="1:12" x14ac:dyDescent="0.25">
      <c r="A40" s="7">
        <v>46054</v>
      </c>
      <c r="B40" s="8">
        <v>1268.0708394651447</v>
      </c>
      <c r="C40" s="8">
        <v>1268.0708394651447</v>
      </c>
      <c r="D40" s="8">
        <v>1268.0708394651447</v>
      </c>
      <c r="E40" s="7">
        <v>46054</v>
      </c>
      <c r="F40" s="8">
        <v>801.58750671190273</v>
      </c>
      <c r="G40" s="8">
        <v>801.58750671190273</v>
      </c>
      <c r="H40" s="8">
        <v>801.58750671190273</v>
      </c>
      <c r="I40" s="7">
        <v>46054</v>
      </c>
      <c r="J40" s="8">
        <v>466.48333275324205</v>
      </c>
      <c r="K40" s="8">
        <v>466.48333275324205</v>
      </c>
      <c r="L40" s="8">
        <v>466.48333275324205</v>
      </c>
    </row>
    <row r="41" spans="1:12" x14ac:dyDescent="0.25">
      <c r="A41" s="7">
        <v>46082</v>
      </c>
      <c r="B41" s="8">
        <v>1124.7714498434234</v>
      </c>
      <c r="C41" s="8">
        <v>1124.7714498434234</v>
      </c>
      <c r="D41" s="8">
        <v>1124.7714498434234</v>
      </c>
      <c r="E41" s="7">
        <v>46082</v>
      </c>
      <c r="F41" s="8">
        <v>701.45622263268262</v>
      </c>
      <c r="G41" s="8">
        <v>701.45622263268262</v>
      </c>
      <c r="H41" s="8">
        <v>701.45622263268262</v>
      </c>
      <c r="I41" s="7">
        <v>46082</v>
      </c>
      <c r="J41" s="8">
        <v>423.31522721074072</v>
      </c>
      <c r="K41" s="8">
        <v>423.31522721074072</v>
      </c>
      <c r="L41" s="8">
        <v>423.31522721074072</v>
      </c>
    </row>
    <row r="42" spans="1:12" x14ac:dyDescent="0.25">
      <c r="A42" s="7">
        <v>46113</v>
      </c>
      <c r="B42" s="8">
        <v>1051.9007257698631</v>
      </c>
      <c r="C42" s="8">
        <v>1051.9007257698631</v>
      </c>
      <c r="D42" s="8">
        <v>1051.9007257698631</v>
      </c>
      <c r="E42" s="7">
        <v>46113</v>
      </c>
      <c r="F42" s="8">
        <v>650.63276393677427</v>
      </c>
      <c r="G42" s="8">
        <v>650.63276393677427</v>
      </c>
      <c r="H42" s="8">
        <v>650.63276393677427</v>
      </c>
      <c r="I42" s="7">
        <v>46113</v>
      </c>
      <c r="J42" s="8">
        <v>401.26796183308898</v>
      </c>
      <c r="K42" s="8">
        <v>401.26796183308898</v>
      </c>
      <c r="L42" s="8">
        <v>401.26796183308898</v>
      </c>
    </row>
    <row r="43" spans="1:12" x14ac:dyDescent="0.25">
      <c r="A43" s="7">
        <v>46143</v>
      </c>
      <c r="B43" s="8">
        <v>1001.6969031496467</v>
      </c>
      <c r="C43" s="8">
        <v>1001.6969031496467</v>
      </c>
      <c r="D43" s="8">
        <v>1001.6969031496467</v>
      </c>
      <c r="E43" s="7">
        <v>46143</v>
      </c>
      <c r="F43" s="8">
        <v>618.96514578092933</v>
      </c>
      <c r="G43" s="8">
        <v>618.96514578092933</v>
      </c>
      <c r="H43" s="8">
        <v>618.96514578092933</v>
      </c>
      <c r="I43" s="7">
        <v>46143</v>
      </c>
      <c r="J43" s="8">
        <v>382.7317573687173</v>
      </c>
      <c r="K43" s="8">
        <v>382.7317573687173</v>
      </c>
      <c r="L43" s="8">
        <v>382.7317573687173</v>
      </c>
    </row>
    <row r="44" spans="1:12" x14ac:dyDescent="0.25">
      <c r="A44" s="7">
        <v>46174</v>
      </c>
      <c r="B44" s="8">
        <v>1049.184731453056</v>
      </c>
      <c r="C44" s="8">
        <v>1049.184731453056</v>
      </c>
      <c r="D44" s="8">
        <v>1049.184731453056</v>
      </c>
      <c r="E44" s="7">
        <v>46174</v>
      </c>
      <c r="F44" s="8">
        <v>655.72717649123535</v>
      </c>
      <c r="G44" s="8">
        <v>655.72717649123535</v>
      </c>
      <c r="H44" s="8">
        <v>655.72717649123535</v>
      </c>
      <c r="I44" s="7">
        <v>46174</v>
      </c>
      <c r="J44" s="8">
        <v>393.45755496182062</v>
      </c>
      <c r="K44" s="8">
        <v>393.45755496182062</v>
      </c>
      <c r="L44" s="8">
        <v>393.45755496182062</v>
      </c>
    </row>
    <row r="45" spans="1:12" x14ac:dyDescent="0.25">
      <c r="A45" s="7">
        <v>46204</v>
      </c>
      <c r="B45" s="8">
        <v>1128.6378205178146</v>
      </c>
      <c r="C45" s="8">
        <v>1128.6378205178146</v>
      </c>
      <c r="D45" s="8">
        <v>1128.6378205178146</v>
      </c>
      <c r="E45" s="7">
        <v>46204</v>
      </c>
      <c r="F45" s="8">
        <v>703.88946134768253</v>
      </c>
      <c r="G45" s="8">
        <v>703.88946134768253</v>
      </c>
      <c r="H45" s="8">
        <v>703.88946134768253</v>
      </c>
      <c r="I45" s="7">
        <v>46204</v>
      </c>
      <c r="J45" s="8">
        <v>424.74835917013206</v>
      </c>
      <c r="K45" s="8">
        <v>424.74835917013206</v>
      </c>
      <c r="L45" s="8">
        <v>424.74835917013206</v>
      </c>
    </row>
    <row r="46" spans="1:12" x14ac:dyDescent="0.25">
      <c r="A46" s="7">
        <v>46235</v>
      </c>
      <c r="B46" s="8">
        <v>1125.621573909445</v>
      </c>
      <c r="C46" s="8">
        <v>1125.621573909445</v>
      </c>
      <c r="D46" s="8">
        <v>1125.621573909445</v>
      </c>
      <c r="E46" s="7">
        <v>46235</v>
      </c>
      <c r="F46" s="8">
        <v>708.91832232609693</v>
      </c>
      <c r="G46" s="8">
        <v>708.91832232609693</v>
      </c>
      <c r="H46" s="8">
        <v>708.91832232609693</v>
      </c>
      <c r="I46" s="7">
        <v>46235</v>
      </c>
      <c r="J46" s="8">
        <v>416.70325158334799</v>
      </c>
      <c r="K46" s="8">
        <v>416.70325158334799</v>
      </c>
      <c r="L46" s="8">
        <v>416.70325158334799</v>
      </c>
    </row>
    <row r="47" spans="1:12" x14ac:dyDescent="0.25">
      <c r="A47" s="7">
        <v>46266</v>
      </c>
      <c r="B47" s="8">
        <v>1015.0171681118752</v>
      </c>
      <c r="C47" s="8">
        <v>1015.0171681118752</v>
      </c>
      <c r="D47" s="8">
        <v>1015.0171681118752</v>
      </c>
      <c r="E47" s="7">
        <v>46266</v>
      </c>
      <c r="F47" s="8">
        <v>637.4828483399782</v>
      </c>
      <c r="G47" s="8">
        <v>637.4828483399782</v>
      </c>
      <c r="H47" s="8">
        <v>637.4828483399782</v>
      </c>
      <c r="I47" s="7">
        <v>46266</v>
      </c>
      <c r="J47" s="8">
        <v>377.53431977189706</v>
      </c>
      <c r="K47" s="8">
        <v>377.53431977189706</v>
      </c>
      <c r="L47" s="8">
        <v>377.53431977189706</v>
      </c>
    </row>
    <row r="48" spans="1:12" x14ac:dyDescent="0.25">
      <c r="A48" s="7">
        <v>46296</v>
      </c>
      <c r="B48" s="8">
        <v>1061.4278080230329</v>
      </c>
      <c r="C48" s="8">
        <v>1061.4278080230329</v>
      </c>
      <c r="D48" s="8">
        <v>1061.4278080230329</v>
      </c>
      <c r="E48" s="7">
        <v>46296</v>
      </c>
      <c r="F48" s="8">
        <v>667.35180999680972</v>
      </c>
      <c r="G48" s="8">
        <v>667.35180999680972</v>
      </c>
      <c r="H48" s="8">
        <v>667.35180999680972</v>
      </c>
      <c r="I48" s="7">
        <v>46296</v>
      </c>
      <c r="J48" s="8">
        <v>394.0759980262232</v>
      </c>
      <c r="K48" s="8">
        <v>394.0759980262232</v>
      </c>
      <c r="L48" s="8">
        <v>394.0759980262232</v>
      </c>
    </row>
    <row r="49" spans="1:12" x14ac:dyDescent="0.25">
      <c r="A49" s="7">
        <v>46327</v>
      </c>
      <c r="B49" s="8">
        <v>1193.8249394684995</v>
      </c>
      <c r="C49" s="8">
        <v>1193.8249394684995</v>
      </c>
      <c r="D49" s="8">
        <v>1193.8249394684995</v>
      </c>
      <c r="E49" s="7">
        <v>46327</v>
      </c>
      <c r="F49" s="8">
        <v>746.88773351502789</v>
      </c>
      <c r="G49" s="8">
        <v>746.88773351502789</v>
      </c>
      <c r="H49" s="8">
        <v>746.88773351502789</v>
      </c>
      <c r="I49" s="7">
        <v>46327</v>
      </c>
      <c r="J49" s="8">
        <v>446.93720595347156</v>
      </c>
      <c r="K49" s="8">
        <v>446.93720595347156</v>
      </c>
      <c r="L49" s="8">
        <v>446.93720595347156</v>
      </c>
    </row>
    <row r="50" spans="1:12" x14ac:dyDescent="0.25">
      <c r="A50" s="7">
        <v>46357</v>
      </c>
      <c r="B50" s="8">
        <v>1295.6066268141226</v>
      </c>
      <c r="C50" s="8">
        <v>1295.6066268141226</v>
      </c>
      <c r="D50" s="8">
        <v>1295.6066268141226</v>
      </c>
      <c r="E50" s="7">
        <v>46357</v>
      </c>
      <c r="F50" s="8">
        <v>808.78701284654539</v>
      </c>
      <c r="G50" s="8">
        <v>808.78701284654539</v>
      </c>
      <c r="H50" s="8">
        <v>808.78701284654539</v>
      </c>
      <c r="I50" s="7">
        <v>46357</v>
      </c>
      <c r="J50" s="8">
        <v>486.8196139675772</v>
      </c>
      <c r="K50" s="8">
        <v>486.8196139675772</v>
      </c>
      <c r="L50" s="8">
        <v>486.8196139675772</v>
      </c>
    </row>
    <row r="51" spans="1:12" x14ac:dyDescent="0.25">
      <c r="A51" s="7">
        <v>46388</v>
      </c>
      <c r="B51" s="9">
        <v>1280.2349661188287</v>
      </c>
      <c r="C51" s="9">
        <v>1281.2686772449215</v>
      </c>
      <c r="D51" s="9">
        <v>1272.5431789528077</v>
      </c>
      <c r="E51" s="7">
        <v>46388</v>
      </c>
      <c r="F51" s="9">
        <v>801.68873540739264</v>
      </c>
      <c r="G51" s="9">
        <v>800.03190349771512</v>
      </c>
      <c r="H51" s="9">
        <v>796.2574634290969</v>
      </c>
      <c r="I51" s="7">
        <v>46388</v>
      </c>
      <c r="J51" s="9">
        <v>478.54623071143601</v>
      </c>
      <c r="K51" s="9">
        <v>481.23677374720631</v>
      </c>
      <c r="L51" s="9">
        <v>476.28571552371085</v>
      </c>
    </row>
    <row r="52" spans="1:12" x14ac:dyDescent="0.25">
      <c r="A52" s="7">
        <v>46419</v>
      </c>
      <c r="B52" s="9">
        <v>1275.4094782358789</v>
      </c>
      <c r="C52" s="9">
        <v>1276.3261022147885</v>
      </c>
      <c r="D52" s="9">
        <v>1267.6912755254486</v>
      </c>
      <c r="E52" s="7">
        <v>46419</v>
      </c>
      <c r="F52" s="9">
        <v>806.6466933328802</v>
      </c>
      <c r="G52" s="9">
        <v>804.93793167096419</v>
      </c>
      <c r="H52" s="9">
        <v>801.13478718269016</v>
      </c>
      <c r="I52" s="7">
        <v>46419</v>
      </c>
      <c r="J52" s="9">
        <v>468.76278490299876</v>
      </c>
      <c r="K52" s="9">
        <v>471.38817054382423</v>
      </c>
      <c r="L52" s="9">
        <v>466.55648834275843</v>
      </c>
    </row>
    <row r="53" spans="1:12" x14ac:dyDescent="0.25">
      <c r="A53" s="7">
        <v>46447</v>
      </c>
      <c r="B53" s="9">
        <v>1131.6114594671303</v>
      </c>
      <c r="C53" s="9">
        <v>1132.401268090241</v>
      </c>
      <c r="D53" s="9">
        <v>1124.7633535436892</v>
      </c>
      <c r="E53" s="7">
        <v>46447</v>
      </c>
      <c r="F53" s="9">
        <v>706.22614323089908</v>
      </c>
      <c r="G53" s="9">
        <v>704.68637909676772</v>
      </c>
      <c r="H53" s="9">
        <v>701.33639608845669</v>
      </c>
      <c r="I53" s="7">
        <v>46447</v>
      </c>
      <c r="J53" s="9">
        <v>425.38531623623129</v>
      </c>
      <c r="K53" s="9">
        <v>427.71488899347327</v>
      </c>
      <c r="L53" s="9">
        <v>423.42695745523247</v>
      </c>
    </row>
    <row r="54" spans="1:12" x14ac:dyDescent="0.25">
      <c r="A54" s="7">
        <v>46478</v>
      </c>
      <c r="B54" s="9">
        <v>1058.6946917573696</v>
      </c>
      <c r="C54" s="9">
        <v>1059.3974692268621</v>
      </c>
      <c r="D54" s="9">
        <v>1052.2820171745309</v>
      </c>
      <c r="E54" s="7">
        <v>46478</v>
      </c>
      <c r="F54" s="9">
        <v>655.18856380407794</v>
      </c>
      <c r="G54" s="9">
        <v>653.70994465713136</v>
      </c>
      <c r="H54" s="9">
        <v>650.61017361461199</v>
      </c>
      <c r="I54" s="7">
        <v>46478</v>
      </c>
      <c r="J54" s="9">
        <v>403.50612795329158</v>
      </c>
      <c r="K54" s="9">
        <v>405.68752456973073</v>
      </c>
      <c r="L54" s="9">
        <v>401.67184355991895</v>
      </c>
    </row>
    <row r="55" spans="1:12" x14ac:dyDescent="0.25">
      <c r="A55" s="7">
        <v>46508</v>
      </c>
      <c r="B55" s="9">
        <v>1007.8328395206054</v>
      </c>
      <c r="C55" s="9">
        <v>1008.4227405088213</v>
      </c>
      <c r="D55" s="9">
        <v>1001.6484644939598</v>
      </c>
      <c r="E55" s="7">
        <v>46508</v>
      </c>
      <c r="F55" s="9">
        <v>622.68631845631558</v>
      </c>
      <c r="G55" s="9">
        <v>621.22297360362847</v>
      </c>
      <c r="H55" s="9">
        <v>618.22899289267446</v>
      </c>
      <c r="I55" s="7">
        <v>46508</v>
      </c>
      <c r="J55" s="9">
        <v>385.1465210642898</v>
      </c>
      <c r="K55" s="9">
        <v>387.19976690519286</v>
      </c>
      <c r="L55" s="9">
        <v>383.4194716012853</v>
      </c>
    </row>
    <row r="56" spans="1:12" x14ac:dyDescent="0.25">
      <c r="A56" s="7">
        <v>46539</v>
      </c>
      <c r="B56" s="9">
        <v>1055.7193154530573</v>
      </c>
      <c r="C56" s="9">
        <v>1056.2811909309316</v>
      </c>
      <c r="D56" s="9">
        <v>1049.1888564453252</v>
      </c>
      <c r="E56" s="7">
        <v>46539</v>
      </c>
      <c r="F56" s="9">
        <v>659.55240102993389</v>
      </c>
      <c r="G56" s="9">
        <v>657.98911850069283</v>
      </c>
      <c r="H56" s="9">
        <v>654.80945123862784</v>
      </c>
      <c r="I56" s="7">
        <v>46539</v>
      </c>
      <c r="J56" s="9">
        <v>396.16691442312344</v>
      </c>
      <c r="K56" s="9">
        <v>398.29207243023893</v>
      </c>
      <c r="L56" s="9">
        <v>394.37940520669747</v>
      </c>
    </row>
    <row r="57" spans="1:12" x14ac:dyDescent="0.25">
      <c r="A57" s="7">
        <v>46569</v>
      </c>
      <c r="B57" s="9">
        <v>1135.6795689693881</v>
      </c>
      <c r="C57" s="9">
        <v>1136.3478584137054</v>
      </c>
      <c r="D57" s="9">
        <v>1128.5816970834362</v>
      </c>
      <c r="E57" s="7">
        <v>46569</v>
      </c>
      <c r="F57" s="9">
        <v>707.95123303865626</v>
      </c>
      <c r="G57" s="9">
        <v>706.28007602744958</v>
      </c>
      <c r="H57" s="9">
        <v>702.82128699881275</v>
      </c>
      <c r="I57" s="7">
        <v>46569</v>
      </c>
      <c r="J57" s="9">
        <v>427.72833593073199</v>
      </c>
      <c r="K57" s="9">
        <v>430.06778238625571</v>
      </c>
      <c r="L57" s="9">
        <v>425.76041008462346</v>
      </c>
    </row>
    <row r="58" spans="1:12" x14ac:dyDescent="0.25">
      <c r="A58" s="7">
        <v>46600</v>
      </c>
      <c r="B58" s="9">
        <v>1132.6637644716634</v>
      </c>
      <c r="C58" s="9">
        <v>1133.3204077825199</v>
      </c>
      <c r="D58" s="9">
        <v>1125.6720660068261</v>
      </c>
      <c r="E58" s="7">
        <v>46600</v>
      </c>
      <c r="F58" s="9">
        <v>712.97059249614449</v>
      </c>
      <c r="G58" s="9">
        <v>711.34776434078469</v>
      </c>
      <c r="H58" s="9">
        <v>707.89584271231843</v>
      </c>
      <c r="I58" s="7">
        <v>46600</v>
      </c>
      <c r="J58" s="9">
        <v>419.69317197551879</v>
      </c>
      <c r="K58" s="9">
        <v>421.97264344173504</v>
      </c>
      <c r="L58" s="9">
        <v>417.77622329450764</v>
      </c>
    </row>
    <row r="59" spans="1:12" x14ac:dyDescent="0.25">
      <c r="A59" s="7">
        <v>46631</v>
      </c>
      <c r="B59" s="9">
        <v>1021.414787898004</v>
      </c>
      <c r="C59" s="9">
        <v>1021.9462439533486</v>
      </c>
      <c r="D59" s="9">
        <v>1015.1844178549369</v>
      </c>
      <c r="E59" s="7">
        <v>46631</v>
      </c>
      <c r="F59" s="9">
        <v>641.2807256563824</v>
      </c>
      <c r="G59" s="9">
        <v>639.79778063590948</v>
      </c>
      <c r="H59" s="9">
        <v>636.74405737157542</v>
      </c>
      <c r="I59" s="7">
        <v>46631</v>
      </c>
      <c r="J59" s="9">
        <v>380.13406224162156</v>
      </c>
      <c r="K59" s="9">
        <v>382.14846331743917</v>
      </c>
      <c r="L59" s="9">
        <v>378.44036048336147</v>
      </c>
    </row>
    <row r="60" spans="1:12" x14ac:dyDescent="0.25">
      <c r="A60" s="7">
        <v>46661</v>
      </c>
      <c r="B60" s="9">
        <v>1069.9194910066478</v>
      </c>
      <c r="C60" s="9">
        <v>1070.40828152992</v>
      </c>
      <c r="D60" s="9">
        <v>1063.3308172639001</v>
      </c>
      <c r="E60" s="7">
        <v>46661</v>
      </c>
      <c r="F60" s="9">
        <v>673.19753475583082</v>
      </c>
      <c r="G60" s="9">
        <v>671.56257172714322</v>
      </c>
      <c r="H60" s="9">
        <v>668.39436650634923</v>
      </c>
      <c r="I60" s="7">
        <v>46661</v>
      </c>
      <c r="J60" s="9">
        <v>396.72195625081707</v>
      </c>
      <c r="K60" s="9">
        <v>398.84570980277681</v>
      </c>
      <c r="L60" s="9">
        <v>394.93645075755092</v>
      </c>
    </row>
    <row r="61" spans="1:12" x14ac:dyDescent="0.25">
      <c r="A61" s="7">
        <v>46692</v>
      </c>
      <c r="B61" s="9">
        <v>1203.0900679820429</v>
      </c>
      <c r="C61" s="9">
        <v>1203.7558778159798</v>
      </c>
      <c r="D61" s="9">
        <v>1195.6456073364029</v>
      </c>
      <c r="E61" s="7">
        <v>46692</v>
      </c>
      <c r="F61" s="9">
        <v>753.42049129266252</v>
      </c>
      <c r="G61" s="9">
        <v>751.58948602864393</v>
      </c>
      <c r="H61" s="9">
        <v>748.0741151635691</v>
      </c>
      <c r="I61" s="7">
        <v>46692</v>
      </c>
      <c r="J61" s="9">
        <v>449.66957668938051</v>
      </c>
      <c r="K61" s="9">
        <v>452.1663917873359</v>
      </c>
      <c r="L61" s="9">
        <v>447.57149217283381</v>
      </c>
    </row>
    <row r="62" spans="1:12" x14ac:dyDescent="0.25">
      <c r="A62" s="7">
        <v>46722</v>
      </c>
      <c r="B62" s="9">
        <v>1303.3293758468342</v>
      </c>
      <c r="C62" s="9">
        <v>1304.2406493091894</v>
      </c>
      <c r="D62" s="9">
        <v>1295.3382369478559</v>
      </c>
      <c r="E62" s="7">
        <v>46722</v>
      </c>
      <c r="F62" s="9">
        <v>814.23282874230165</v>
      </c>
      <c r="G62" s="9">
        <v>812.38095516041994</v>
      </c>
      <c r="H62" s="9">
        <v>808.56303115449327</v>
      </c>
      <c r="I62" s="7">
        <v>46722</v>
      </c>
      <c r="J62" s="9">
        <v>489.09654710453248</v>
      </c>
      <c r="K62" s="9">
        <v>491.85969414876945</v>
      </c>
      <c r="L62" s="9">
        <v>486.77520579336266</v>
      </c>
    </row>
    <row r="63" spans="1:12" x14ac:dyDescent="0.25">
      <c r="A63" s="7">
        <v>46753</v>
      </c>
      <c r="B63" s="9">
        <v>1286.588310993056</v>
      </c>
      <c r="C63" s="9">
        <v>1291.7555716830245</v>
      </c>
      <c r="D63" s="9">
        <v>1274.6930836805864</v>
      </c>
      <c r="E63" s="7">
        <v>46753</v>
      </c>
      <c r="F63" s="9">
        <v>806.12439826547893</v>
      </c>
      <c r="G63" s="9">
        <v>806.32339140379838</v>
      </c>
      <c r="H63" s="9">
        <v>798.78437085705707</v>
      </c>
      <c r="I63" s="7">
        <v>46753</v>
      </c>
      <c r="J63" s="9">
        <v>480.46391272757694</v>
      </c>
      <c r="K63" s="9">
        <v>485.43218027922615</v>
      </c>
      <c r="L63" s="9">
        <v>475.9087128235293</v>
      </c>
    </row>
    <row r="64" spans="1:12" x14ac:dyDescent="0.25">
      <c r="A64" s="7">
        <v>46784</v>
      </c>
      <c r="B64" s="9">
        <v>1291.7335597339766</v>
      </c>
      <c r="C64" s="9">
        <v>1296.7930878045293</v>
      </c>
      <c r="D64" s="9">
        <v>1279.6967186587012</v>
      </c>
      <c r="E64" s="7">
        <v>46784</v>
      </c>
      <c r="F64" s="9">
        <v>819.17558031641408</v>
      </c>
      <c r="G64" s="9">
        <v>819.32262215548326</v>
      </c>
      <c r="H64" s="9">
        <v>811.64321468404444</v>
      </c>
      <c r="I64" s="7">
        <v>46784</v>
      </c>
      <c r="J64" s="9">
        <v>472.55797941756248</v>
      </c>
      <c r="K64" s="9">
        <v>477.47046564904605</v>
      </c>
      <c r="L64" s="9">
        <v>468.05350397465673</v>
      </c>
    </row>
    <row r="65" spans="1:12" x14ac:dyDescent="0.25">
      <c r="A65" s="7">
        <v>46813</v>
      </c>
      <c r="B65" s="9">
        <v>1138.0896610119898</v>
      </c>
      <c r="C65" s="9">
        <v>1142.4670214882794</v>
      </c>
      <c r="D65" s="9">
        <v>1127.5580765302245</v>
      </c>
      <c r="E65" s="7">
        <v>46813</v>
      </c>
      <c r="F65" s="9">
        <v>710.79560040371757</v>
      </c>
      <c r="G65" s="9">
        <v>710.86938482632922</v>
      </c>
      <c r="H65" s="9">
        <v>704.21067134062469</v>
      </c>
      <c r="I65" s="7">
        <v>46813</v>
      </c>
      <c r="J65" s="9">
        <v>427.29406060827228</v>
      </c>
      <c r="K65" s="9">
        <v>431.59763666195011</v>
      </c>
      <c r="L65" s="9">
        <v>423.3474051895999</v>
      </c>
    </row>
    <row r="66" spans="1:12" x14ac:dyDescent="0.25">
      <c r="A66" s="7">
        <v>46844</v>
      </c>
      <c r="B66" s="9">
        <v>1065.156390996767</v>
      </c>
      <c r="C66" s="9">
        <v>1069.1848022640727</v>
      </c>
      <c r="D66" s="9">
        <v>1055.3020780571942</v>
      </c>
      <c r="E66" s="7">
        <v>46844</v>
      </c>
      <c r="F66" s="9">
        <v>659.56164150995983</v>
      </c>
      <c r="G66" s="9">
        <v>659.55716402375504</v>
      </c>
      <c r="H66" s="9">
        <v>653.40613216511088</v>
      </c>
      <c r="I66" s="7">
        <v>46844</v>
      </c>
      <c r="J66" s="9">
        <v>405.59474948680707</v>
      </c>
      <c r="K66" s="9">
        <v>409.62763824031759</v>
      </c>
      <c r="L66" s="9">
        <v>401.89594589208343</v>
      </c>
    </row>
    <row r="67" spans="1:12" x14ac:dyDescent="0.25">
      <c r="A67" s="7">
        <v>46874</v>
      </c>
      <c r="B67" s="9">
        <v>1013.6919768387855</v>
      </c>
      <c r="C67" s="9">
        <v>1017.4366497436672</v>
      </c>
      <c r="D67" s="9">
        <v>1004.2237349555674</v>
      </c>
      <c r="E67" s="7">
        <v>46874</v>
      </c>
      <c r="F67" s="9">
        <v>626.26309570212663</v>
      </c>
      <c r="G67" s="9">
        <v>626.20892379449515</v>
      </c>
      <c r="H67" s="9">
        <v>620.27941403805892</v>
      </c>
      <c r="I67" s="7">
        <v>46874</v>
      </c>
      <c r="J67" s="9">
        <v>387.4288811366589</v>
      </c>
      <c r="K67" s="9">
        <v>391.22772594917205</v>
      </c>
      <c r="L67" s="9">
        <v>383.94432091750843</v>
      </c>
    </row>
    <row r="68" spans="1:12" x14ac:dyDescent="0.25">
      <c r="A68" s="7">
        <v>46905</v>
      </c>
      <c r="B68" s="9">
        <v>1062.004769182214</v>
      </c>
      <c r="C68" s="9">
        <v>1065.8748091706448</v>
      </c>
      <c r="D68" s="9">
        <v>1052.0296361143583</v>
      </c>
      <c r="E68" s="7">
        <v>46905</v>
      </c>
      <c r="F68" s="9">
        <v>663.25514775668375</v>
      </c>
      <c r="G68" s="9">
        <v>663.19103364710418</v>
      </c>
      <c r="H68" s="9">
        <v>656.88866671929077</v>
      </c>
      <c r="I68" s="7">
        <v>46905</v>
      </c>
      <c r="J68" s="9">
        <v>398.74962142553022</v>
      </c>
      <c r="K68" s="9">
        <v>402.6837755235407</v>
      </c>
      <c r="L68" s="9">
        <v>395.14096939506737</v>
      </c>
    </row>
    <row r="69" spans="1:12" x14ac:dyDescent="0.25">
      <c r="A69" s="7">
        <v>46935</v>
      </c>
      <c r="B69" s="9">
        <v>1142.4437323533498</v>
      </c>
      <c r="C69" s="9">
        <v>1146.7363635591919</v>
      </c>
      <c r="D69" s="9">
        <v>1131.5846307682291</v>
      </c>
      <c r="E69" s="7">
        <v>46935</v>
      </c>
      <c r="F69" s="9">
        <v>711.87802573338115</v>
      </c>
      <c r="G69" s="9">
        <v>711.84036482161639</v>
      </c>
      <c r="H69" s="9">
        <v>704.99107687191611</v>
      </c>
      <c r="I69" s="7">
        <v>46935</v>
      </c>
      <c r="J69" s="9">
        <v>430.56570661996869</v>
      </c>
      <c r="K69" s="9">
        <v>434.89599873757561</v>
      </c>
      <c r="L69" s="9">
        <v>426.59355389631304</v>
      </c>
    </row>
    <row r="70" spans="1:12" x14ac:dyDescent="0.25">
      <c r="A70" s="7">
        <v>46966</v>
      </c>
      <c r="B70" s="9">
        <v>1139.4015376829032</v>
      </c>
      <c r="C70" s="9">
        <v>1143.6534400401488</v>
      </c>
      <c r="D70" s="9">
        <v>1128.7031173855612</v>
      </c>
      <c r="E70" s="7">
        <v>46966</v>
      </c>
      <c r="F70" s="9">
        <v>716.8647523377258</v>
      </c>
      <c r="G70" s="9">
        <v>716.89499974745843</v>
      </c>
      <c r="H70" s="9">
        <v>710.03841564791924</v>
      </c>
      <c r="I70" s="7">
        <v>46966</v>
      </c>
      <c r="J70" s="9">
        <v>422.53678534517729</v>
      </c>
      <c r="K70" s="9">
        <v>426.75844029269041</v>
      </c>
      <c r="L70" s="9">
        <v>418.66470173764208</v>
      </c>
    </row>
    <row r="71" spans="1:12" x14ac:dyDescent="0.25">
      <c r="A71" s="7">
        <v>46997</v>
      </c>
      <c r="B71" s="9">
        <v>1027.5009557328722</v>
      </c>
      <c r="C71" s="9">
        <v>1031.213201507398</v>
      </c>
      <c r="D71" s="9">
        <v>1017.9827770553891</v>
      </c>
      <c r="E71" s="7">
        <v>46997</v>
      </c>
      <c r="F71" s="9">
        <v>644.905922419896</v>
      </c>
      <c r="G71" s="9">
        <v>644.88671288972625</v>
      </c>
      <c r="H71" s="9">
        <v>638.80995541521429</v>
      </c>
      <c r="I71" s="7">
        <v>46997</v>
      </c>
      <c r="J71" s="9">
        <v>382.59503331297606</v>
      </c>
      <c r="K71" s="9">
        <v>386.32648861767177</v>
      </c>
      <c r="L71" s="9">
        <v>379.17282164017485</v>
      </c>
    </row>
    <row r="72" spans="1:12" x14ac:dyDescent="0.25">
      <c r="A72" s="7">
        <v>47027</v>
      </c>
      <c r="B72" s="9">
        <v>1078.1087248878393</v>
      </c>
      <c r="C72" s="9">
        <v>1081.9140349351774</v>
      </c>
      <c r="D72" s="9">
        <v>1068.0690966649161</v>
      </c>
      <c r="E72" s="7">
        <v>47027</v>
      </c>
      <c r="F72" s="9">
        <v>678.87430836359022</v>
      </c>
      <c r="G72" s="9">
        <v>678.74711902336878</v>
      </c>
      <c r="H72" s="9">
        <v>672.44116491710406</v>
      </c>
      <c r="I72" s="7">
        <v>47027</v>
      </c>
      <c r="J72" s="9">
        <v>399.23441652424918</v>
      </c>
      <c r="K72" s="9">
        <v>403.16691591180859</v>
      </c>
      <c r="L72" s="9">
        <v>395.62793174781206</v>
      </c>
    </row>
    <row r="73" spans="1:12" x14ac:dyDescent="0.25">
      <c r="A73" s="7">
        <v>47058</v>
      </c>
      <c r="B73" s="9">
        <v>1211.9955363777913</v>
      </c>
      <c r="C73" s="9">
        <v>1216.4783056585541</v>
      </c>
      <c r="D73" s="9">
        <v>1200.597090380692</v>
      </c>
      <c r="E73" s="7">
        <v>47058</v>
      </c>
      <c r="F73" s="9">
        <v>759.76063532225896</v>
      </c>
      <c r="G73" s="9">
        <v>759.62329255066754</v>
      </c>
      <c r="H73" s="9">
        <v>752.59844223578125</v>
      </c>
      <c r="I73" s="7">
        <v>47058</v>
      </c>
      <c r="J73" s="9">
        <v>452.23490105553219</v>
      </c>
      <c r="K73" s="9">
        <v>456.85501310788652</v>
      </c>
      <c r="L73" s="9">
        <v>447.99864814491059</v>
      </c>
    </row>
    <row r="74" spans="1:12" x14ac:dyDescent="0.25">
      <c r="A74" s="7">
        <v>47088</v>
      </c>
      <c r="B74" s="9">
        <v>1310.7134776886255</v>
      </c>
      <c r="C74" s="9">
        <v>1315.8389821505052</v>
      </c>
      <c r="D74" s="9">
        <v>1298.4217101109955</v>
      </c>
      <c r="E74" s="7">
        <v>47088</v>
      </c>
      <c r="F74" s="9">
        <v>819.5178110888603</v>
      </c>
      <c r="G74" s="9">
        <v>819.53937396171978</v>
      </c>
      <c r="H74" s="9">
        <v>811.90550017195119</v>
      </c>
      <c r="I74" s="7">
        <v>47088</v>
      </c>
      <c r="J74" s="9">
        <v>491.19566659976516</v>
      </c>
      <c r="K74" s="9">
        <v>496.29960818878556</v>
      </c>
      <c r="L74" s="9">
        <v>486.51620993904424</v>
      </c>
    </row>
    <row r="75" spans="1:12" x14ac:dyDescent="0.25">
      <c r="A75" s="7">
        <v>47119</v>
      </c>
      <c r="B75" s="9">
        <v>1293.5200971359141</v>
      </c>
      <c r="C75" s="9">
        <v>1302.86430015425</v>
      </c>
      <c r="D75" s="9">
        <v>1277.3911257028622</v>
      </c>
      <c r="E75" s="7">
        <v>47119</v>
      </c>
      <c r="F75" s="9">
        <v>810.92701755554424</v>
      </c>
      <c r="G75" s="9">
        <v>812.98025242378367</v>
      </c>
      <c r="H75" s="9">
        <v>801.67991520178646</v>
      </c>
      <c r="I75" s="7">
        <v>47119</v>
      </c>
      <c r="J75" s="9">
        <v>482.59307958036982</v>
      </c>
      <c r="K75" s="9">
        <v>489.88404773046636</v>
      </c>
      <c r="L75" s="9">
        <v>475.7112105010757</v>
      </c>
    </row>
    <row r="76" spans="1:12" x14ac:dyDescent="0.25">
      <c r="A76" s="7">
        <v>47150</v>
      </c>
      <c r="B76" s="9">
        <v>1289.8561611470122</v>
      </c>
      <c r="C76" s="9">
        <v>1298.9771128241046</v>
      </c>
      <c r="D76" s="9">
        <v>1273.7724083838355</v>
      </c>
      <c r="E76" s="7">
        <v>47150</v>
      </c>
      <c r="F76" s="9">
        <v>816.68843572837193</v>
      </c>
      <c r="G76" s="9">
        <v>818.68763437439486</v>
      </c>
      <c r="H76" s="9">
        <v>807.327193384927</v>
      </c>
      <c r="I76" s="7">
        <v>47150</v>
      </c>
      <c r="J76" s="9">
        <v>473.16772541864032</v>
      </c>
      <c r="K76" s="9">
        <v>480.28947844970969</v>
      </c>
      <c r="L76" s="9">
        <v>466.44521499890845</v>
      </c>
    </row>
    <row r="77" spans="1:12" x14ac:dyDescent="0.25">
      <c r="A77" s="7">
        <v>47178</v>
      </c>
      <c r="B77" s="9">
        <v>1145.0143467867736</v>
      </c>
      <c r="C77" s="9">
        <v>1153.0235565318148</v>
      </c>
      <c r="D77" s="9">
        <v>1130.7668742353828</v>
      </c>
      <c r="E77" s="7">
        <v>47178</v>
      </c>
      <c r="F77" s="9">
        <v>715.63719029919469</v>
      </c>
      <c r="G77" s="9">
        <v>717.32618986802061</v>
      </c>
      <c r="H77" s="9">
        <v>707.35607126006573</v>
      </c>
      <c r="I77" s="7">
        <v>47178</v>
      </c>
      <c r="J77" s="9">
        <v>429.37715648757887</v>
      </c>
      <c r="K77" s="9">
        <v>435.6973666637943</v>
      </c>
      <c r="L77" s="9">
        <v>423.41080297531704</v>
      </c>
    </row>
    <row r="78" spans="1:12" x14ac:dyDescent="0.25">
      <c r="A78" s="7">
        <v>47209</v>
      </c>
      <c r="B78" s="9">
        <v>1072.0345563773376</v>
      </c>
      <c r="C78" s="9">
        <v>1079.4375238529688</v>
      </c>
      <c r="D78" s="9">
        <v>1058.701359767585</v>
      </c>
      <c r="E78" s="7">
        <v>47209</v>
      </c>
      <c r="F78" s="9">
        <v>664.18543536277912</v>
      </c>
      <c r="G78" s="9">
        <v>665.66045088369412</v>
      </c>
      <c r="H78" s="9">
        <v>656.44863235366518</v>
      </c>
      <c r="I78" s="7">
        <v>47209</v>
      </c>
      <c r="J78" s="9">
        <v>407.84912101455859</v>
      </c>
      <c r="K78" s="9">
        <v>413.77707296927451</v>
      </c>
      <c r="L78" s="9">
        <v>402.25272741391973</v>
      </c>
    </row>
    <row r="79" spans="1:12" x14ac:dyDescent="0.25">
      <c r="A79" s="7">
        <v>47239</v>
      </c>
      <c r="B79" s="9">
        <v>1019.9829575538423</v>
      </c>
      <c r="C79" s="9">
        <v>1026.9346218676192</v>
      </c>
      <c r="D79" s="9">
        <v>1007.1900496728564</v>
      </c>
      <c r="E79" s="7">
        <v>47239</v>
      </c>
      <c r="F79" s="9">
        <v>630.10412705957799</v>
      </c>
      <c r="G79" s="9">
        <v>631.46678099223448</v>
      </c>
      <c r="H79" s="9">
        <v>622.58798812695488</v>
      </c>
      <c r="I79" s="7">
        <v>47239</v>
      </c>
      <c r="J79" s="9">
        <v>389.87883049426432</v>
      </c>
      <c r="K79" s="9">
        <v>395.46784087538458</v>
      </c>
      <c r="L79" s="9">
        <v>384.60206154590151</v>
      </c>
    </row>
    <row r="80" spans="1:12" x14ac:dyDescent="0.25">
      <c r="A80" s="7">
        <v>47270</v>
      </c>
      <c r="B80" s="9">
        <v>1068.793456212117</v>
      </c>
      <c r="C80" s="9">
        <v>1076.0288379357476</v>
      </c>
      <c r="D80" s="9">
        <v>1055.3283409077153</v>
      </c>
      <c r="E80" s="7">
        <v>47270</v>
      </c>
      <c r="F80" s="9">
        <v>667.27353042267805</v>
      </c>
      <c r="G80" s="9">
        <v>668.7176211999365</v>
      </c>
      <c r="H80" s="9">
        <v>659.27614261457347</v>
      </c>
      <c r="I80" s="7">
        <v>47270</v>
      </c>
      <c r="J80" s="9">
        <v>401.51992578943896</v>
      </c>
      <c r="K80" s="9">
        <v>407.31121673581117</v>
      </c>
      <c r="L80" s="9">
        <v>396.05219829314183</v>
      </c>
    </row>
    <row r="81" spans="1:12" x14ac:dyDescent="0.25">
      <c r="A81" s="7">
        <v>47300</v>
      </c>
      <c r="B81" s="9">
        <v>1149.747349585668</v>
      </c>
      <c r="C81" s="9">
        <v>1157.7272851005114</v>
      </c>
      <c r="D81" s="9">
        <v>1135.0769579719058</v>
      </c>
      <c r="E81" s="7">
        <v>47300</v>
      </c>
      <c r="F81" s="9">
        <v>716.14201576306687</v>
      </c>
      <c r="G81" s="9">
        <v>717.74801876371089</v>
      </c>
      <c r="H81" s="9">
        <v>707.48956161459887</v>
      </c>
      <c r="I81" s="7">
        <v>47300</v>
      </c>
      <c r="J81" s="9">
        <v>433.60533382260104</v>
      </c>
      <c r="K81" s="9">
        <v>439.97926633680049</v>
      </c>
      <c r="L81" s="9">
        <v>427.587396357307</v>
      </c>
    </row>
    <row r="82" spans="1:12" x14ac:dyDescent="0.25">
      <c r="A82" s="7">
        <v>47331</v>
      </c>
      <c r="B82" s="9">
        <v>1146.6327875084332</v>
      </c>
      <c r="C82" s="9">
        <v>1154.5427369908411</v>
      </c>
      <c r="D82" s="9">
        <v>1132.1771126364602</v>
      </c>
      <c r="E82" s="7">
        <v>47331</v>
      </c>
      <c r="F82" s="9">
        <v>721.06496584724255</v>
      </c>
      <c r="G82" s="9">
        <v>722.75840131735299</v>
      </c>
      <c r="H82" s="9">
        <v>712.47823659230937</v>
      </c>
      <c r="I82" s="7">
        <v>47331</v>
      </c>
      <c r="J82" s="9">
        <v>425.56782166119069</v>
      </c>
      <c r="K82" s="9">
        <v>431.78433567348804</v>
      </c>
      <c r="L82" s="9">
        <v>419.69887604415078</v>
      </c>
    </row>
    <row r="83" spans="1:12" x14ac:dyDescent="0.25">
      <c r="A83" s="7">
        <v>47362</v>
      </c>
      <c r="B83" s="9">
        <v>1033.9736727461573</v>
      </c>
      <c r="C83" s="9">
        <v>1040.9221256839044</v>
      </c>
      <c r="D83" s="9">
        <v>1021.1232461044053</v>
      </c>
      <c r="E83" s="7">
        <v>47362</v>
      </c>
      <c r="F83" s="9">
        <v>648.76469885412234</v>
      </c>
      <c r="G83" s="9">
        <v>650.218026017429</v>
      </c>
      <c r="H83" s="9">
        <v>641.10193263442375</v>
      </c>
      <c r="I83" s="7">
        <v>47362</v>
      </c>
      <c r="J83" s="9">
        <v>385.20897389203486</v>
      </c>
      <c r="K83" s="9">
        <v>390.70409966647532</v>
      </c>
      <c r="L83" s="9">
        <v>380.02131346998158</v>
      </c>
    </row>
    <row r="84" spans="1:12" x14ac:dyDescent="0.25">
      <c r="A84" s="7">
        <v>47392</v>
      </c>
      <c r="B84" s="9">
        <v>1086.7692232021727</v>
      </c>
      <c r="C84" s="9">
        <v>1093.9467813673682</v>
      </c>
      <c r="D84" s="9">
        <v>1073.2348134676195</v>
      </c>
      <c r="E84" s="7">
        <v>47392</v>
      </c>
      <c r="F84" s="9">
        <v>684.84416823227525</v>
      </c>
      <c r="G84" s="9">
        <v>686.23296846457561</v>
      </c>
      <c r="H84" s="9">
        <v>676.77452641958541</v>
      </c>
      <c r="I84" s="7">
        <v>47392</v>
      </c>
      <c r="J84" s="9">
        <v>401.92505496989747</v>
      </c>
      <c r="K84" s="9">
        <v>407.71381290279271</v>
      </c>
      <c r="L84" s="9">
        <v>396.46028704803416</v>
      </c>
    </row>
    <row r="85" spans="1:12" x14ac:dyDescent="0.25">
      <c r="A85" s="7">
        <v>47423</v>
      </c>
      <c r="B85" s="9">
        <v>1221.4189612560476</v>
      </c>
      <c r="C85" s="9">
        <v>1229.7763751936395</v>
      </c>
      <c r="D85" s="9">
        <v>1206.0226079814611</v>
      </c>
      <c r="E85" s="7">
        <v>47423</v>
      </c>
      <c r="F85" s="9">
        <v>766.42326304269397</v>
      </c>
      <c r="G85" s="9">
        <v>767.98619772865436</v>
      </c>
      <c r="H85" s="9">
        <v>757.4403768152057</v>
      </c>
      <c r="I85" s="7">
        <v>47423</v>
      </c>
      <c r="J85" s="9">
        <v>454.99569821335376</v>
      </c>
      <c r="K85" s="9">
        <v>461.79017746498516</v>
      </c>
      <c r="L85" s="9">
        <v>448.5822311662555</v>
      </c>
    </row>
    <row r="86" spans="1:12" x14ac:dyDescent="0.25">
      <c r="A86" s="7">
        <v>47453</v>
      </c>
      <c r="B86" s="9">
        <v>1318.7213179856947</v>
      </c>
      <c r="C86" s="9">
        <v>1328.1081635255528</v>
      </c>
      <c r="D86" s="9">
        <v>1302.0956076121843</v>
      </c>
      <c r="E86" s="7">
        <v>47453</v>
      </c>
      <c r="F86" s="9">
        <v>825.20193163582394</v>
      </c>
      <c r="G86" s="9">
        <v>827.09669358526173</v>
      </c>
      <c r="H86" s="9">
        <v>815.64780099132145</v>
      </c>
      <c r="I86" s="7">
        <v>47453</v>
      </c>
      <c r="J86" s="9">
        <v>493.51938634987073</v>
      </c>
      <c r="K86" s="9">
        <v>501.01146994029102</v>
      </c>
      <c r="L86" s="9">
        <v>486.44780662086271</v>
      </c>
    </row>
    <row r="87" spans="1:12" x14ac:dyDescent="0.25">
      <c r="A87" s="7">
        <v>47484</v>
      </c>
      <c r="B87" s="9">
        <v>1299.7203514894459</v>
      </c>
      <c r="C87" s="9">
        <v>1313.272672099657</v>
      </c>
      <c r="D87" s="9">
        <v>1279.3455421889166</v>
      </c>
      <c r="E87" s="7">
        <v>47484</v>
      </c>
      <c r="F87" s="9">
        <v>815.20811907147765</v>
      </c>
      <c r="G87" s="9">
        <v>819.10815513833825</v>
      </c>
      <c r="H87" s="9">
        <v>804.06505694405223</v>
      </c>
      <c r="I87" s="7">
        <v>47484</v>
      </c>
      <c r="J87" s="9">
        <v>484.51223241796833</v>
      </c>
      <c r="K87" s="9">
        <v>494.16451696131872</v>
      </c>
      <c r="L87" s="9">
        <v>475.28048524486451</v>
      </c>
    </row>
    <row r="88" spans="1:12" x14ac:dyDescent="0.25">
      <c r="A88" s="7">
        <v>47515</v>
      </c>
      <c r="B88" s="9">
        <v>1296.5740020458927</v>
      </c>
      <c r="C88" s="9">
        <v>1309.8554620397656</v>
      </c>
      <c r="D88" s="9">
        <v>1276.2750705307092</v>
      </c>
      <c r="E88" s="7">
        <v>47515</v>
      </c>
      <c r="F88" s="9">
        <v>821.31340518453317</v>
      </c>
      <c r="G88" s="9">
        <v>825.16088277992299</v>
      </c>
      <c r="H88" s="9">
        <v>810.03775443202596</v>
      </c>
      <c r="I88" s="7">
        <v>47515</v>
      </c>
      <c r="J88" s="9">
        <v>475.26059686135949</v>
      </c>
      <c r="K88" s="9">
        <v>484.69457925984256</v>
      </c>
      <c r="L88" s="9">
        <v>466.23731609868321</v>
      </c>
    </row>
    <row r="89" spans="1:12" x14ac:dyDescent="0.25">
      <c r="A89" s="7">
        <v>47543</v>
      </c>
      <c r="B89" s="9">
        <v>1151.2350626994353</v>
      </c>
      <c r="C89" s="9">
        <v>1162.9098939117939</v>
      </c>
      <c r="D89" s="9">
        <v>1133.2554567479442</v>
      </c>
      <c r="E89" s="7">
        <v>47543</v>
      </c>
      <c r="F89" s="9">
        <v>719.96671777943641</v>
      </c>
      <c r="G89" s="9">
        <v>723.26757108534855</v>
      </c>
      <c r="H89" s="9">
        <v>709.99694019262881</v>
      </c>
      <c r="I89" s="7">
        <v>47543</v>
      </c>
      <c r="J89" s="9">
        <v>431.26834491999898</v>
      </c>
      <c r="K89" s="9">
        <v>439.64232282644525</v>
      </c>
      <c r="L89" s="9">
        <v>423.25851655531551</v>
      </c>
    </row>
    <row r="90" spans="1:12" x14ac:dyDescent="0.25">
      <c r="A90" s="7">
        <v>47574</v>
      </c>
      <c r="B90" s="9">
        <v>1078.2671672722731</v>
      </c>
      <c r="C90" s="9">
        <v>1089.0838673794356</v>
      </c>
      <c r="D90" s="9">
        <v>1061.4330992633572</v>
      </c>
      <c r="E90" s="7">
        <v>47574</v>
      </c>
      <c r="F90" s="9">
        <v>668.34104081349199</v>
      </c>
      <c r="G90" s="9">
        <v>671.29629337413735</v>
      </c>
      <c r="H90" s="9">
        <v>659.02685991620331</v>
      </c>
      <c r="I90" s="7">
        <v>47574</v>
      </c>
      <c r="J90" s="9">
        <v>409.92612645878114</v>
      </c>
      <c r="K90" s="9">
        <v>417.78757400529832</v>
      </c>
      <c r="L90" s="9">
        <v>402.40623934715404</v>
      </c>
    </row>
    <row r="91" spans="1:12" x14ac:dyDescent="0.25">
      <c r="A91" s="7">
        <v>47604</v>
      </c>
      <c r="B91" s="9">
        <v>1025.6978274481969</v>
      </c>
      <c r="C91" s="9">
        <v>1035.8994403114436</v>
      </c>
      <c r="D91" s="9">
        <v>1009.5541865536148</v>
      </c>
      <c r="E91" s="7">
        <v>47604</v>
      </c>
      <c r="F91" s="9">
        <v>633.52341490267941</v>
      </c>
      <c r="G91" s="9">
        <v>636.30611330139561</v>
      </c>
      <c r="H91" s="9">
        <v>624.47667666579912</v>
      </c>
      <c r="I91" s="7">
        <v>47604</v>
      </c>
      <c r="J91" s="9">
        <v>392.1744125455175</v>
      </c>
      <c r="K91" s="9">
        <v>399.59332701004809</v>
      </c>
      <c r="L91" s="9">
        <v>385.07750988781572</v>
      </c>
    </row>
    <row r="92" spans="1:12" x14ac:dyDescent="0.25">
      <c r="A92" s="7">
        <v>47635</v>
      </c>
      <c r="B92" s="9">
        <v>1075.0288952760479</v>
      </c>
      <c r="C92" s="9">
        <v>1085.6770721968019</v>
      </c>
      <c r="D92" s="9">
        <v>1058.0439999320283</v>
      </c>
      <c r="E92" s="7">
        <v>47635</v>
      </c>
      <c r="F92" s="9">
        <v>670.88291645475567</v>
      </c>
      <c r="G92" s="9">
        <v>673.83951747611889</v>
      </c>
      <c r="H92" s="9">
        <v>661.25573066322659</v>
      </c>
      <c r="I92" s="7">
        <v>47635</v>
      </c>
      <c r="J92" s="9">
        <v>404.14597882129237</v>
      </c>
      <c r="K92" s="9">
        <v>411.8375547206831</v>
      </c>
      <c r="L92" s="9">
        <v>396.78826926880174</v>
      </c>
    </row>
    <row r="93" spans="1:12" x14ac:dyDescent="0.25">
      <c r="A93" s="7">
        <v>47665</v>
      </c>
      <c r="B93" s="9">
        <v>1156.4369706775512</v>
      </c>
      <c r="C93" s="9">
        <v>1168.1564713066284</v>
      </c>
      <c r="D93" s="9">
        <v>1137.9221404177536</v>
      </c>
      <c r="E93" s="7">
        <v>47665</v>
      </c>
      <c r="F93" s="9">
        <v>719.95547606096852</v>
      </c>
      <c r="G93" s="9">
        <v>723.21010536280846</v>
      </c>
      <c r="H93" s="9">
        <v>709.53819329403768</v>
      </c>
      <c r="I93" s="7">
        <v>47665</v>
      </c>
      <c r="J93" s="9">
        <v>436.48149461658267</v>
      </c>
      <c r="K93" s="9">
        <v>444.94636594381996</v>
      </c>
      <c r="L93" s="9">
        <v>428.38394712371593</v>
      </c>
    </row>
    <row r="94" spans="1:12" x14ac:dyDescent="0.25">
      <c r="A94" s="7">
        <v>47696</v>
      </c>
      <c r="B94" s="9">
        <v>1153.2050677537068</v>
      </c>
      <c r="C94" s="9">
        <v>1164.8251372828845</v>
      </c>
      <c r="D94" s="9">
        <v>1134.9582516673722</v>
      </c>
      <c r="E94" s="7">
        <v>47696</v>
      </c>
      <c r="F94" s="9">
        <v>724.7767613465038</v>
      </c>
      <c r="G94" s="9">
        <v>728.13813548872395</v>
      </c>
      <c r="H94" s="9">
        <v>714.42993480150255</v>
      </c>
      <c r="I94" s="7">
        <v>47696</v>
      </c>
      <c r="J94" s="9">
        <v>428.42830640720297</v>
      </c>
      <c r="K94" s="9">
        <v>436.68700179416044</v>
      </c>
      <c r="L94" s="9">
        <v>420.52831686586978</v>
      </c>
    </row>
    <row r="95" spans="1:12" x14ac:dyDescent="0.25">
      <c r="A95" s="7">
        <v>47727</v>
      </c>
      <c r="B95" s="9">
        <v>1039.8048754976371</v>
      </c>
      <c r="C95" s="9">
        <v>1050.0355265804219</v>
      </c>
      <c r="D95" s="9">
        <v>1023.5925734827787</v>
      </c>
      <c r="E95" s="7">
        <v>47727</v>
      </c>
      <c r="F95" s="9">
        <v>652.14706089769163</v>
      </c>
      <c r="G95" s="9">
        <v>655.07703052478973</v>
      </c>
      <c r="H95" s="9">
        <v>642.91813787662602</v>
      </c>
      <c r="I95" s="7">
        <v>47727</v>
      </c>
      <c r="J95" s="9">
        <v>387.65781459994543</v>
      </c>
      <c r="K95" s="9">
        <v>394.95849605563228</v>
      </c>
      <c r="L95" s="9">
        <v>380.67443560615266</v>
      </c>
    </row>
    <row r="96" spans="1:12" x14ac:dyDescent="0.25">
      <c r="A96" s="7">
        <v>47757</v>
      </c>
      <c r="B96" s="9">
        <v>1094.8309914412187</v>
      </c>
      <c r="C96" s="9">
        <v>1105.4269307788913</v>
      </c>
      <c r="D96" s="9">
        <v>1077.773474864206</v>
      </c>
      <c r="E96" s="7">
        <v>47757</v>
      </c>
      <c r="F96" s="9">
        <v>690.37012190018879</v>
      </c>
      <c r="G96" s="9">
        <v>693.27852378124646</v>
      </c>
      <c r="H96" s="9">
        <v>680.66594172693692</v>
      </c>
      <c r="I96" s="7">
        <v>47757</v>
      </c>
      <c r="J96" s="9">
        <v>404.46086954102981</v>
      </c>
      <c r="K96" s="9">
        <v>412.14840699764483</v>
      </c>
      <c r="L96" s="9">
        <v>397.10753313726923</v>
      </c>
    </row>
    <row r="97" spans="1:12" x14ac:dyDescent="0.25">
      <c r="A97" s="7">
        <v>47788</v>
      </c>
      <c r="B97" s="9">
        <v>1230.1379116750281</v>
      </c>
      <c r="C97" s="9">
        <v>1242.4166479798523</v>
      </c>
      <c r="D97" s="9">
        <v>1210.7173384677938</v>
      </c>
      <c r="E97" s="7">
        <v>47788</v>
      </c>
      <c r="F97" s="9">
        <v>772.57872665721197</v>
      </c>
      <c r="G97" s="9">
        <v>775.84342703182404</v>
      </c>
      <c r="H97" s="9">
        <v>761.7796642182343</v>
      </c>
      <c r="I97" s="7">
        <v>47788</v>
      </c>
      <c r="J97" s="9">
        <v>457.55918501781605</v>
      </c>
      <c r="K97" s="9">
        <v>466.57322094802828</v>
      </c>
      <c r="L97" s="9">
        <v>448.93767424955939</v>
      </c>
    </row>
    <row r="98" spans="1:12" x14ac:dyDescent="0.25">
      <c r="A98" s="7">
        <v>47818</v>
      </c>
      <c r="B98" s="9">
        <v>1326.0218271815131</v>
      </c>
      <c r="C98" s="9">
        <v>1339.7048947275307</v>
      </c>
      <c r="D98" s="9">
        <v>1305.0476745661736</v>
      </c>
      <c r="E98" s="7">
        <v>47818</v>
      </c>
      <c r="F98" s="9">
        <v>830.38634886602119</v>
      </c>
      <c r="G98" s="9">
        <v>834.14837287706303</v>
      </c>
      <c r="H98" s="9">
        <v>818.90088496094882</v>
      </c>
      <c r="I98" s="7">
        <v>47818</v>
      </c>
      <c r="J98" s="9">
        <v>495.63547831549192</v>
      </c>
      <c r="K98" s="9">
        <v>505.55652185046756</v>
      </c>
      <c r="L98" s="9">
        <v>486.14678960522485</v>
      </c>
    </row>
    <row r="99" spans="1:12" x14ac:dyDescent="0.25">
      <c r="A99" s="7">
        <v>47849</v>
      </c>
      <c r="B99" s="9">
        <v>1307.950525715381</v>
      </c>
      <c r="C99" s="9">
        <v>1325.7499832033452</v>
      </c>
      <c r="D99" s="9">
        <v>1283.3074264961765</v>
      </c>
      <c r="E99" s="7">
        <v>47849</v>
      </c>
      <c r="F99" s="9">
        <v>820.98154488789169</v>
      </c>
      <c r="G99" s="9">
        <v>826.72405384542196</v>
      </c>
      <c r="H99" s="9">
        <v>807.94846108806792</v>
      </c>
      <c r="I99" s="7">
        <v>47849</v>
      </c>
      <c r="J99" s="9">
        <v>486.96898082748936</v>
      </c>
      <c r="K99" s="9">
        <v>499.02592935792325</v>
      </c>
      <c r="L99" s="9">
        <v>475.3589654081087</v>
      </c>
    </row>
    <row r="100" spans="1:12" x14ac:dyDescent="0.25">
      <c r="A100" s="7">
        <v>47880</v>
      </c>
      <c r="B100" s="9">
        <v>1305.2211723563496</v>
      </c>
      <c r="C100" s="9">
        <v>1322.7056374918516</v>
      </c>
      <c r="D100" s="9">
        <v>1280.6812686147405</v>
      </c>
      <c r="E100" s="7">
        <v>47880</v>
      </c>
      <c r="F100" s="9">
        <v>827.35459722486257</v>
      </c>
      <c r="G100" s="9">
        <v>833.04758859079334</v>
      </c>
      <c r="H100" s="9">
        <v>814.16936645496321</v>
      </c>
      <c r="I100" s="7">
        <v>47880</v>
      </c>
      <c r="J100" s="9">
        <v>477.86657513148702</v>
      </c>
      <c r="K100" s="9">
        <v>489.65804890105818</v>
      </c>
      <c r="L100" s="9">
        <v>466.51190215977726</v>
      </c>
    </row>
    <row r="101" spans="1:12" x14ac:dyDescent="0.25">
      <c r="A101" s="7">
        <v>47908</v>
      </c>
      <c r="B101" s="9">
        <v>1159.1083105267853</v>
      </c>
      <c r="C101" s="9">
        <v>1174.4891178912274</v>
      </c>
      <c r="D101" s="9">
        <v>1137.371255386221</v>
      </c>
      <c r="E101" s="7">
        <v>47908</v>
      </c>
      <c r="F101" s="9">
        <v>725.50679682355246</v>
      </c>
      <c r="G101" s="9">
        <v>730.41861439072011</v>
      </c>
      <c r="H101" s="9">
        <v>713.85128491618434</v>
      </c>
      <c r="I101" s="7">
        <v>47908</v>
      </c>
      <c r="J101" s="9">
        <v>433.60151370323297</v>
      </c>
      <c r="K101" s="9">
        <v>444.07050350050724</v>
      </c>
      <c r="L101" s="9">
        <v>423.51997047003681</v>
      </c>
    </row>
    <row r="102" spans="1:12" x14ac:dyDescent="0.25">
      <c r="A102" s="7">
        <v>47939</v>
      </c>
      <c r="B102" s="9">
        <v>1086.0936543345292</v>
      </c>
      <c r="C102" s="9">
        <v>1100.3691957035801</v>
      </c>
      <c r="D102" s="9">
        <v>1065.7282723004032</v>
      </c>
      <c r="E102" s="7">
        <v>47939</v>
      </c>
      <c r="F102" s="9">
        <v>673.65989323878557</v>
      </c>
      <c r="G102" s="9">
        <v>678.09819124301146</v>
      </c>
      <c r="H102" s="9">
        <v>662.76795830983951</v>
      </c>
      <c r="I102" s="7">
        <v>47939</v>
      </c>
      <c r="J102" s="9">
        <v>412.43376109574365</v>
      </c>
      <c r="K102" s="9">
        <v>422.27100446056869</v>
      </c>
      <c r="L102" s="9">
        <v>402.96031399056363</v>
      </c>
    </row>
    <row r="103" spans="1:12" x14ac:dyDescent="0.25">
      <c r="A103" s="7">
        <v>47969</v>
      </c>
      <c r="B103" s="9">
        <v>1033.0895296470596</v>
      </c>
      <c r="C103" s="9">
        <v>1046.5895370405322</v>
      </c>
      <c r="D103" s="9">
        <v>1013.5610124562082</v>
      </c>
      <c r="E103" s="7">
        <v>47969</v>
      </c>
      <c r="F103" s="9">
        <v>638.16217349961516</v>
      </c>
      <c r="G103" s="9">
        <v>642.36996537421533</v>
      </c>
      <c r="H103" s="9">
        <v>627.58251964487829</v>
      </c>
      <c r="I103" s="7">
        <v>47969</v>
      </c>
      <c r="J103" s="9">
        <v>394.92735614744447</v>
      </c>
      <c r="K103" s="9">
        <v>404.21957166631688</v>
      </c>
      <c r="L103" s="9">
        <v>385.97849281132994</v>
      </c>
    </row>
    <row r="104" spans="1:12" x14ac:dyDescent="0.25">
      <c r="A104" s="7">
        <v>48000</v>
      </c>
      <c r="B104" s="9">
        <v>1083.2022972519417</v>
      </c>
      <c r="C104" s="9">
        <v>1097.3164579770041</v>
      </c>
      <c r="D104" s="9">
        <v>1062.6593184580956</v>
      </c>
      <c r="E104" s="7">
        <v>48000</v>
      </c>
      <c r="F104" s="9">
        <v>675.89966943217246</v>
      </c>
      <c r="G104" s="9">
        <v>680.37502173050677</v>
      </c>
      <c r="H104" s="9">
        <v>664.63932145503259</v>
      </c>
      <c r="I104" s="7">
        <v>48000</v>
      </c>
      <c r="J104" s="9">
        <v>407.3026278197691</v>
      </c>
      <c r="K104" s="9">
        <v>416.94143624649723</v>
      </c>
      <c r="L104" s="9">
        <v>398.01999700306317</v>
      </c>
    </row>
    <row r="105" spans="1:12" x14ac:dyDescent="0.25">
      <c r="A105" s="7">
        <v>48030</v>
      </c>
      <c r="B105" s="9">
        <v>1165.2054465726267</v>
      </c>
      <c r="C105" s="9">
        <v>1180.7230754328871</v>
      </c>
      <c r="D105" s="9">
        <v>1142.8038011443498</v>
      </c>
      <c r="E105" s="7">
        <v>48030</v>
      </c>
      <c r="F105" s="9">
        <v>725.27926900770808</v>
      </c>
      <c r="G105" s="9">
        <v>730.18960947715368</v>
      </c>
      <c r="H105" s="9">
        <v>713.09304449760111</v>
      </c>
      <c r="I105" s="7">
        <v>48030</v>
      </c>
      <c r="J105" s="9">
        <v>439.92617756491853</v>
      </c>
      <c r="K105" s="9">
        <v>450.53346595573333</v>
      </c>
      <c r="L105" s="9">
        <v>429.71075664674868</v>
      </c>
    </row>
    <row r="106" spans="1:12" x14ac:dyDescent="0.25">
      <c r="A106" s="7">
        <v>48061</v>
      </c>
      <c r="B106" s="9">
        <v>1161.6788998598852</v>
      </c>
      <c r="C106" s="9">
        <v>1177.0674572322018</v>
      </c>
      <c r="D106" s="9">
        <v>1139.5980915094526</v>
      </c>
      <c r="E106" s="7">
        <v>48061</v>
      </c>
      <c r="F106" s="9">
        <v>729.87493599301945</v>
      </c>
      <c r="G106" s="9">
        <v>734.91120936016216</v>
      </c>
      <c r="H106" s="9">
        <v>717.76366879025727</v>
      </c>
      <c r="I106" s="7">
        <v>48061</v>
      </c>
      <c r="J106" s="9">
        <v>431.80396386686573</v>
      </c>
      <c r="K106" s="9">
        <v>442.15624787203978</v>
      </c>
      <c r="L106" s="9">
        <v>421.83442271919535</v>
      </c>
    </row>
    <row r="107" spans="1:12" x14ac:dyDescent="0.25">
      <c r="A107" s="7">
        <v>48092</v>
      </c>
      <c r="B107" s="9">
        <v>1047.141536829901</v>
      </c>
      <c r="C107" s="9">
        <v>1060.7058769537177</v>
      </c>
      <c r="D107" s="9">
        <v>1027.5297761234308</v>
      </c>
      <c r="E107" s="7">
        <v>48092</v>
      </c>
      <c r="F107" s="9">
        <v>656.63062796920678</v>
      </c>
      <c r="G107" s="9">
        <v>661.04323256952136</v>
      </c>
      <c r="H107" s="9">
        <v>645.83206053667197</v>
      </c>
      <c r="I107" s="7">
        <v>48092</v>
      </c>
      <c r="J107" s="9">
        <v>390.51090886069426</v>
      </c>
      <c r="K107" s="9">
        <v>399.66264438419637</v>
      </c>
      <c r="L107" s="9">
        <v>381.69771558675882</v>
      </c>
    </row>
    <row r="108" spans="1:12" x14ac:dyDescent="0.25">
      <c r="A108" s="7">
        <v>48122</v>
      </c>
      <c r="B108" s="9">
        <v>1104.6900517534525</v>
      </c>
      <c r="C108" s="9">
        <v>1118.7562529125055</v>
      </c>
      <c r="D108" s="9">
        <v>1084.0724663746726</v>
      </c>
      <c r="E108" s="7">
        <v>48122</v>
      </c>
      <c r="F108" s="9">
        <v>697.20438341320539</v>
      </c>
      <c r="G108" s="9">
        <v>701.63794636512</v>
      </c>
      <c r="H108" s="9">
        <v>685.86302836088328</v>
      </c>
      <c r="I108" s="7">
        <v>48122</v>
      </c>
      <c r="J108" s="9">
        <v>407.48566834024712</v>
      </c>
      <c r="K108" s="9">
        <v>417.11830654738543</v>
      </c>
      <c r="L108" s="9">
        <v>398.20943801378928</v>
      </c>
    </row>
    <row r="109" spans="1:12" x14ac:dyDescent="0.25">
      <c r="A109" s="7">
        <v>48153</v>
      </c>
      <c r="B109" s="9">
        <v>1240.7591580321048</v>
      </c>
      <c r="C109" s="9">
        <v>1257.0126131840236</v>
      </c>
      <c r="D109" s="9">
        <v>1217.2781252414322</v>
      </c>
      <c r="E109" s="7">
        <v>48153</v>
      </c>
      <c r="F109" s="9">
        <v>780.12724576726464</v>
      </c>
      <c r="G109" s="9">
        <v>785.09747198527918</v>
      </c>
      <c r="H109" s="9">
        <v>767.51137259087022</v>
      </c>
      <c r="I109" s="7">
        <v>48153</v>
      </c>
      <c r="J109" s="9">
        <v>460.63191226484014</v>
      </c>
      <c r="K109" s="9">
        <v>471.91514119874444</v>
      </c>
      <c r="L109" s="9">
        <v>449.76675265056195</v>
      </c>
    </row>
    <row r="110" spans="1:12" x14ac:dyDescent="0.25">
      <c r="A110" s="7">
        <v>48183</v>
      </c>
      <c r="B110" s="9">
        <v>1335.5079492212515</v>
      </c>
      <c r="C110" s="9">
        <v>1353.5299056887693</v>
      </c>
      <c r="D110" s="9">
        <v>1310.1600079654122</v>
      </c>
      <c r="E110" s="7">
        <v>48183</v>
      </c>
      <c r="F110" s="9">
        <v>837.17500510149955</v>
      </c>
      <c r="G110" s="9">
        <v>842.80127190501435</v>
      </c>
      <c r="H110" s="9">
        <v>823.76316661721387</v>
      </c>
      <c r="I110" s="7">
        <v>48183</v>
      </c>
      <c r="J110" s="9">
        <v>498.33294411975191</v>
      </c>
      <c r="K110" s="9">
        <v>510.72863378375484</v>
      </c>
      <c r="L110" s="9">
        <v>486.39684134819822</v>
      </c>
    </row>
    <row r="111" spans="1:12" x14ac:dyDescent="0.25">
      <c r="A111" s="7">
        <v>48214</v>
      </c>
      <c r="B111" s="9">
        <v>1316.5281191434938</v>
      </c>
      <c r="C111" s="9">
        <v>1338.6152468267369</v>
      </c>
      <c r="D111" s="9">
        <v>1287.5935817147838</v>
      </c>
      <c r="E111" s="7">
        <v>48214</v>
      </c>
      <c r="F111" s="9">
        <v>826.9928299296846</v>
      </c>
      <c r="G111" s="9">
        <v>834.57325363842313</v>
      </c>
      <c r="H111" s="9">
        <v>812.07638142435371</v>
      </c>
      <c r="I111" s="7">
        <v>48214</v>
      </c>
      <c r="J111" s="9">
        <v>489.53528921380905</v>
      </c>
      <c r="K111" s="9">
        <v>504.04199318831388</v>
      </c>
      <c r="L111" s="9">
        <v>475.51720029042997</v>
      </c>
    </row>
    <row r="112" spans="1:12" x14ac:dyDescent="0.25">
      <c r="A112" s="7">
        <v>48245</v>
      </c>
      <c r="B112" s="9">
        <v>1323.9753180809332</v>
      </c>
      <c r="C112" s="9">
        <v>1345.9860075256602</v>
      </c>
      <c r="D112" s="9">
        <v>1294.7978216612121</v>
      </c>
      <c r="E112" s="7">
        <v>48245</v>
      </c>
      <c r="F112" s="9">
        <v>841.53050158831854</v>
      </c>
      <c r="G112" s="9">
        <v>849.16280616431561</v>
      </c>
      <c r="H112" s="9">
        <v>826.24735883505559</v>
      </c>
      <c r="I112" s="7">
        <v>48245</v>
      </c>
      <c r="J112" s="9">
        <v>482.44481649261462</v>
      </c>
      <c r="K112" s="9">
        <v>496.82320136134445</v>
      </c>
      <c r="L112" s="9">
        <v>468.55046282615643</v>
      </c>
    </row>
    <row r="113" spans="1:12" x14ac:dyDescent="0.25">
      <c r="A113" s="7">
        <v>48274</v>
      </c>
      <c r="B113" s="9">
        <v>1167.224963640135</v>
      </c>
      <c r="C113" s="9">
        <v>1186.353347838266</v>
      </c>
      <c r="D113" s="9">
        <v>1141.7046458420318</v>
      </c>
      <c r="E113" s="7">
        <v>48274</v>
      </c>
      <c r="F113" s="9">
        <v>731.20444987955375</v>
      </c>
      <c r="G113" s="9">
        <v>737.72606030609722</v>
      </c>
      <c r="H113" s="9">
        <v>717.86683702753896</v>
      </c>
      <c r="I113" s="7">
        <v>48274</v>
      </c>
      <c r="J113" s="9">
        <v>436.02051376058125</v>
      </c>
      <c r="K113" s="9">
        <v>448.62728753216868</v>
      </c>
      <c r="L113" s="9">
        <v>423.83780881449275</v>
      </c>
    </row>
    <row r="114" spans="1:12" x14ac:dyDescent="0.25">
      <c r="A114" s="7">
        <v>48305</v>
      </c>
      <c r="B114" s="9">
        <v>1094.1374929379258</v>
      </c>
      <c r="C114" s="9">
        <v>1111.9180713461697</v>
      </c>
      <c r="D114" s="9">
        <v>1070.2100087950221</v>
      </c>
      <c r="E114" s="7">
        <v>48305</v>
      </c>
      <c r="F114" s="9">
        <v>679.11541917149498</v>
      </c>
      <c r="G114" s="9">
        <v>685.03920539055821</v>
      </c>
      <c r="H114" s="9">
        <v>666.64612525095288</v>
      </c>
      <c r="I114" s="7">
        <v>48305</v>
      </c>
      <c r="J114" s="9">
        <v>415.02207376643094</v>
      </c>
      <c r="K114" s="9">
        <v>426.87886595561145</v>
      </c>
      <c r="L114" s="9">
        <v>403.56388354406909</v>
      </c>
    </row>
    <row r="115" spans="1:12" x14ac:dyDescent="0.25">
      <c r="A115" s="7">
        <v>48335</v>
      </c>
      <c r="B115" s="9">
        <v>1040.7059636233139</v>
      </c>
      <c r="C115" s="9">
        <v>1057.5537572607755</v>
      </c>
      <c r="D115" s="9">
        <v>1017.7582462437963</v>
      </c>
      <c r="E115" s="7">
        <v>48335</v>
      </c>
      <c r="F115" s="9">
        <v>642.94246359507622</v>
      </c>
      <c r="G115" s="9">
        <v>648.5799551143848</v>
      </c>
      <c r="H115" s="9">
        <v>630.82843480653332</v>
      </c>
      <c r="I115" s="7">
        <v>48335</v>
      </c>
      <c r="J115" s="9">
        <v>397.76350002823767</v>
      </c>
      <c r="K115" s="9">
        <v>408.97380214639071</v>
      </c>
      <c r="L115" s="9">
        <v>386.92981143726291</v>
      </c>
    </row>
    <row r="116" spans="1:12" x14ac:dyDescent="0.25">
      <c r="A116" s="7">
        <v>48366</v>
      </c>
      <c r="B116" s="9">
        <v>1091.6470159824667</v>
      </c>
      <c r="C116" s="9">
        <v>1109.2813089124393</v>
      </c>
      <c r="D116" s="9">
        <v>1067.5075291208152</v>
      </c>
      <c r="E116" s="7">
        <v>48366</v>
      </c>
      <c r="F116" s="9">
        <v>681.09134308940872</v>
      </c>
      <c r="G116" s="9">
        <v>687.09119610815264</v>
      </c>
      <c r="H116" s="9">
        <v>668.19541638128555</v>
      </c>
      <c r="I116" s="7">
        <v>48366</v>
      </c>
      <c r="J116" s="9">
        <v>410.55567289305793</v>
      </c>
      <c r="K116" s="9">
        <v>422.19011280428651</v>
      </c>
      <c r="L116" s="9">
        <v>399.31211273952971</v>
      </c>
    </row>
    <row r="117" spans="1:12" x14ac:dyDescent="0.25">
      <c r="A117" s="7">
        <v>48396</v>
      </c>
      <c r="B117" s="9">
        <v>1174.2600936459951</v>
      </c>
      <c r="C117" s="9">
        <v>1193.6354569794787</v>
      </c>
      <c r="D117" s="9">
        <v>1147.9291288794839</v>
      </c>
      <c r="E117" s="7">
        <v>48396</v>
      </c>
      <c r="F117" s="9">
        <v>730.78653742378924</v>
      </c>
      <c r="G117" s="9">
        <v>737.35912189813212</v>
      </c>
      <c r="H117" s="9">
        <v>716.82830620962443</v>
      </c>
      <c r="I117" s="7">
        <v>48396</v>
      </c>
      <c r="J117" s="9">
        <v>443.4735562222059</v>
      </c>
      <c r="K117" s="9">
        <v>456.27633508134659</v>
      </c>
      <c r="L117" s="9">
        <v>431.10082266985938</v>
      </c>
    </row>
    <row r="118" spans="1:12" x14ac:dyDescent="0.25">
      <c r="A118" s="7">
        <v>48427</v>
      </c>
      <c r="B118" s="9">
        <v>1170.4173816106409</v>
      </c>
      <c r="C118" s="9">
        <v>1189.6338058447609</v>
      </c>
      <c r="D118" s="9">
        <v>1144.4596121229088</v>
      </c>
      <c r="E118" s="7">
        <v>48427</v>
      </c>
      <c r="F118" s="9">
        <v>735.14484519243717</v>
      </c>
      <c r="G118" s="9">
        <v>741.86242314809249</v>
      </c>
      <c r="H118" s="9">
        <v>721.26582265451191</v>
      </c>
      <c r="I118" s="7">
        <v>48427</v>
      </c>
      <c r="J118" s="9">
        <v>435.27253641820357</v>
      </c>
      <c r="K118" s="9">
        <v>447.77138269666835</v>
      </c>
      <c r="L118" s="9">
        <v>423.19378946839697</v>
      </c>
    </row>
    <row r="119" spans="1:12" x14ac:dyDescent="0.25">
      <c r="A119" s="7">
        <v>48458</v>
      </c>
      <c r="B119" s="9">
        <v>1054.6825330701256</v>
      </c>
      <c r="C119" s="9">
        <v>1071.6329563011545</v>
      </c>
      <c r="D119" s="9">
        <v>1031.6335969539214</v>
      </c>
      <c r="E119" s="7">
        <v>48458</v>
      </c>
      <c r="F119" s="9">
        <v>661.24574469781203</v>
      </c>
      <c r="G119" s="9">
        <v>667.14649297186452</v>
      </c>
      <c r="H119" s="9">
        <v>648.87492744880717</v>
      </c>
      <c r="I119" s="7">
        <v>48458</v>
      </c>
      <c r="J119" s="9">
        <v>393.43678837231352</v>
      </c>
      <c r="K119" s="9">
        <v>404.4864633292899</v>
      </c>
      <c r="L119" s="9">
        <v>382.7586695051142</v>
      </c>
    </row>
    <row r="120" spans="1:12" x14ac:dyDescent="0.25">
      <c r="A120" s="7">
        <v>48488</v>
      </c>
      <c r="B120" s="9">
        <v>1114.8032033033455</v>
      </c>
      <c r="C120" s="9">
        <v>1132.3925959900678</v>
      </c>
      <c r="D120" s="9">
        <v>1090.5883328963239</v>
      </c>
      <c r="E120" s="7">
        <v>48488</v>
      </c>
      <c r="F120" s="9">
        <v>704.20242046932992</v>
      </c>
      <c r="G120" s="9">
        <v>710.1663011055648</v>
      </c>
      <c r="H120" s="9">
        <v>691.22207587586797</v>
      </c>
      <c r="I120" s="7">
        <v>48488</v>
      </c>
      <c r="J120" s="9">
        <v>410.60078283401572</v>
      </c>
      <c r="K120" s="9">
        <v>422.22629488450298</v>
      </c>
      <c r="L120" s="9">
        <v>399.36625702045592</v>
      </c>
    </row>
    <row r="121" spans="1:12" x14ac:dyDescent="0.25">
      <c r="A121" s="7">
        <v>48519</v>
      </c>
      <c r="B121" s="9">
        <v>1251.6712896522877</v>
      </c>
      <c r="C121" s="9">
        <v>1271.954168297937</v>
      </c>
      <c r="D121" s="9">
        <v>1224.0930892174051</v>
      </c>
      <c r="E121" s="7">
        <v>48519</v>
      </c>
      <c r="F121" s="9">
        <v>787.86864396715305</v>
      </c>
      <c r="G121" s="9">
        <v>794.54778348092111</v>
      </c>
      <c r="H121" s="9">
        <v>773.43614316597677</v>
      </c>
      <c r="I121" s="7">
        <v>48519</v>
      </c>
      <c r="J121" s="9">
        <v>463.80264568513473</v>
      </c>
      <c r="K121" s="9">
        <v>477.40638481701581</v>
      </c>
      <c r="L121" s="9">
        <v>450.65694605142824</v>
      </c>
    </row>
    <row r="122" spans="1:12" x14ac:dyDescent="0.25">
      <c r="A122" s="7">
        <v>48549</v>
      </c>
      <c r="B122" s="9">
        <v>1345.3696865788629</v>
      </c>
      <c r="C122" s="9">
        <v>1367.7747652536614</v>
      </c>
      <c r="D122" s="9">
        <v>1315.6219017313224</v>
      </c>
      <c r="E122" s="7">
        <v>48549</v>
      </c>
      <c r="F122" s="9">
        <v>844.22122378293079</v>
      </c>
      <c r="G122" s="9">
        <v>851.7084803371074</v>
      </c>
      <c r="H122" s="9">
        <v>828.88871244262248</v>
      </c>
      <c r="I122" s="7">
        <v>48549</v>
      </c>
      <c r="J122" s="9">
        <v>501.14846279593212</v>
      </c>
      <c r="K122" s="9">
        <v>516.06628491655408</v>
      </c>
      <c r="L122" s="9">
        <v>486.7331892886998</v>
      </c>
    </row>
    <row r="123" spans="1:12" x14ac:dyDescent="0.25">
      <c r="A123" s="7">
        <v>48580</v>
      </c>
      <c r="B123" s="9">
        <v>1325.5552249918419</v>
      </c>
      <c r="C123" s="9">
        <v>1351.9720267440746</v>
      </c>
      <c r="D123" s="9">
        <v>1292.3059213386077</v>
      </c>
      <c r="E123" s="7">
        <v>48580</v>
      </c>
      <c r="F123" s="9">
        <v>833.24450434259256</v>
      </c>
      <c r="G123" s="9">
        <v>842.65766749405395</v>
      </c>
      <c r="H123" s="9">
        <v>816.45297171337222</v>
      </c>
      <c r="I123" s="7">
        <v>48580</v>
      </c>
      <c r="J123" s="9">
        <v>492.31072064924922</v>
      </c>
      <c r="K123" s="9">
        <v>509.31435925002063</v>
      </c>
      <c r="L123" s="9">
        <v>475.85294962523562</v>
      </c>
    </row>
    <row r="124" spans="1:12" x14ac:dyDescent="0.25">
      <c r="A124" s="7">
        <v>48611</v>
      </c>
      <c r="B124" s="9">
        <v>1323.5370997544792</v>
      </c>
      <c r="C124" s="9">
        <v>1349.5607758052681</v>
      </c>
      <c r="D124" s="9">
        <v>1290.435974783067</v>
      </c>
      <c r="E124" s="7">
        <v>48611</v>
      </c>
      <c r="F124" s="9">
        <v>840.05566483160806</v>
      </c>
      <c r="G124" s="9">
        <v>849.42988414015792</v>
      </c>
      <c r="H124" s="9">
        <v>823.06972253923482</v>
      </c>
      <c r="I124" s="7">
        <v>48611</v>
      </c>
      <c r="J124" s="9">
        <v>483.48143492287119</v>
      </c>
      <c r="K124" s="9">
        <v>500.13089166511025</v>
      </c>
      <c r="L124" s="9">
        <v>467.36625224383221</v>
      </c>
    </row>
    <row r="125" spans="1:12" x14ac:dyDescent="0.25">
      <c r="A125" s="7">
        <v>48639</v>
      </c>
      <c r="B125" s="9">
        <v>1175.6665027356546</v>
      </c>
      <c r="C125" s="9">
        <v>1198.5852653555496</v>
      </c>
      <c r="D125" s="9">
        <v>1146.33709050882</v>
      </c>
      <c r="E125" s="7">
        <v>48639</v>
      </c>
      <c r="F125" s="9">
        <v>737.05522354170841</v>
      </c>
      <c r="G125" s="9">
        <v>745.18482524669503</v>
      </c>
      <c r="H125" s="9">
        <v>722.04067348646902</v>
      </c>
      <c r="I125" s="7">
        <v>48639</v>
      </c>
      <c r="J125" s="9">
        <v>438.61127919394619</v>
      </c>
      <c r="K125" s="9">
        <v>453.40044010885458</v>
      </c>
      <c r="L125" s="9">
        <v>424.29641702235108</v>
      </c>
    </row>
    <row r="126" spans="1:12" x14ac:dyDescent="0.25">
      <c r="A126" s="7">
        <v>48670</v>
      </c>
      <c r="B126" s="9">
        <v>1102.4753013170618</v>
      </c>
      <c r="C126" s="9">
        <v>1123.808175257614</v>
      </c>
      <c r="D126" s="9">
        <v>1074.9549973936696</v>
      </c>
      <c r="E126" s="7">
        <v>48670</v>
      </c>
      <c r="F126" s="9">
        <v>684.70310789577923</v>
      </c>
      <c r="G126" s="9">
        <v>692.11414528395972</v>
      </c>
      <c r="H126" s="9">
        <v>670.65836329005185</v>
      </c>
      <c r="I126" s="7">
        <v>48670</v>
      </c>
      <c r="J126" s="9">
        <v>417.77219342128262</v>
      </c>
      <c r="K126" s="9">
        <v>431.69402997365427</v>
      </c>
      <c r="L126" s="9">
        <v>404.29663410361786</v>
      </c>
    </row>
    <row r="127" spans="1:12" x14ac:dyDescent="0.25">
      <c r="A127" s="7">
        <v>48700</v>
      </c>
      <c r="B127" s="9">
        <v>1048.6224016027877</v>
      </c>
      <c r="C127" s="9">
        <v>1068.8683087632398</v>
      </c>
      <c r="D127" s="9">
        <v>1022.2213454183964</v>
      </c>
      <c r="E127" s="7">
        <v>48700</v>
      </c>
      <c r="F127" s="9">
        <v>647.86189519938</v>
      </c>
      <c r="G127" s="9">
        <v>654.9329611114822</v>
      </c>
      <c r="H127" s="9">
        <v>634.21356801243314</v>
      </c>
      <c r="I127" s="7">
        <v>48700</v>
      </c>
      <c r="J127" s="9">
        <v>400.76050640340782</v>
      </c>
      <c r="K127" s="9">
        <v>413.93534765175752</v>
      </c>
      <c r="L127" s="9">
        <v>388.00777740596322</v>
      </c>
    </row>
    <row r="128" spans="1:12" x14ac:dyDescent="0.25">
      <c r="A128" s="7">
        <v>48731</v>
      </c>
      <c r="B128" s="9">
        <v>1100.4444844613067</v>
      </c>
      <c r="C128" s="9">
        <v>1121.6540113959816</v>
      </c>
      <c r="D128" s="9">
        <v>1072.6703103798116</v>
      </c>
      <c r="E128" s="7">
        <v>48731</v>
      </c>
      <c r="F128" s="9">
        <v>686.45763762119441</v>
      </c>
      <c r="G128" s="9">
        <v>693.98695118091939</v>
      </c>
      <c r="H128" s="9">
        <v>671.92535750019613</v>
      </c>
      <c r="I128" s="7">
        <v>48731</v>
      </c>
      <c r="J128" s="9">
        <v>413.98684684011238</v>
      </c>
      <c r="K128" s="9">
        <v>427.66706021506212</v>
      </c>
      <c r="L128" s="9">
        <v>400.74495287961543</v>
      </c>
    </row>
    <row r="129" spans="1:12" x14ac:dyDescent="0.25">
      <c r="A129" s="7">
        <v>48761</v>
      </c>
      <c r="B129" s="9">
        <v>1183.6889256706395</v>
      </c>
      <c r="C129" s="9">
        <v>1206.9826681891052</v>
      </c>
      <c r="D129" s="9">
        <v>1153.386405763458</v>
      </c>
      <c r="E129" s="7">
        <v>48761</v>
      </c>
      <c r="F129" s="9">
        <v>736.47568829053978</v>
      </c>
      <c r="G129" s="9">
        <v>744.71617235926999</v>
      </c>
      <c r="H129" s="9">
        <v>720.74418965721236</v>
      </c>
      <c r="I129" s="7">
        <v>48761</v>
      </c>
      <c r="J129" s="9">
        <v>447.21323738009983</v>
      </c>
      <c r="K129" s="9">
        <v>462.26649582983521</v>
      </c>
      <c r="L129" s="9">
        <v>432.64221610624566</v>
      </c>
    </row>
    <row r="130" spans="1:12" x14ac:dyDescent="0.25">
      <c r="A130" s="7">
        <v>48792</v>
      </c>
      <c r="B130" s="9">
        <v>1179.5047935299208</v>
      </c>
      <c r="C130" s="9">
        <v>1202.6094529016889</v>
      </c>
      <c r="D130" s="9">
        <v>1149.6274149765518</v>
      </c>
      <c r="E130" s="7">
        <v>48792</v>
      </c>
      <c r="F130" s="9">
        <v>740.58387075604628</v>
      </c>
      <c r="G130" s="9">
        <v>748.98826662603562</v>
      </c>
      <c r="H130" s="9">
        <v>724.93559910632973</v>
      </c>
      <c r="I130" s="7">
        <v>48792</v>
      </c>
      <c r="J130" s="9">
        <v>438.92092277387439</v>
      </c>
      <c r="K130" s="9">
        <v>453.62118627565326</v>
      </c>
      <c r="L130" s="9">
        <v>424.69181587022206</v>
      </c>
    </row>
    <row r="131" spans="1:12" x14ac:dyDescent="0.25">
      <c r="A131" s="7">
        <v>48823</v>
      </c>
      <c r="B131" s="9">
        <v>1062.5002573764914</v>
      </c>
      <c r="C131" s="9">
        <v>1082.890031111609</v>
      </c>
      <c r="D131" s="9">
        <v>1035.9767208077469</v>
      </c>
      <c r="E131" s="7">
        <v>48823</v>
      </c>
      <c r="F131" s="9">
        <v>665.98886422495548</v>
      </c>
      <c r="G131" s="9">
        <v>673.38247257876117</v>
      </c>
      <c r="H131" s="9">
        <v>652.04481175266847</v>
      </c>
      <c r="I131" s="7">
        <v>48823</v>
      </c>
      <c r="J131" s="9">
        <v>396.5113931515358</v>
      </c>
      <c r="K131" s="9">
        <v>409.50755853284772</v>
      </c>
      <c r="L131" s="9">
        <v>383.93190905507834</v>
      </c>
    </row>
    <row r="132" spans="1:12" x14ac:dyDescent="0.25">
      <c r="A132" s="7">
        <v>48853</v>
      </c>
      <c r="B132" s="9">
        <v>1125.2492042565241</v>
      </c>
      <c r="C132" s="9">
        <v>1146.4157394914487</v>
      </c>
      <c r="D132" s="9">
        <v>1097.3999986070728</v>
      </c>
      <c r="E132" s="7">
        <v>48853</v>
      </c>
      <c r="F132" s="9">
        <v>711.36192934797236</v>
      </c>
      <c r="G132" s="9">
        <v>718.86056264982881</v>
      </c>
      <c r="H132" s="9">
        <v>696.74234958219017</v>
      </c>
      <c r="I132" s="7">
        <v>48853</v>
      </c>
      <c r="J132" s="9">
        <v>413.8872749085516</v>
      </c>
      <c r="K132" s="9">
        <v>427.55517684161987</v>
      </c>
      <c r="L132" s="9">
        <v>400.65764902488263</v>
      </c>
    </row>
    <row r="133" spans="1:12" x14ac:dyDescent="0.25">
      <c r="A133" s="7">
        <v>48884</v>
      </c>
      <c r="B133" s="9">
        <v>1262.9682082795359</v>
      </c>
      <c r="C133" s="9">
        <v>1287.3364948294636</v>
      </c>
      <c r="D133" s="9">
        <v>1231.2561443876302</v>
      </c>
      <c r="E133" s="7">
        <v>48884</v>
      </c>
      <c r="F133" s="9">
        <v>795.8030832143553</v>
      </c>
      <c r="G133" s="9">
        <v>804.1937875235634</v>
      </c>
      <c r="H133" s="9">
        <v>779.55581282319224</v>
      </c>
      <c r="I133" s="7">
        <v>48884</v>
      </c>
      <c r="J133" s="9">
        <v>467.16512506518063</v>
      </c>
      <c r="K133" s="9">
        <v>483.14270730590022</v>
      </c>
      <c r="L133" s="9">
        <v>451.70033156443787</v>
      </c>
    </row>
    <row r="134" spans="1:12" x14ac:dyDescent="0.25">
      <c r="A134" s="7">
        <v>48914</v>
      </c>
      <c r="B134" s="9">
        <v>1355.7142116458149</v>
      </c>
      <c r="C134" s="9">
        <v>1382.5481782016425</v>
      </c>
      <c r="D134" s="9">
        <v>1321.5403206321339</v>
      </c>
      <c r="E134" s="7">
        <v>48914</v>
      </c>
      <c r="F134" s="9">
        <v>851.52917342579565</v>
      </c>
      <c r="G134" s="9">
        <v>860.87354366769819</v>
      </c>
      <c r="H134" s="9">
        <v>834.28333582879213</v>
      </c>
      <c r="I134" s="7">
        <v>48914</v>
      </c>
      <c r="J134" s="9">
        <v>504.18503822001924</v>
      </c>
      <c r="K134" s="9">
        <v>521.6746345339443</v>
      </c>
      <c r="L134" s="9">
        <v>487.25698480334177</v>
      </c>
    </row>
    <row r="135" spans="1:12" x14ac:dyDescent="0.25">
      <c r="A135" s="7">
        <v>48945</v>
      </c>
      <c r="B135" s="9">
        <v>1334.9920639622251</v>
      </c>
      <c r="C135" s="9">
        <v>1365.7792215507238</v>
      </c>
      <c r="D135" s="9">
        <v>1297.4079916609849</v>
      </c>
      <c r="E135" s="7">
        <v>48945</v>
      </c>
      <c r="F135" s="9">
        <v>839.74156976142274</v>
      </c>
      <c r="G135" s="9">
        <v>850.98152251664692</v>
      </c>
      <c r="H135" s="9">
        <v>821.08505155470027</v>
      </c>
      <c r="I135" s="7">
        <v>48945</v>
      </c>
      <c r="J135" s="9">
        <v>495.25049420080228</v>
      </c>
      <c r="K135" s="9">
        <v>514.79769903407703</v>
      </c>
      <c r="L135" s="9">
        <v>476.3229401062847</v>
      </c>
    </row>
    <row r="136" spans="1:12" x14ac:dyDescent="0.25">
      <c r="A136" s="7">
        <v>48976</v>
      </c>
      <c r="B136" s="9">
        <v>1333.2610411617675</v>
      </c>
      <c r="C136" s="9">
        <v>1363.6209565668191</v>
      </c>
      <c r="D136" s="9">
        <v>1295.8429755209809</v>
      </c>
      <c r="E136" s="7">
        <v>48976</v>
      </c>
      <c r="F136" s="9">
        <v>846.71760757581387</v>
      </c>
      <c r="G136" s="9">
        <v>857.92603497024402</v>
      </c>
      <c r="H136" s="9">
        <v>827.84410794851215</v>
      </c>
      <c r="I136" s="7">
        <v>48976</v>
      </c>
      <c r="J136" s="9">
        <v>486.54343358595372</v>
      </c>
      <c r="K136" s="9">
        <v>505.69492159657511</v>
      </c>
      <c r="L136" s="9">
        <v>467.99886757246861</v>
      </c>
    </row>
    <row r="137" spans="1:12" x14ac:dyDescent="0.25">
      <c r="A137" s="7">
        <v>49004</v>
      </c>
      <c r="B137" s="9">
        <v>1184.3951214647623</v>
      </c>
      <c r="C137" s="9">
        <v>1211.1458327678283</v>
      </c>
      <c r="D137" s="9">
        <v>1151.2338165218393</v>
      </c>
      <c r="E137" s="7">
        <v>49004</v>
      </c>
      <c r="F137" s="9">
        <v>743.06082293356155</v>
      </c>
      <c r="G137" s="9">
        <v>752.79584074417244</v>
      </c>
      <c r="H137" s="9">
        <v>726.37620485365562</v>
      </c>
      <c r="I137" s="7">
        <v>49004</v>
      </c>
      <c r="J137" s="9">
        <v>441.33429853120077</v>
      </c>
      <c r="K137" s="9">
        <v>458.34999202365589</v>
      </c>
      <c r="L137" s="9">
        <v>424.85761166818372</v>
      </c>
    </row>
    <row r="138" spans="1:12" x14ac:dyDescent="0.25">
      <c r="A138" s="7">
        <v>49035</v>
      </c>
      <c r="B138" s="9">
        <v>1111.0744584328838</v>
      </c>
      <c r="C138" s="9">
        <v>1136.0056685930547</v>
      </c>
      <c r="D138" s="9">
        <v>1079.9335500857139</v>
      </c>
      <c r="E138" s="7">
        <v>49035</v>
      </c>
      <c r="F138" s="9">
        <v>690.42710955502616</v>
      </c>
      <c r="G138" s="9">
        <v>699.32635191292081</v>
      </c>
      <c r="H138" s="9">
        <v>674.81049356341236</v>
      </c>
      <c r="I138" s="7">
        <v>49035</v>
      </c>
      <c r="J138" s="9">
        <v>420.64734887785761</v>
      </c>
      <c r="K138" s="9">
        <v>436.67931668013381</v>
      </c>
      <c r="L138" s="9">
        <v>405.12305652230157</v>
      </c>
    </row>
    <row r="139" spans="1:12" x14ac:dyDescent="0.25">
      <c r="A139" s="7">
        <v>49065</v>
      </c>
      <c r="B139" s="9">
        <v>1056.8121515534278</v>
      </c>
      <c r="C139" s="9">
        <v>1080.5052849105778</v>
      </c>
      <c r="D139" s="9">
        <v>1026.9265028619209</v>
      </c>
      <c r="E139" s="7">
        <v>49065</v>
      </c>
      <c r="F139" s="9">
        <v>652.92742453723258</v>
      </c>
      <c r="G139" s="9">
        <v>661.43509047491352</v>
      </c>
      <c r="H139" s="9">
        <v>637.74655423107913</v>
      </c>
      <c r="I139" s="7">
        <v>49065</v>
      </c>
      <c r="J139" s="9">
        <v>403.88472701619526</v>
      </c>
      <c r="K139" s="9">
        <v>419.07019443566435</v>
      </c>
      <c r="L139" s="9">
        <v>389.17994863084175</v>
      </c>
    </row>
    <row r="140" spans="1:12" x14ac:dyDescent="0.25">
      <c r="A140" s="7">
        <v>49096</v>
      </c>
      <c r="B140" s="9">
        <v>1109.571823755489</v>
      </c>
      <c r="C140" s="9">
        <v>1134.4104099858341</v>
      </c>
      <c r="D140" s="9">
        <v>1078.1278291391916</v>
      </c>
      <c r="E140" s="7">
        <v>49096</v>
      </c>
      <c r="F140" s="9">
        <v>692.00931045284528</v>
      </c>
      <c r="G140" s="9">
        <v>701.07213333950017</v>
      </c>
      <c r="H140" s="9">
        <v>675.84169140700817</v>
      </c>
      <c r="I140" s="7">
        <v>49096</v>
      </c>
      <c r="J140" s="9">
        <v>417.56251330264371</v>
      </c>
      <c r="K140" s="9">
        <v>433.3382766463339</v>
      </c>
      <c r="L140" s="9">
        <v>402.28613773218342</v>
      </c>
    </row>
    <row r="141" spans="1:12" x14ac:dyDescent="0.25">
      <c r="A141" s="7">
        <v>49126</v>
      </c>
      <c r="B141" s="9">
        <v>1193.4654337866918</v>
      </c>
      <c r="C141" s="9">
        <v>1220.7367869197883</v>
      </c>
      <c r="D141" s="9">
        <v>1159.1524707722683</v>
      </c>
      <c r="E141" s="7">
        <v>49126</v>
      </c>
      <c r="F141" s="9">
        <v>742.35759731158782</v>
      </c>
      <c r="G141" s="9">
        <v>752.27062792662082</v>
      </c>
      <c r="H141" s="9">
        <v>724.85353470786958</v>
      </c>
      <c r="I141" s="7">
        <v>49126</v>
      </c>
      <c r="J141" s="9">
        <v>451.10783647510391</v>
      </c>
      <c r="K141" s="9">
        <v>468.46615899316737</v>
      </c>
      <c r="L141" s="9">
        <v>434.29893606439884</v>
      </c>
    </row>
    <row r="142" spans="1:12" x14ac:dyDescent="0.25">
      <c r="A142" s="7">
        <v>49157</v>
      </c>
      <c r="B142" s="9">
        <v>1188.9138682140829</v>
      </c>
      <c r="C142" s="9">
        <v>1215.9657247202958</v>
      </c>
      <c r="D142" s="9">
        <v>1155.0775647463508</v>
      </c>
      <c r="E142" s="7">
        <v>49157</v>
      </c>
      <c r="F142" s="9">
        <v>746.20189905613051</v>
      </c>
      <c r="G142" s="9">
        <v>756.29760320854223</v>
      </c>
      <c r="H142" s="9">
        <v>728.78486663046363</v>
      </c>
      <c r="I142" s="7">
        <v>49157</v>
      </c>
      <c r="J142" s="9">
        <v>442.7119691579523</v>
      </c>
      <c r="K142" s="9">
        <v>459.6681215117535</v>
      </c>
      <c r="L142" s="9">
        <v>426.29269811588716</v>
      </c>
    </row>
    <row r="143" spans="1:12" x14ac:dyDescent="0.25">
      <c r="A143" s="7">
        <v>49188</v>
      </c>
      <c r="B143" s="9">
        <v>1070.5674633258911</v>
      </c>
      <c r="C143" s="9">
        <v>1094.4486071141969</v>
      </c>
      <c r="D143" s="9">
        <v>1040.5348584995759</v>
      </c>
      <c r="E143" s="7">
        <v>49188</v>
      </c>
      <c r="F143" s="9">
        <v>670.86658561286004</v>
      </c>
      <c r="G143" s="9">
        <v>679.75685891650801</v>
      </c>
      <c r="H143" s="9">
        <v>655.3500786366053</v>
      </c>
      <c r="I143" s="7">
        <v>49188</v>
      </c>
      <c r="J143" s="9">
        <v>399.70087771303105</v>
      </c>
      <c r="K143" s="9">
        <v>414.69174819768875</v>
      </c>
      <c r="L143" s="9">
        <v>385.18477986297052</v>
      </c>
    </row>
    <row r="144" spans="1:12" x14ac:dyDescent="0.25">
      <c r="A144" s="7">
        <v>49218</v>
      </c>
      <c r="B144" s="9">
        <v>1136.0004485098975</v>
      </c>
      <c r="C144" s="9">
        <v>1160.7968538989376</v>
      </c>
      <c r="D144" s="9">
        <v>1104.4828422034204</v>
      </c>
      <c r="E144" s="7">
        <v>49218</v>
      </c>
      <c r="F144" s="9">
        <v>718.68962592762205</v>
      </c>
      <c r="G144" s="9">
        <v>727.72658744998557</v>
      </c>
      <c r="H144" s="9">
        <v>702.43230213154175</v>
      </c>
      <c r="I144" s="7">
        <v>49218</v>
      </c>
      <c r="J144" s="9">
        <v>417.31082258227548</v>
      </c>
      <c r="K144" s="9">
        <v>433.07026644895194</v>
      </c>
      <c r="L144" s="9">
        <v>402.05054007187863</v>
      </c>
    </row>
    <row r="145" spans="1:12" x14ac:dyDescent="0.25">
      <c r="A145" s="7">
        <v>49249</v>
      </c>
      <c r="B145" s="9">
        <v>1274.6133964541536</v>
      </c>
      <c r="C145" s="9">
        <v>1303.1217299161553</v>
      </c>
      <c r="D145" s="9">
        <v>1238.7340814986526</v>
      </c>
      <c r="E145" s="7">
        <v>49249</v>
      </c>
      <c r="F145" s="9">
        <v>803.93553100463532</v>
      </c>
      <c r="G145" s="9">
        <v>814.03955775160375</v>
      </c>
      <c r="H145" s="9">
        <v>785.87721694713082</v>
      </c>
      <c r="I145" s="7">
        <v>49249</v>
      </c>
      <c r="J145" s="9">
        <v>470.67786544951821</v>
      </c>
      <c r="K145" s="9">
        <v>489.08217216455159</v>
      </c>
      <c r="L145" s="9">
        <v>452.85686455152177</v>
      </c>
    </row>
    <row r="146" spans="1:12" x14ac:dyDescent="0.25">
      <c r="A146" s="7">
        <v>49279</v>
      </c>
      <c r="B146" s="9">
        <v>1366.5028117662337</v>
      </c>
      <c r="C146" s="9">
        <v>1397.8100898910034</v>
      </c>
      <c r="D146" s="9">
        <v>1327.8799482279917</v>
      </c>
      <c r="E146" s="7">
        <v>49279</v>
      </c>
      <c r="F146" s="9">
        <v>859.10549273483434</v>
      </c>
      <c r="G146" s="9">
        <v>870.30231264152042</v>
      </c>
      <c r="H146" s="9">
        <v>839.9555196594622</v>
      </c>
      <c r="I146" s="7">
        <v>49279</v>
      </c>
      <c r="J146" s="9">
        <v>507.39731903139921</v>
      </c>
      <c r="K146" s="9">
        <v>527.50777724948296</v>
      </c>
      <c r="L146" s="9">
        <v>487.92442856852949</v>
      </c>
    </row>
    <row r="147" spans="1:12" x14ac:dyDescent="0.25">
      <c r="A147" s="7">
        <v>49310</v>
      </c>
      <c r="B147" s="9">
        <v>1344.8879511762705</v>
      </c>
      <c r="C147" s="9">
        <v>1380.0862977444158</v>
      </c>
      <c r="D147" s="9">
        <v>1302.9499007632839</v>
      </c>
      <c r="E147" s="7">
        <v>49310</v>
      </c>
      <c r="F147" s="9">
        <v>846.53005238867559</v>
      </c>
      <c r="G147" s="9">
        <v>859.59061038356992</v>
      </c>
      <c r="H147" s="9">
        <v>826.01911655044933</v>
      </c>
      <c r="I147" s="7">
        <v>49310</v>
      </c>
      <c r="J147" s="9">
        <v>498.35789878759488</v>
      </c>
      <c r="K147" s="9">
        <v>520.49568736084586</v>
      </c>
      <c r="L147" s="9">
        <v>476.93078421283451</v>
      </c>
    </row>
    <row r="148" spans="1:12" x14ac:dyDescent="0.25">
      <c r="A148" s="7">
        <v>49341</v>
      </c>
      <c r="B148" s="9">
        <v>1343.3945704376169</v>
      </c>
      <c r="C148" s="9">
        <v>1378.1347925040006</v>
      </c>
      <c r="D148" s="9">
        <v>1301.6373357240961</v>
      </c>
      <c r="E148" s="7">
        <v>49341</v>
      </c>
      <c r="F148" s="9">
        <v>853.6312428572428</v>
      </c>
      <c r="G148" s="9">
        <v>866.66903194841495</v>
      </c>
      <c r="H148" s="9">
        <v>832.87988399075994</v>
      </c>
      <c r="I148" s="7">
        <v>49341</v>
      </c>
      <c r="J148" s="9">
        <v>489.76332758037421</v>
      </c>
      <c r="K148" s="9">
        <v>511.46576055558563</v>
      </c>
      <c r="L148" s="9">
        <v>468.75745173333627</v>
      </c>
    </row>
    <row r="149" spans="1:12" x14ac:dyDescent="0.25">
      <c r="A149" s="7">
        <v>49369</v>
      </c>
      <c r="B149" s="9">
        <v>1193.4465171942099</v>
      </c>
      <c r="C149" s="9">
        <v>1224.0707852207538</v>
      </c>
      <c r="D149" s="9">
        <v>1156.4313560910941</v>
      </c>
      <c r="E149" s="7">
        <v>49369</v>
      </c>
      <c r="F149" s="9">
        <v>749.25486052082204</v>
      </c>
      <c r="G149" s="9">
        <v>760.59240540910798</v>
      </c>
      <c r="H149" s="9">
        <v>730.90757602158021</v>
      </c>
      <c r="I149" s="7">
        <v>49369</v>
      </c>
      <c r="J149" s="9">
        <v>444.19165667338791</v>
      </c>
      <c r="K149" s="9">
        <v>463.47837981164588</v>
      </c>
      <c r="L149" s="9">
        <v>425.52378006951392</v>
      </c>
    </row>
    <row r="150" spans="1:12" x14ac:dyDescent="0.25">
      <c r="A150" s="7">
        <v>49400</v>
      </c>
      <c r="B150" s="9">
        <v>1119.9666504402512</v>
      </c>
      <c r="C150" s="9">
        <v>1148.5421982674236</v>
      </c>
      <c r="D150" s="9">
        <v>1085.1782459871163</v>
      </c>
      <c r="E150" s="7">
        <v>49400</v>
      </c>
      <c r="F150" s="9">
        <v>696.31680451140392</v>
      </c>
      <c r="G150" s="9">
        <v>706.70481478581905</v>
      </c>
      <c r="H150" s="9">
        <v>679.13248966683614</v>
      </c>
      <c r="I150" s="7">
        <v>49400</v>
      </c>
      <c r="J150" s="9">
        <v>423.64984592884741</v>
      </c>
      <c r="K150" s="9">
        <v>441.83738348160455</v>
      </c>
      <c r="L150" s="9">
        <v>406.04575632028013</v>
      </c>
    </row>
    <row r="151" spans="1:12" x14ac:dyDescent="0.25">
      <c r="A151" s="7">
        <v>49430</v>
      </c>
      <c r="B151" s="9">
        <v>1065.3066191560276</v>
      </c>
      <c r="C151" s="9">
        <v>1092.4959952134864</v>
      </c>
      <c r="D151" s="9">
        <v>1031.9060661998726</v>
      </c>
      <c r="E151" s="7">
        <v>49430</v>
      </c>
      <c r="F151" s="9">
        <v>658.16711031271313</v>
      </c>
      <c r="G151" s="9">
        <v>668.11395340613558</v>
      </c>
      <c r="H151" s="9">
        <v>641.45609546690264</v>
      </c>
      <c r="I151" s="7">
        <v>49430</v>
      </c>
      <c r="J151" s="9">
        <v>407.13950884331445</v>
      </c>
      <c r="K151" s="9">
        <v>424.38204180735067</v>
      </c>
      <c r="L151" s="9">
        <v>390.44997073297003</v>
      </c>
    </row>
    <row r="152" spans="1:12" x14ac:dyDescent="0.25">
      <c r="A152" s="7">
        <v>49461</v>
      </c>
      <c r="B152" s="9">
        <v>1119.0657983116851</v>
      </c>
      <c r="C152" s="9">
        <v>1147.5871655687188</v>
      </c>
      <c r="D152" s="9">
        <v>1083.9178513198287</v>
      </c>
      <c r="E152" s="7">
        <v>49461</v>
      </c>
      <c r="F152" s="9">
        <v>697.77825348541637</v>
      </c>
      <c r="G152" s="9">
        <v>708.37815151780012</v>
      </c>
      <c r="H152" s="9">
        <v>679.97699589736771</v>
      </c>
      <c r="I152" s="7">
        <v>49461</v>
      </c>
      <c r="J152" s="9">
        <v>421.28754482626874</v>
      </c>
      <c r="K152" s="9">
        <v>439.20901405091871</v>
      </c>
      <c r="L152" s="9">
        <v>403.94085542246097</v>
      </c>
    </row>
    <row r="153" spans="1:12" x14ac:dyDescent="0.25">
      <c r="A153" s="7">
        <v>49491</v>
      </c>
      <c r="B153" s="9">
        <v>1203.6275990494109</v>
      </c>
      <c r="C153" s="9">
        <v>1234.9356646906806</v>
      </c>
      <c r="D153" s="9">
        <v>1165.2664235317495</v>
      </c>
      <c r="E153" s="7">
        <v>49491</v>
      </c>
      <c r="F153" s="9">
        <v>748.46529817941473</v>
      </c>
      <c r="G153" s="9">
        <v>760.05497795116207</v>
      </c>
      <c r="H153" s="9">
        <v>729.19014534107771</v>
      </c>
      <c r="I153" s="7">
        <v>49491</v>
      </c>
      <c r="J153" s="9">
        <v>455.1623008699961</v>
      </c>
      <c r="K153" s="9">
        <v>474.88068673951858</v>
      </c>
      <c r="L153" s="9">
        <v>436.07627819067181</v>
      </c>
    </row>
    <row r="154" spans="1:12" x14ac:dyDescent="0.25">
      <c r="A154" s="7">
        <v>49522</v>
      </c>
      <c r="B154" s="9">
        <v>1198.6803850294818</v>
      </c>
      <c r="C154" s="9">
        <v>1229.738265489555</v>
      </c>
      <c r="D154" s="9">
        <v>1160.8469635749761</v>
      </c>
      <c r="E154" s="7">
        <v>49522</v>
      </c>
      <c r="F154" s="9">
        <v>752.03064111264814</v>
      </c>
      <c r="G154" s="9">
        <v>763.82159140360898</v>
      </c>
      <c r="H154" s="9">
        <v>732.84612022349927</v>
      </c>
      <c r="I154" s="7">
        <v>49522</v>
      </c>
      <c r="J154" s="9">
        <v>446.64974391683359</v>
      </c>
      <c r="K154" s="9">
        <v>465.91667408594617</v>
      </c>
      <c r="L154" s="9">
        <v>428.00084335147699</v>
      </c>
    </row>
    <row r="155" spans="1:12" x14ac:dyDescent="0.25">
      <c r="A155" s="7">
        <v>49553</v>
      </c>
      <c r="B155" s="9">
        <v>1078.9135394402001</v>
      </c>
      <c r="C155" s="9">
        <v>1106.3379501104944</v>
      </c>
      <c r="D155" s="9">
        <v>1045.3383947514121</v>
      </c>
      <c r="E155" s="7">
        <v>49553</v>
      </c>
      <c r="F155" s="9">
        <v>675.90582296577361</v>
      </c>
      <c r="G155" s="9">
        <v>686.29607139110931</v>
      </c>
      <c r="H155" s="9">
        <v>658.81834173791674</v>
      </c>
      <c r="I155" s="7">
        <v>49553</v>
      </c>
      <c r="J155" s="9">
        <v>403.00771647442639</v>
      </c>
      <c r="K155" s="9">
        <v>420.04187871938507</v>
      </c>
      <c r="L155" s="9">
        <v>386.52005301349539</v>
      </c>
    </row>
    <row r="156" spans="1:12" x14ac:dyDescent="0.25">
      <c r="A156" s="7">
        <v>49583</v>
      </c>
      <c r="B156" s="9">
        <v>1147.0956244841229</v>
      </c>
      <c r="C156" s="9">
        <v>1175.5745814586824</v>
      </c>
      <c r="D156" s="9">
        <v>1111.8764754866122</v>
      </c>
      <c r="E156" s="7">
        <v>49583</v>
      </c>
      <c r="F156" s="9">
        <v>726.2201058624504</v>
      </c>
      <c r="G156" s="9">
        <v>736.79854346120328</v>
      </c>
      <c r="H156" s="9">
        <v>708.32714648209253</v>
      </c>
      <c r="I156" s="7">
        <v>49583</v>
      </c>
      <c r="J156" s="9">
        <v>420.8755186216726</v>
      </c>
      <c r="K156" s="9">
        <v>438.77603799747908</v>
      </c>
      <c r="L156" s="9">
        <v>403.54932900451962</v>
      </c>
    </row>
    <row r="157" spans="1:12" x14ac:dyDescent="0.25">
      <c r="A157" s="7">
        <v>49614</v>
      </c>
      <c r="B157" s="9">
        <v>1286.652642926726</v>
      </c>
      <c r="C157" s="9">
        <v>1319.3556829728855</v>
      </c>
      <c r="D157" s="9">
        <v>1246.5736264041761</v>
      </c>
      <c r="E157" s="7">
        <v>49614</v>
      </c>
      <c r="F157" s="9">
        <v>812.30834850858594</v>
      </c>
      <c r="G157" s="9">
        <v>824.12705333262102</v>
      </c>
      <c r="H157" s="9">
        <v>792.44331942056817</v>
      </c>
      <c r="I157" s="7">
        <v>49614</v>
      </c>
      <c r="J157" s="9">
        <v>474.34429441814001</v>
      </c>
      <c r="K157" s="9">
        <v>495.22862964026456</v>
      </c>
      <c r="L157" s="9">
        <v>454.13030698360808</v>
      </c>
    </row>
    <row r="158" spans="1:12" x14ac:dyDescent="0.25">
      <c r="A158" s="7">
        <v>49644</v>
      </c>
      <c r="B158" s="9">
        <v>1377.7894564399971</v>
      </c>
      <c r="C158" s="9">
        <v>1413.6146331501707</v>
      </c>
      <c r="D158" s="9">
        <v>1334.6955563084734</v>
      </c>
      <c r="E158" s="7">
        <v>49644</v>
      </c>
      <c r="F158" s="9">
        <v>867.00000839059771</v>
      </c>
      <c r="G158" s="9">
        <v>880.04437120253351</v>
      </c>
      <c r="H158" s="9">
        <v>845.95555828967395</v>
      </c>
      <c r="I158" s="7">
        <v>49644</v>
      </c>
      <c r="J158" s="9">
        <v>510.78944804939954</v>
      </c>
      <c r="K158" s="9">
        <v>533.57026194763716</v>
      </c>
      <c r="L158" s="9">
        <v>488.73999801879938</v>
      </c>
    </row>
    <row r="159" spans="1:12" x14ac:dyDescent="0.25">
      <c r="A159" s="7">
        <v>49675</v>
      </c>
      <c r="B159" s="9">
        <v>1355.2986857800906</v>
      </c>
      <c r="C159" s="9">
        <v>1394.9485449746958</v>
      </c>
      <c r="D159" s="9">
        <v>1308.9892623328915</v>
      </c>
      <c r="E159" s="7">
        <v>49675</v>
      </c>
      <c r="F159" s="9">
        <v>853.64828408297535</v>
      </c>
      <c r="G159" s="9">
        <v>868.52275258597501</v>
      </c>
      <c r="H159" s="9">
        <v>831.29453626542704</v>
      </c>
      <c r="I159" s="7">
        <v>49675</v>
      </c>
      <c r="J159" s="9">
        <v>501.65040169711517</v>
      </c>
      <c r="K159" s="9">
        <v>526.42579238872077</v>
      </c>
      <c r="L159" s="9">
        <v>477.69472606746444</v>
      </c>
    </row>
    <row r="160" spans="1:12" x14ac:dyDescent="0.25">
      <c r="A160" s="7">
        <v>49706</v>
      </c>
      <c r="B160" s="9">
        <v>1364.335018157823</v>
      </c>
      <c r="C160" s="9">
        <v>1404.002368247907</v>
      </c>
      <c r="D160" s="9">
        <v>1317.6256038607214</v>
      </c>
      <c r="E160" s="7">
        <v>49706</v>
      </c>
      <c r="F160" s="9">
        <v>869.09376391334558</v>
      </c>
      <c r="G160" s="9">
        <v>884.14648544314593</v>
      </c>
      <c r="H160" s="9">
        <v>846.18467504677938</v>
      </c>
      <c r="I160" s="7">
        <v>49706</v>
      </c>
      <c r="J160" s="9">
        <v>495.24125424447732</v>
      </c>
      <c r="K160" s="9">
        <v>519.85588280476111</v>
      </c>
      <c r="L160" s="9">
        <v>471.44092881394198</v>
      </c>
    </row>
    <row r="161" spans="1:12" x14ac:dyDescent="0.25">
      <c r="A161" s="7">
        <v>49735</v>
      </c>
      <c r="B161" s="9">
        <v>1202.8662131923957</v>
      </c>
      <c r="C161" s="9">
        <v>1237.4051029594059</v>
      </c>
      <c r="D161" s="9">
        <v>1161.9769634358547</v>
      </c>
      <c r="E161" s="7">
        <v>49735</v>
      </c>
      <c r="F161" s="9">
        <v>755.66853298193814</v>
      </c>
      <c r="G161" s="9">
        <v>768.60515736298919</v>
      </c>
      <c r="H161" s="9">
        <v>735.66701567052701</v>
      </c>
      <c r="I161" s="7">
        <v>49735</v>
      </c>
      <c r="J161" s="9">
        <v>447.19768021045758</v>
      </c>
      <c r="K161" s="9">
        <v>468.79994559641671</v>
      </c>
      <c r="L161" s="9">
        <v>426.30994776532776</v>
      </c>
    </row>
    <row r="162" spans="1:12" x14ac:dyDescent="0.25">
      <c r="A162" s="7">
        <v>49766</v>
      </c>
      <c r="B162" s="9">
        <v>1129.196265473744</v>
      </c>
      <c r="C162" s="9">
        <v>1161.4615753118239</v>
      </c>
      <c r="D162" s="9">
        <v>1090.7351948331466</v>
      </c>
      <c r="E162" s="7">
        <v>49766</v>
      </c>
      <c r="F162" s="9">
        <v>702.40271191495356</v>
      </c>
      <c r="G162" s="9">
        <v>714.27944148196502</v>
      </c>
      <c r="H162" s="9">
        <v>683.65591746802852</v>
      </c>
      <c r="I162" s="7">
        <v>49766</v>
      </c>
      <c r="J162" s="9">
        <v>426.79355355879056</v>
      </c>
      <c r="K162" s="9">
        <v>447.18213382985886</v>
      </c>
      <c r="L162" s="9">
        <v>407.07927736511795</v>
      </c>
    </row>
    <row r="163" spans="1:12" x14ac:dyDescent="0.25">
      <c r="A163" s="7">
        <v>49796</v>
      </c>
      <c r="B163" s="9">
        <v>1074.1506009991633</v>
      </c>
      <c r="C163" s="9">
        <v>1104.8846344256458</v>
      </c>
      <c r="D163" s="9">
        <v>1037.2065565933522</v>
      </c>
      <c r="E163" s="7">
        <v>49796</v>
      </c>
      <c r="F163" s="9">
        <v>663.61131195335804</v>
      </c>
      <c r="G163" s="9">
        <v>674.99925606150464</v>
      </c>
      <c r="H163" s="9">
        <v>645.37362020207377</v>
      </c>
      <c r="I163" s="7">
        <v>49796</v>
      </c>
      <c r="J163" s="9">
        <v>410.53928904580533</v>
      </c>
      <c r="K163" s="9">
        <v>429.88537836414105</v>
      </c>
      <c r="L163" s="9">
        <v>391.83293639127828</v>
      </c>
    </row>
    <row r="164" spans="1:12" x14ac:dyDescent="0.25">
      <c r="A164" s="7">
        <v>49827</v>
      </c>
      <c r="B164" s="9">
        <v>1128.9786042731696</v>
      </c>
      <c r="C164" s="9">
        <v>1161.2358447234219</v>
      </c>
      <c r="D164" s="9">
        <v>1090.0943933586864</v>
      </c>
      <c r="E164" s="7">
        <v>49827</v>
      </c>
      <c r="F164" s="9">
        <v>703.80010362623284</v>
      </c>
      <c r="G164" s="9">
        <v>715.93994629036536</v>
      </c>
      <c r="H164" s="9">
        <v>684.36804118904161</v>
      </c>
      <c r="I164" s="7">
        <v>49827</v>
      </c>
      <c r="J164" s="9">
        <v>425.17850064693675</v>
      </c>
      <c r="K164" s="9">
        <v>445.29589843305666</v>
      </c>
      <c r="L164" s="9">
        <v>405.72635216964488</v>
      </c>
    </row>
    <row r="165" spans="1:12" x14ac:dyDescent="0.25">
      <c r="A165" s="7">
        <v>49857</v>
      </c>
      <c r="B165" s="9">
        <v>1214.2307643199113</v>
      </c>
      <c r="C165" s="9">
        <v>1249.6339398469215</v>
      </c>
      <c r="D165" s="9">
        <v>1171.785619453319</v>
      </c>
      <c r="E165" s="7">
        <v>49857</v>
      </c>
      <c r="F165" s="9">
        <v>754.83637522551294</v>
      </c>
      <c r="G165" s="9">
        <v>768.10603156320565</v>
      </c>
      <c r="H165" s="9">
        <v>733.79286145210153</v>
      </c>
      <c r="I165" s="7">
        <v>49857</v>
      </c>
      <c r="J165" s="9">
        <v>459.39438909439838</v>
      </c>
      <c r="K165" s="9">
        <v>481.52790828371582</v>
      </c>
      <c r="L165" s="9">
        <v>437.99275800121745</v>
      </c>
    </row>
    <row r="166" spans="1:12" x14ac:dyDescent="0.25">
      <c r="A166" s="7">
        <v>49888</v>
      </c>
      <c r="B166" s="9">
        <v>1208.8569783323728</v>
      </c>
      <c r="C166" s="9">
        <v>1243.9790074931411</v>
      </c>
      <c r="D166" s="9">
        <v>1166.9902563835381</v>
      </c>
      <c r="E166" s="7">
        <v>49888</v>
      </c>
      <c r="F166" s="9">
        <v>758.10627023836787</v>
      </c>
      <c r="G166" s="9">
        <v>771.59562092690408</v>
      </c>
      <c r="H166" s="9">
        <v>737.15680564454385</v>
      </c>
      <c r="I166" s="7">
        <v>49888</v>
      </c>
      <c r="J166" s="9">
        <v>450.75070809400489</v>
      </c>
      <c r="K166" s="9">
        <v>472.38338656623705</v>
      </c>
      <c r="L166" s="9">
        <v>429.83345073899409</v>
      </c>
    </row>
    <row r="167" spans="1:12" x14ac:dyDescent="0.25">
      <c r="A167" s="7">
        <v>49919</v>
      </c>
      <c r="B167" s="9">
        <v>1087.5815199243902</v>
      </c>
      <c r="C167" s="9">
        <v>1118.600466441889</v>
      </c>
      <c r="D167" s="9">
        <v>1050.4321506996807</v>
      </c>
      <c r="E167" s="7">
        <v>49919</v>
      </c>
      <c r="F167" s="9">
        <v>681.13633425206933</v>
      </c>
      <c r="G167" s="9">
        <v>693.02916478155805</v>
      </c>
      <c r="H167" s="9">
        <v>662.4804964378086</v>
      </c>
      <c r="I167" s="7">
        <v>49919</v>
      </c>
      <c r="J167" s="9">
        <v>406.44518567232103</v>
      </c>
      <c r="K167" s="9">
        <v>425.57130166033096</v>
      </c>
      <c r="L167" s="9">
        <v>387.95165426187214</v>
      </c>
    </row>
    <row r="168" spans="1:12" x14ac:dyDescent="0.25">
      <c r="A168" s="7">
        <v>49949</v>
      </c>
      <c r="B168" s="9">
        <v>1158.5864040512402</v>
      </c>
      <c r="C168" s="9">
        <v>1190.8000060335698</v>
      </c>
      <c r="D168" s="9">
        <v>1119.6343361608608</v>
      </c>
      <c r="E168" s="7">
        <v>49949</v>
      </c>
      <c r="F168" s="9">
        <v>733.9893904711497</v>
      </c>
      <c r="G168" s="9">
        <v>746.11179417515064</v>
      </c>
      <c r="H168" s="9">
        <v>714.46399339871402</v>
      </c>
      <c r="I168" s="7">
        <v>49949</v>
      </c>
      <c r="J168" s="9">
        <v>424.59701358009039</v>
      </c>
      <c r="K168" s="9">
        <v>444.68821185841921</v>
      </c>
      <c r="L168" s="9">
        <v>405.17034276214684</v>
      </c>
    </row>
    <row r="169" spans="1:12" x14ac:dyDescent="0.25">
      <c r="A169" s="7">
        <v>49980</v>
      </c>
      <c r="B169" s="9">
        <v>1299.1408068674434</v>
      </c>
      <c r="C169" s="9">
        <v>1336.092606911187</v>
      </c>
      <c r="D169" s="9">
        <v>1254.8315441812852</v>
      </c>
      <c r="E169" s="7">
        <v>49980</v>
      </c>
      <c r="F169" s="9">
        <v>820.95963669853802</v>
      </c>
      <c r="G169" s="9">
        <v>834.49370940751828</v>
      </c>
      <c r="H169" s="9">
        <v>799.2933625411664</v>
      </c>
      <c r="I169" s="7">
        <v>49980</v>
      </c>
      <c r="J169" s="9">
        <v>478.18117016890534</v>
      </c>
      <c r="K169" s="9">
        <v>501.59889750366864</v>
      </c>
      <c r="L169" s="9">
        <v>455.53818164011886</v>
      </c>
    </row>
    <row r="170" spans="1:12" x14ac:dyDescent="0.25">
      <c r="A170" s="7">
        <v>50010</v>
      </c>
      <c r="B170" s="9">
        <v>1389.6350433413336</v>
      </c>
      <c r="C170" s="9">
        <v>1430.0221901631344</v>
      </c>
      <c r="D170" s="9">
        <v>1342.0498913478264</v>
      </c>
      <c r="E170" s="7">
        <v>50010</v>
      </c>
      <c r="F170" s="9">
        <v>875.25480287265339</v>
      </c>
      <c r="G170" s="9">
        <v>890.14127631766928</v>
      </c>
      <c r="H170" s="9">
        <v>852.3265817562509</v>
      </c>
      <c r="I170" s="7">
        <v>50010</v>
      </c>
      <c r="J170" s="9">
        <v>514.38024046868031</v>
      </c>
      <c r="K170" s="9">
        <v>539.8809138454651</v>
      </c>
      <c r="L170" s="9">
        <v>489.72330959157546</v>
      </c>
    </row>
    <row r="171" spans="1:12" x14ac:dyDescent="0.25">
      <c r="A171" s="7">
        <v>50041</v>
      </c>
      <c r="B171" s="9">
        <v>1366.3202726780673</v>
      </c>
      <c r="C171" s="9">
        <v>1410.4626450500373</v>
      </c>
      <c r="D171" s="9">
        <v>1315.6221479645624</v>
      </c>
      <c r="E171" s="7">
        <v>50041</v>
      </c>
      <c r="F171" s="9">
        <v>861.15077792298257</v>
      </c>
      <c r="G171" s="9">
        <v>877.83215540268975</v>
      </c>
      <c r="H171" s="9">
        <v>836.96638166145885</v>
      </c>
      <c r="I171" s="7">
        <v>50041</v>
      </c>
      <c r="J171" s="9">
        <v>505.16949475508488</v>
      </c>
      <c r="K171" s="9">
        <v>532.63048964734753</v>
      </c>
      <c r="L171" s="9">
        <v>478.65576630310341</v>
      </c>
    </row>
    <row r="172" spans="1:12" x14ac:dyDescent="0.25">
      <c r="A172" s="7">
        <v>50072</v>
      </c>
      <c r="B172" s="9">
        <v>1365.1381541590513</v>
      </c>
      <c r="C172" s="9">
        <v>1408.7701053824339</v>
      </c>
      <c r="D172" s="9">
        <v>1314.6417277936391</v>
      </c>
      <c r="E172" s="7">
        <v>50072</v>
      </c>
      <c r="F172" s="9">
        <v>868.37100762414423</v>
      </c>
      <c r="G172" s="9">
        <v>885.05086827443529</v>
      </c>
      <c r="H172" s="9">
        <v>843.89699599654841</v>
      </c>
      <c r="I172" s="7">
        <v>50072</v>
      </c>
      <c r="J172" s="9">
        <v>496.76714653490717</v>
      </c>
      <c r="K172" s="9">
        <v>523.71923710799865</v>
      </c>
      <c r="L172" s="9">
        <v>470.74473179709071</v>
      </c>
    </row>
    <row r="173" spans="1:12" x14ac:dyDescent="0.25">
      <c r="A173" s="7">
        <v>50100</v>
      </c>
      <c r="B173" s="9">
        <v>1212.7277041046941</v>
      </c>
      <c r="C173" s="9">
        <v>1251.2227596756538</v>
      </c>
      <c r="D173" s="9">
        <v>1167.944360655511</v>
      </c>
      <c r="E173" s="7">
        <v>50100</v>
      </c>
      <c r="F173" s="9">
        <v>762.34016935561579</v>
      </c>
      <c r="G173" s="9">
        <v>776.87203363321942</v>
      </c>
      <c r="H173" s="9">
        <v>740.69348443867455</v>
      </c>
      <c r="I173" s="7">
        <v>50100</v>
      </c>
      <c r="J173" s="9">
        <v>450.38753474907827</v>
      </c>
      <c r="K173" s="9">
        <v>474.35072604243453</v>
      </c>
      <c r="L173" s="9">
        <v>427.25087621683645</v>
      </c>
    </row>
    <row r="174" spans="1:12" x14ac:dyDescent="0.25">
      <c r="A174" s="7">
        <v>50131</v>
      </c>
      <c r="B174" s="9">
        <v>1138.8303663781689</v>
      </c>
      <c r="C174" s="9">
        <v>1174.8312427910266</v>
      </c>
      <c r="D174" s="9">
        <v>1096.6717809577904</v>
      </c>
      <c r="E174" s="7">
        <v>50131</v>
      </c>
      <c r="F174" s="9">
        <v>708.71830149544405</v>
      </c>
      <c r="G174" s="9">
        <v>722.08324063103282</v>
      </c>
      <c r="H174" s="9">
        <v>688.41493279753035</v>
      </c>
      <c r="I174" s="7">
        <v>50131</v>
      </c>
      <c r="J174" s="9">
        <v>430.11206488272495</v>
      </c>
      <c r="K174" s="9">
        <v>452.74800215999375</v>
      </c>
      <c r="L174" s="9">
        <v>408.25684816026001</v>
      </c>
    </row>
    <row r="175" spans="1:12" x14ac:dyDescent="0.25">
      <c r="A175" s="7">
        <v>50161</v>
      </c>
      <c r="B175" s="9">
        <v>1083.4106428189455</v>
      </c>
      <c r="C175" s="9">
        <v>1117.7380577447045</v>
      </c>
      <c r="D175" s="9">
        <v>1042.8949139998967</v>
      </c>
      <c r="E175" s="7">
        <v>50161</v>
      </c>
      <c r="F175" s="9">
        <v>669.29324290619161</v>
      </c>
      <c r="G175" s="9">
        <v>682.12370496115454</v>
      </c>
      <c r="H175" s="9">
        <v>649.53306529682914</v>
      </c>
      <c r="I175" s="7">
        <v>50161</v>
      </c>
      <c r="J175" s="9">
        <v>414.11739991275385</v>
      </c>
      <c r="K175" s="9">
        <v>435.61435278355003</v>
      </c>
      <c r="L175" s="9">
        <v>393.36184870306749</v>
      </c>
    </row>
    <row r="176" spans="1:12" x14ac:dyDescent="0.25">
      <c r="A176" s="7">
        <v>50192</v>
      </c>
      <c r="B176" s="9">
        <v>1139.3849701756571</v>
      </c>
      <c r="C176" s="9">
        <v>1175.4314997528413</v>
      </c>
      <c r="D176" s="9">
        <v>1096.7326108663156</v>
      </c>
      <c r="E176" s="7">
        <v>50192</v>
      </c>
      <c r="F176" s="9">
        <v>710.11317150683533</v>
      </c>
      <c r="G176" s="9">
        <v>723.79528977902373</v>
      </c>
      <c r="H176" s="9">
        <v>689.05390150935057</v>
      </c>
      <c r="I176" s="7">
        <v>50192</v>
      </c>
      <c r="J176" s="9">
        <v>429.27179866882182</v>
      </c>
      <c r="K176" s="9">
        <v>451.63620997381759</v>
      </c>
      <c r="L176" s="9">
        <v>407.67870935696487</v>
      </c>
    </row>
    <row r="177" spans="1:12" x14ac:dyDescent="0.25">
      <c r="A177" s="7">
        <v>50222</v>
      </c>
      <c r="B177" s="9">
        <v>1225.3542440620145</v>
      </c>
      <c r="C177" s="9">
        <v>1264.9112664927434</v>
      </c>
      <c r="D177" s="9">
        <v>1178.78986073653</v>
      </c>
      <c r="E177" s="7">
        <v>50222</v>
      </c>
      <c r="F177" s="9">
        <v>761.51059674341161</v>
      </c>
      <c r="G177" s="9">
        <v>776.46295100765269</v>
      </c>
      <c r="H177" s="9">
        <v>738.70230796702606</v>
      </c>
      <c r="I177" s="7">
        <v>50222</v>
      </c>
      <c r="J177" s="9">
        <v>463.84364731860285</v>
      </c>
      <c r="K177" s="9">
        <v>488.4483154850908</v>
      </c>
      <c r="L177" s="9">
        <v>440.0875527695041</v>
      </c>
    </row>
    <row r="178" spans="1:12" x14ac:dyDescent="0.25">
      <c r="A178" s="7">
        <v>50253</v>
      </c>
      <c r="B178" s="9">
        <v>1219.5191846619787</v>
      </c>
      <c r="C178" s="9">
        <v>1258.7638105736094</v>
      </c>
      <c r="D178" s="9">
        <v>1173.5834874989619</v>
      </c>
      <c r="E178" s="7">
        <v>50253</v>
      </c>
      <c r="F178" s="9">
        <v>764.46668533373827</v>
      </c>
      <c r="G178" s="9">
        <v>779.65697655593635</v>
      </c>
      <c r="H178" s="9">
        <v>741.75569229874122</v>
      </c>
      <c r="I178" s="7">
        <v>50253</v>
      </c>
      <c r="J178" s="9">
        <v>455.05249932824051</v>
      </c>
      <c r="K178" s="9">
        <v>479.10683401767307</v>
      </c>
      <c r="L178" s="9">
        <v>431.82779520022063</v>
      </c>
    </row>
    <row r="179" spans="1:12" x14ac:dyDescent="0.25">
      <c r="A179" s="7">
        <v>50284</v>
      </c>
      <c r="B179" s="9">
        <v>1096.6348708062028</v>
      </c>
      <c r="C179" s="9">
        <v>1131.2999022058596</v>
      </c>
      <c r="D179" s="9">
        <v>1055.8800487180381</v>
      </c>
      <c r="E179" s="7">
        <v>50284</v>
      </c>
      <c r="F179" s="9">
        <v>686.58975722257105</v>
      </c>
      <c r="G179" s="9">
        <v>699.9872244211914</v>
      </c>
      <c r="H179" s="9">
        <v>666.36896104531331</v>
      </c>
      <c r="I179" s="7">
        <v>50284</v>
      </c>
      <c r="J179" s="9">
        <v>410.04511358363175</v>
      </c>
      <c r="K179" s="9">
        <v>431.31267778466821</v>
      </c>
      <c r="L179" s="9">
        <v>389.51108767272473</v>
      </c>
    </row>
    <row r="180" spans="1:12" x14ac:dyDescent="0.25">
      <c r="A180" s="7">
        <v>50314</v>
      </c>
      <c r="B180" s="9">
        <v>1170.5475942782475</v>
      </c>
      <c r="C180" s="9">
        <v>1206.5483019109763</v>
      </c>
      <c r="D180" s="9">
        <v>1127.831598020997</v>
      </c>
      <c r="E180" s="7">
        <v>50314</v>
      </c>
      <c r="F180" s="9">
        <v>742.03692526425959</v>
      </c>
      <c r="G180" s="9">
        <v>755.70528697175905</v>
      </c>
      <c r="H180" s="9">
        <v>720.88300220250994</v>
      </c>
      <c r="I180" s="7">
        <v>50314</v>
      </c>
      <c r="J180" s="9">
        <v>428.51066901398798</v>
      </c>
      <c r="K180" s="9">
        <v>450.84301493921731</v>
      </c>
      <c r="L180" s="9">
        <v>406.94859581848715</v>
      </c>
    </row>
    <row r="181" spans="1:12" x14ac:dyDescent="0.25">
      <c r="A181" s="7">
        <v>50345</v>
      </c>
      <c r="B181" s="9">
        <v>1312.1662720949396</v>
      </c>
      <c r="C181" s="9">
        <v>1353.4213960339832</v>
      </c>
      <c r="D181" s="9">
        <v>1263.5964924625955</v>
      </c>
      <c r="E181" s="7">
        <v>50345</v>
      </c>
      <c r="F181" s="9">
        <v>829.93825786279365</v>
      </c>
      <c r="G181" s="9">
        <v>845.18791058522163</v>
      </c>
      <c r="H181" s="9">
        <v>806.47691344999828</v>
      </c>
      <c r="I181" s="7">
        <v>50345</v>
      </c>
      <c r="J181" s="9">
        <v>482.22801423214588</v>
      </c>
      <c r="K181" s="9">
        <v>508.23348544876166</v>
      </c>
      <c r="L181" s="9">
        <v>457.11957901259734</v>
      </c>
    </row>
    <row r="182" spans="1:12" x14ac:dyDescent="0.25">
      <c r="A182" s="7">
        <v>50375</v>
      </c>
      <c r="B182" s="9">
        <v>1402.1420765984633</v>
      </c>
      <c r="C182" s="9">
        <v>1447.1359713716024</v>
      </c>
      <c r="D182" s="9">
        <v>1350.0455125641217</v>
      </c>
      <c r="E182" s="7">
        <v>50375</v>
      </c>
      <c r="F182" s="9">
        <v>883.92872379185394</v>
      </c>
      <c r="G182" s="9">
        <v>900.6515600531751</v>
      </c>
      <c r="H182" s="9">
        <v>859.12799660257235</v>
      </c>
      <c r="I182" s="7">
        <v>50375</v>
      </c>
      <c r="J182" s="9">
        <v>518.21335280660935</v>
      </c>
      <c r="K182" s="9">
        <v>546.48441131842719</v>
      </c>
      <c r="L182" s="9">
        <v>490.91751596154938</v>
      </c>
    </row>
    <row r="183" spans="1:12" x14ac:dyDescent="0.25">
      <c r="A183" s="7">
        <v>50406</v>
      </c>
      <c r="B183" s="9">
        <v>1377.9963480684191</v>
      </c>
      <c r="C183" s="9">
        <v>1426.6717202971395</v>
      </c>
      <c r="D183" s="9">
        <v>1322.8942999138644</v>
      </c>
      <c r="E183" s="7">
        <v>50406</v>
      </c>
      <c r="F183" s="9">
        <v>869.07196230605268</v>
      </c>
      <c r="G183" s="9">
        <v>887.55238398576796</v>
      </c>
      <c r="H183" s="9">
        <v>843.07085935239434</v>
      </c>
      <c r="I183" s="7">
        <v>50406</v>
      </c>
      <c r="J183" s="9">
        <v>508.92438576236646</v>
      </c>
      <c r="K183" s="9">
        <v>539.11933631137163</v>
      </c>
      <c r="L183" s="9">
        <v>479.82344056147019</v>
      </c>
    </row>
    <row r="184" spans="1:12" x14ac:dyDescent="0.25">
      <c r="A184" s="7">
        <v>50437</v>
      </c>
      <c r="B184" s="9">
        <v>1376.8781976968191</v>
      </c>
      <c r="C184" s="9">
        <v>1425.0215908741411</v>
      </c>
      <c r="D184" s="9">
        <v>1321.9841256671607</v>
      </c>
      <c r="E184" s="7">
        <v>50437</v>
      </c>
      <c r="F184" s="9">
        <v>876.27840327434012</v>
      </c>
      <c r="G184" s="9">
        <v>894.76965701101255</v>
      </c>
      <c r="H184" s="9">
        <v>849.96210446184807</v>
      </c>
      <c r="I184" s="7">
        <v>50437</v>
      </c>
      <c r="J184" s="9">
        <v>500.59979442247902</v>
      </c>
      <c r="K184" s="9">
        <v>530.25193386312856</v>
      </c>
      <c r="L184" s="9">
        <v>472.02202120531257</v>
      </c>
    </row>
    <row r="185" spans="1:12" x14ac:dyDescent="0.25">
      <c r="A185" s="7">
        <v>50465</v>
      </c>
      <c r="B185" s="9">
        <v>1223.0638650134968</v>
      </c>
      <c r="C185" s="9">
        <v>1265.5560684128143</v>
      </c>
      <c r="D185" s="9">
        <v>1174.3684426134441</v>
      </c>
      <c r="E185" s="7">
        <v>50465</v>
      </c>
      <c r="F185" s="9">
        <v>769.29575319498997</v>
      </c>
      <c r="G185" s="9">
        <v>785.41813848715469</v>
      </c>
      <c r="H185" s="9">
        <v>746.01467415603668</v>
      </c>
      <c r="I185" s="7">
        <v>50465</v>
      </c>
      <c r="J185" s="9">
        <v>453.76811181850684</v>
      </c>
      <c r="K185" s="9">
        <v>480.13792992565965</v>
      </c>
      <c r="L185" s="9">
        <v>428.35376845740757</v>
      </c>
    </row>
    <row r="186" spans="1:12" x14ac:dyDescent="0.25">
      <c r="A186" s="7">
        <v>50496</v>
      </c>
      <c r="B186" s="9">
        <v>1148.9022080737805</v>
      </c>
      <c r="C186" s="9">
        <v>1188.6838721520071</v>
      </c>
      <c r="D186" s="9">
        <v>1103.0232457491365</v>
      </c>
      <c r="E186" s="7">
        <v>50496</v>
      </c>
      <c r="F186" s="9">
        <v>715.28985967695951</v>
      </c>
      <c r="G186" s="9">
        <v>730.14159620294822</v>
      </c>
      <c r="H186" s="9">
        <v>693.43749739612861</v>
      </c>
      <c r="I186" s="7">
        <v>50496</v>
      </c>
      <c r="J186" s="9">
        <v>433.61234839682083</v>
      </c>
      <c r="K186" s="9">
        <v>458.54227594905899</v>
      </c>
      <c r="L186" s="9">
        <v>409.58574835300794</v>
      </c>
    </row>
    <row r="187" spans="1:12" x14ac:dyDescent="0.25">
      <c r="A187" s="7">
        <v>50526</v>
      </c>
      <c r="B187" s="9">
        <v>1093.1229607874775</v>
      </c>
      <c r="C187" s="9">
        <v>1131.0918817368622</v>
      </c>
      <c r="D187" s="9">
        <v>1049.0093319455227</v>
      </c>
      <c r="E187" s="7">
        <v>50526</v>
      </c>
      <c r="F187" s="9">
        <v>675.2408469694451</v>
      </c>
      <c r="G187" s="9">
        <v>689.51432327640021</v>
      </c>
      <c r="H187" s="9">
        <v>653.96403948670206</v>
      </c>
      <c r="I187" s="7">
        <v>50526</v>
      </c>
      <c r="J187" s="9">
        <v>417.88211381803245</v>
      </c>
      <c r="K187" s="9">
        <v>441.577558460462</v>
      </c>
      <c r="L187" s="9">
        <v>395.04529245882077</v>
      </c>
    </row>
    <row r="188" spans="1:12" x14ac:dyDescent="0.25">
      <c r="A188" s="7">
        <v>50557</v>
      </c>
      <c r="B188" s="9">
        <v>1150.3298493489842</v>
      </c>
      <c r="C188" s="9">
        <v>1190.2184581715392</v>
      </c>
      <c r="D188" s="9">
        <v>1103.879547050509</v>
      </c>
      <c r="E188" s="7">
        <v>50557</v>
      </c>
      <c r="F188" s="9">
        <v>716.75181335047068</v>
      </c>
      <c r="G188" s="9">
        <v>731.97756452384851</v>
      </c>
      <c r="H188" s="9">
        <v>694.07069268081932</v>
      </c>
      <c r="I188" s="7">
        <v>50557</v>
      </c>
      <c r="J188" s="9">
        <v>433.57803599851354</v>
      </c>
      <c r="K188" s="9">
        <v>458.24089364769077</v>
      </c>
      <c r="L188" s="9">
        <v>409.80885436968975</v>
      </c>
    </row>
    <row r="189" spans="1:12" x14ac:dyDescent="0.25">
      <c r="A189" s="7">
        <v>50587</v>
      </c>
      <c r="B189" s="9">
        <v>1237.0451749071854</v>
      </c>
      <c r="C189" s="9">
        <v>1280.8140819405919</v>
      </c>
      <c r="D189" s="9">
        <v>1186.3285849022116</v>
      </c>
      <c r="E189" s="7">
        <v>50587</v>
      </c>
      <c r="F189" s="9">
        <v>768.52403081809393</v>
      </c>
      <c r="G189" s="9">
        <v>785.1607256899814</v>
      </c>
      <c r="H189" s="9">
        <v>743.95648876917141</v>
      </c>
      <c r="I189" s="7">
        <v>50587</v>
      </c>
      <c r="J189" s="9">
        <v>468.52114408909131</v>
      </c>
      <c r="K189" s="9">
        <v>495.6533562506105</v>
      </c>
      <c r="L189" s="9">
        <v>442.37209613304015</v>
      </c>
    </row>
    <row r="190" spans="1:12" x14ac:dyDescent="0.25">
      <c r="A190" s="7">
        <v>50618</v>
      </c>
      <c r="B190" s="9">
        <v>1230.710587986249</v>
      </c>
      <c r="C190" s="9">
        <v>1274.135552742048</v>
      </c>
      <c r="D190" s="9">
        <v>1180.6725475734538</v>
      </c>
      <c r="E190" s="7">
        <v>50618</v>
      </c>
      <c r="F190" s="9">
        <v>771.14580638999485</v>
      </c>
      <c r="G190" s="9">
        <v>788.03848710035527</v>
      </c>
      <c r="H190" s="9">
        <v>746.67865339979562</v>
      </c>
      <c r="I190" s="7">
        <v>50618</v>
      </c>
      <c r="J190" s="9">
        <v>459.56478159625425</v>
      </c>
      <c r="K190" s="9">
        <v>486.09706564169284</v>
      </c>
      <c r="L190" s="9">
        <v>433.99389417365819</v>
      </c>
    </row>
    <row r="191" spans="1:12" x14ac:dyDescent="0.25">
      <c r="A191" s="7">
        <v>50649</v>
      </c>
      <c r="B191" s="9">
        <v>1106.1071116988046</v>
      </c>
      <c r="C191" s="9">
        <v>1144.4691427911607</v>
      </c>
      <c r="D191" s="9">
        <v>1061.717665376161</v>
      </c>
      <c r="E191" s="7">
        <v>50649</v>
      </c>
      <c r="F191" s="9">
        <v>692.29271381748686</v>
      </c>
      <c r="G191" s="9">
        <v>707.19589316181759</v>
      </c>
      <c r="H191" s="9">
        <v>670.51210611258591</v>
      </c>
      <c r="I191" s="7">
        <v>50649</v>
      </c>
      <c r="J191" s="9">
        <v>413.81439788131769</v>
      </c>
      <c r="K191" s="9">
        <v>437.27324962934313</v>
      </c>
      <c r="L191" s="9">
        <v>391.20555926357508</v>
      </c>
    </row>
    <row r="192" spans="1:12" x14ac:dyDescent="0.25">
      <c r="A192" s="7">
        <v>50679</v>
      </c>
      <c r="B192" s="9">
        <v>1183.0208791039145</v>
      </c>
      <c r="C192" s="9">
        <v>1222.86054926263</v>
      </c>
      <c r="D192" s="9">
        <v>1136.5120092479888</v>
      </c>
      <c r="E192" s="7">
        <v>50679</v>
      </c>
      <c r="F192" s="9">
        <v>750.39496318815657</v>
      </c>
      <c r="G192" s="9">
        <v>765.61031819472316</v>
      </c>
      <c r="H192" s="9">
        <v>727.61817268669881</v>
      </c>
      <c r="I192" s="7">
        <v>50679</v>
      </c>
      <c r="J192" s="9">
        <v>432.6259159157579</v>
      </c>
      <c r="K192" s="9">
        <v>457.2502310679069</v>
      </c>
      <c r="L192" s="9">
        <v>408.89383656129002</v>
      </c>
    </row>
    <row r="193" spans="1:12" x14ac:dyDescent="0.25">
      <c r="A193" s="7">
        <v>50710</v>
      </c>
      <c r="B193" s="9">
        <v>1325.7715945192622</v>
      </c>
      <c r="C193" s="9">
        <v>1371.3839968013926</v>
      </c>
      <c r="D193" s="9">
        <v>1272.9132421790969</v>
      </c>
      <c r="E193" s="7">
        <v>50710</v>
      </c>
      <c r="F193" s="9">
        <v>839.27771110959634</v>
      </c>
      <c r="G193" s="9">
        <v>856.24215544649257</v>
      </c>
      <c r="H193" s="9">
        <v>814.029344047785</v>
      </c>
      <c r="I193" s="7">
        <v>50710</v>
      </c>
      <c r="J193" s="9">
        <v>486.49388340966595</v>
      </c>
      <c r="K193" s="9">
        <v>515.14184135490007</v>
      </c>
      <c r="L193" s="9">
        <v>458.88389813131192</v>
      </c>
    </row>
    <row r="194" spans="1:12" x14ac:dyDescent="0.25">
      <c r="A194" s="7">
        <v>50740</v>
      </c>
      <c r="B194" s="9">
        <v>1415.3596153173776</v>
      </c>
      <c r="C194" s="9">
        <v>1465.0045238327641</v>
      </c>
      <c r="D194" s="9">
        <v>1358.7336253817052</v>
      </c>
      <c r="E194" s="7">
        <v>50740</v>
      </c>
      <c r="F194" s="9">
        <v>893.06027521698218</v>
      </c>
      <c r="G194" s="9">
        <v>911.61284479161577</v>
      </c>
      <c r="H194" s="9">
        <v>866.40011456339619</v>
      </c>
      <c r="I194" s="7">
        <v>50740</v>
      </c>
      <c r="J194" s="9">
        <v>522.29934010039528</v>
      </c>
      <c r="K194" s="9">
        <v>553.39167904114834</v>
      </c>
      <c r="L194" s="9">
        <v>492.33351081830904</v>
      </c>
    </row>
    <row r="195" spans="1:12" x14ac:dyDescent="0.25">
      <c r="A195" s="7">
        <v>50771</v>
      </c>
      <c r="B195" s="9">
        <v>1390.3946475242569</v>
      </c>
      <c r="C195" s="9">
        <v>1443.6415125156204</v>
      </c>
      <c r="D195" s="9">
        <v>1330.876427277545</v>
      </c>
      <c r="E195" s="7">
        <v>50771</v>
      </c>
      <c r="F195" s="9">
        <v>877.49011630196651</v>
      </c>
      <c r="G195" s="9">
        <v>897.76177009570438</v>
      </c>
      <c r="H195" s="9">
        <v>849.68604391746055</v>
      </c>
      <c r="I195" s="7">
        <v>50771</v>
      </c>
      <c r="J195" s="9">
        <v>512.90453122229042</v>
      </c>
      <c r="K195" s="9">
        <v>545.87974241991594</v>
      </c>
      <c r="L195" s="9">
        <v>481.19038336008441</v>
      </c>
    </row>
    <row r="196" spans="1:12" x14ac:dyDescent="0.25">
      <c r="A196" s="7">
        <v>50802</v>
      </c>
      <c r="B196" s="9">
        <v>1389.2729556553431</v>
      </c>
      <c r="C196" s="9">
        <v>1441.9692902736276</v>
      </c>
      <c r="D196" s="9">
        <v>1329.9662905437781</v>
      </c>
      <c r="E196" s="7">
        <v>50802</v>
      </c>
      <c r="F196" s="9">
        <v>884.62818938425062</v>
      </c>
      <c r="G196" s="9">
        <v>904.92406700838353</v>
      </c>
      <c r="H196" s="9">
        <v>856.48279803047615</v>
      </c>
      <c r="I196" s="7">
        <v>50802</v>
      </c>
      <c r="J196" s="9">
        <v>504.64476627109241</v>
      </c>
      <c r="K196" s="9">
        <v>537.04522326524409</v>
      </c>
      <c r="L196" s="9">
        <v>473.48349251330183</v>
      </c>
    </row>
    <row r="197" spans="1:12" x14ac:dyDescent="0.25">
      <c r="A197" s="7">
        <v>50830</v>
      </c>
      <c r="B197" s="9">
        <v>1233.9249785682443</v>
      </c>
      <c r="C197" s="9">
        <v>1280.4534411338966</v>
      </c>
      <c r="D197" s="9">
        <v>1181.3022642133574</v>
      </c>
      <c r="E197" s="7">
        <v>50830</v>
      </c>
      <c r="F197" s="9">
        <v>776.59609808886728</v>
      </c>
      <c r="G197" s="9">
        <v>794.30419173457051</v>
      </c>
      <c r="H197" s="9">
        <v>751.69136749503491</v>
      </c>
      <c r="I197" s="7">
        <v>50830</v>
      </c>
      <c r="J197" s="9">
        <v>457.32888047937701</v>
      </c>
      <c r="K197" s="9">
        <v>486.14924939932615</v>
      </c>
      <c r="L197" s="9">
        <v>429.61089671832246</v>
      </c>
    </row>
    <row r="198" spans="1:12" x14ac:dyDescent="0.25">
      <c r="A198" s="7">
        <v>50861</v>
      </c>
      <c r="B198" s="9">
        <v>1159.4585863912164</v>
      </c>
      <c r="C198" s="9">
        <v>1203.0644147050323</v>
      </c>
      <c r="D198" s="9">
        <v>1109.8391144185816</v>
      </c>
      <c r="E198" s="7">
        <v>50861</v>
      </c>
      <c r="F198" s="9">
        <v>722.17366819710787</v>
      </c>
      <c r="G198" s="9">
        <v>738.51060778369595</v>
      </c>
      <c r="H198" s="9">
        <v>698.7799531173539</v>
      </c>
      <c r="I198" s="7">
        <v>50861</v>
      </c>
      <c r="J198" s="9">
        <v>437.28491819410851</v>
      </c>
      <c r="K198" s="9">
        <v>464.55380692133633</v>
      </c>
      <c r="L198" s="9">
        <v>411.05916130122773</v>
      </c>
    </row>
    <row r="199" spans="1:12" x14ac:dyDescent="0.25">
      <c r="A199" s="7">
        <v>50891</v>
      </c>
      <c r="B199" s="9">
        <v>1103.3363903105701</v>
      </c>
      <c r="C199" s="9">
        <v>1144.9931509818343</v>
      </c>
      <c r="D199" s="9">
        <v>1055.6013016396157</v>
      </c>
      <c r="E199" s="7">
        <v>50891</v>
      </c>
      <c r="F199" s="9">
        <v>681.51014495555887</v>
      </c>
      <c r="G199" s="9">
        <v>697.22690471717578</v>
      </c>
      <c r="H199" s="9">
        <v>658.72266321394909</v>
      </c>
      <c r="I199" s="7">
        <v>50891</v>
      </c>
      <c r="J199" s="9">
        <v>421.82624535501122</v>
      </c>
      <c r="K199" s="9">
        <v>447.76624626465861</v>
      </c>
      <c r="L199" s="9">
        <v>396.87863842566668</v>
      </c>
    </row>
    <row r="200" spans="1:12" x14ac:dyDescent="0.25">
      <c r="A200" s="7">
        <v>50922</v>
      </c>
      <c r="B200" s="9">
        <v>1161.8721056554884</v>
      </c>
      <c r="C200" s="9">
        <v>1205.6537380405994</v>
      </c>
      <c r="D200" s="9">
        <v>1111.5968206459893</v>
      </c>
      <c r="E200" s="7">
        <v>50922</v>
      </c>
      <c r="F200" s="9">
        <v>723.78015339832223</v>
      </c>
      <c r="G200" s="9">
        <v>740.55066350553204</v>
      </c>
      <c r="H200" s="9">
        <v>699.48262682787458</v>
      </c>
      <c r="I200" s="7">
        <v>50922</v>
      </c>
      <c r="J200" s="9">
        <v>438.09195225716627</v>
      </c>
      <c r="K200" s="9">
        <v>465.10307453506738</v>
      </c>
      <c r="L200" s="9">
        <v>412.11419381811476</v>
      </c>
    </row>
    <row r="201" spans="1:12" x14ac:dyDescent="0.25">
      <c r="A201" s="7">
        <v>50952</v>
      </c>
      <c r="B201" s="9">
        <v>1249.3649379998453</v>
      </c>
      <c r="C201" s="9">
        <v>1297.4017168960117</v>
      </c>
      <c r="D201" s="9">
        <v>1194.4662343352893</v>
      </c>
      <c r="E201" s="7">
        <v>50952</v>
      </c>
      <c r="F201" s="9">
        <v>775.94450383174103</v>
      </c>
      <c r="G201" s="9">
        <v>794.26691108481168</v>
      </c>
      <c r="H201" s="9">
        <v>749.62335584808272</v>
      </c>
      <c r="I201" s="7">
        <v>50952</v>
      </c>
      <c r="J201" s="9">
        <v>473.42043416810429</v>
      </c>
      <c r="K201" s="9">
        <v>503.13480581119995</v>
      </c>
      <c r="L201" s="9">
        <v>444.84287848720658</v>
      </c>
    </row>
    <row r="202" spans="1:12" x14ac:dyDescent="0.25">
      <c r="A202" s="7">
        <v>50983</v>
      </c>
      <c r="B202" s="9">
        <v>1242.4889038734154</v>
      </c>
      <c r="C202" s="9">
        <v>1290.1499527588767</v>
      </c>
      <c r="D202" s="9">
        <v>1188.3181586519995</v>
      </c>
      <c r="E202" s="7">
        <v>50983</v>
      </c>
      <c r="F202" s="9">
        <v>778.20901273185336</v>
      </c>
      <c r="G202" s="9">
        <v>796.80526124044536</v>
      </c>
      <c r="H202" s="9">
        <v>751.99120677057113</v>
      </c>
      <c r="I202" s="7">
        <v>50983</v>
      </c>
      <c r="J202" s="9">
        <v>464.27989114156213</v>
      </c>
      <c r="K202" s="9">
        <v>493.3446915184312</v>
      </c>
      <c r="L202" s="9">
        <v>436.32695188142839</v>
      </c>
    </row>
    <row r="203" spans="1:12" x14ac:dyDescent="0.25">
      <c r="A203" s="7">
        <v>51014</v>
      </c>
      <c r="B203" s="9">
        <v>1116.0442603776635</v>
      </c>
      <c r="C203" s="9">
        <v>1158.1524306433359</v>
      </c>
      <c r="D203" s="9">
        <v>1067.9936842940112</v>
      </c>
      <c r="E203" s="7">
        <v>51014</v>
      </c>
      <c r="F203" s="9">
        <v>698.29988257580953</v>
      </c>
      <c r="G203" s="9">
        <v>714.70959604908364</v>
      </c>
      <c r="H203" s="9">
        <v>674.96474439935037</v>
      </c>
      <c r="I203" s="7">
        <v>51014</v>
      </c>
      <c r="J203" s="9">
        <v>417.74437780185394</v>
      </c>
      <c r="K203" s="9">
        <v>443.44283459425236</v>
      </c>
      <c r="L203" s="9">
        <v>393.02893989466088</v>
      </c>
    </row>
    <row r="204" spans="1:12" x14ac:dyDescent="0.25">
      <c r="A204" s="7">
        <v>51044</v>
      </c>
      <c r="B204" s="9">
        <v>1196.0641900826565</v>
      </c>
      <c r="C204" s="9">
        <v>1239.7928603565863</v>
      </c>
      <c r="D204" s="9">
        <v>1145.7362168045752</v>
      </c>
      <c r="E204" s="7">
        <v>51044</v>
      </c>
      <c r="F204" s="9">
        <v>759.12801774348441</v>
      </c>
      <c r="G204" s="9">
        <v>775.89118802100188</v>
      </c>
      <c r="H204" s="9">
        <v>734.7340837182021</v>
      </c>
      <c r="I204" s="7">
        <v>51044</v>
      </c>
      <c r="J204" s="9">
        <v>436.93617233917212</v>
      </c>
      <c r="K204" s="9">
        <v>463.90167233558446</v>
      </c>
      <c r="L204" s="9">
        <v>411.00213308637308</v>
      </c>
    </row>
    <row r="205" spans="1:12" x14ac:dyDescent="0.25">
      <c r="A205" s="7">
        <v>51075</v>
      </c>
      <c r="B205" s="9">
        <v>1340.0203679533033</v>
      </c>
      <c r="C205" s="9">
        <v>1390.041956188312</v>
      </c>
      <c r="D205" s="9">
        <v>1282.8484276738607</v>
      </c>
      <c r="E205" s="7">
        <v>51075</v>
      </c>
      <c r="F205" s="9">
        <v>849.05138340691678</v>
      </c>
      <c r="G205" s="9">
        <v>867.72966975934366</v>
      </c>
      <c r="H205" s="9">
        <v>822.02402901321818</v>
      </c>
      <c r="I205" s="7">
        <v>51075</v>
      </c>
      <c r="J205" s="9">
        <v>490.96898454638659</v>
      </c>
      <c r="K205" s="9">
        <v>522.31228642896838</v>
      </c>
      <c r="L205" s="9">
        <v>460.82439866064249</v>
      </c>
    </row>
    <row r="206" spans="1:12" x14ac:dyDescent="0.25">
      <c r="A206" s="7">
        <v>51105</v>
      </c>
      <c r="B206" s="9">
        <v>1429.3620045726277</v>
      </c>
      <c r="C206" s="9">
        <v>1483.7001372031871</v>
      </c>
      <c r="D206" s="9">
        <v>1368.1916314726077</v>
      </c>
      <c r="E206" s="7">
        <v>51105</v>
      </c>
      <c r="F206" s="9">
        <v>902.7334689125596</v>
      </c>
      <c r="G206" s="9">
        <v>923.10918464853228</v>
      </c>
      <c r="H206" s="9">
        <v>874.22672967149629</v>
      </c>
      <c r="I206" s="7">
        <v>51105</v>
      </c>
      <c r="J206" s="9">
        <v>526.62853566006811</v>
      </c>
      <c r="K206" s="9">
        <v>560.59095255465479</v>
      </c>
      <c r="L206" s="9">
        <v>493.9649018011113</v>
      </c>
    </row>
    <row r="207" spans="1:12" x14ac:dyDescent="0.25">
      <c r="A207" s="7">
        <v>51136</v>
      </c>
      <c r="B207" s="9">
        <v>1403.6907154436412</v>
      </c>
      <c r="C207" s="9">
        <v>1461.5510515108472</v>
      </c>
      <c r="D207" s="9">
        <v>1339.7403263732772</v>
      </c>
      <c r="E207" s="7">
        <v>51136</v>
      </c>
      <c r="F207" s="9">
        <v>886.49464135393146</v>
      </c>
      <c r="G207" s="9">
        <v>908.54982637849798</v>
      </c>
      <c r="H207" s="9">
        <v>856.90106475926825</v>
      </c>
      <c r="I207" s="7">
        <v>51136</v>
      </c>
      <c r="J207" s="9">
        <v>517.19607408970978</v>
      </c>
      <c r="K207" s="9">
        <v>553.00122513234919</v>
      </c>
      <c r="L207" s="9">
        <v>482.83926161400893</v>
      </c>
    </row>
    <row r="208" spans="1:12" x14ac:dyDescent="0.25">
      <c r="A208" s="7">
        <v>51167</v>
      </c>
      <c r="B208" s="9">
        <v>1413.5012186088193</v>
      </c>
      <c r="C208" s="9">
        <v>1471.5316624676368</v>
      </c>
      <c r="D208" s="9">
        <v>1348.9443072836393</v>
      </c>
      <c r="E208" s="7">
        <v>51167</v>
      </c>
      <c r="F208" s="9">
        <v>902.17769709118886</v>
      </c>
      <c r="G208" s="9">
        <v>924.55539472993871</v>
      </c>
      <c r="H208" s="9">
        <v>871.83117326517061</v>
      </c>
      <c r="I208" s="7">
        <v>51167</v>
      </c>
      <c r="J208" s="9">
        <v>511.3235215176303</v>
      </c>
      <c r="K208" s="9">
        <v>546.97626773769809</v>
      </c>
      <c r="L208" s="9">
        <v>477.1131340184686</v>
      </c>
    </row>
    <row r="209" spans="1:12" x14ac:dyDescent="0.25">
      <c r="A209" s="7">
        <v>51196</v>
      </c>
      <c r="B209" s="9">
        <v>1245.4554183153361</v>
      </c>
      <c r="C209" s="9">
        <v>1296.0621568096526</v>
      </c>
      <c r="D209" s="9">
        <v>1188.8871122077373</v>
      </c>
      <c r="E209" s="7">
        <v>51196</v>
      </c>
      <c r="F209" s="9">
        <v>784.31185173457754</v>
      </c>
      <c r="G209" s="9">
        <v>803.60079191788429</v>
      </c>
      <c r="H209" s="9">
        <v>757.79412976679987</v>
      </c>
      <c r="I209" s="7">
        <v>51196</v>
      </c>
      <c r="J209" s="9">
        <v>461.14356658075866</v>
      </c>
      <c r="K209" s="9">
        <v>492.46136489176843</v>
      </c>
      <c r="L209" s="9">
        <v>431.09298244093748</v>
      </c>
    </row>
    <row r="210" spans="1:12" x14ac:dyDescent="0.25">
      <c r="A210" s="7">
        <v>51227</v>
      </c>
      <c r="B210" s="9">
        <v>1170.6341377696458</v>
      </c>
      <c r="C210" s="9">
        <v>1218.1101765712892</v>
      </c>
      <c r="D210" s="9">
        <v>1117.2512159977041</v>
      </c>
      <c r="E210" s="7">
        <v>51227</v>
      </c>
      <c r="F210" s="9">
        <v>729.43411993472716</v>
      </c>
      <c r="G210" s="9">
        <v>747.25452757910523</v>
      </c>
      <c r="H210" s="9">
        <v>704.50670557643821</v>
      </c>
      <c r="I210" s="7">
        <v>51227</v>
      </c>
      <c r="J210" s="9">
        <v>441.20001783491864</v>
      </c>
      <c r="K210" s="9">
        <v>470.855648992184</v>
      </c>
      <c r="L210" s="9">
        <v>412.74451042126583</v>
      </c>
    </row>
    <row r="211" spans="1:12" x14ac:dyDescent="0.25">
      <c r="A211" s="7">
        <v>51257</v>
      </c>
      <c r="B211" s="9">
        <v>1114.1816376532163</v>
      </c>
      <c r="C211" s="9">
        <v>1159.5750724652494</v>
      </c>
      <c r="D211" s="9">
        <v>1062.7989230807855</v>
      </c>
      <c r="E211" s="7">
        <v>51257</v>
      </c>
      <c r="F211" s="9">
        <v>688.16299482439445</v>
      </c>
      <c r="G211" s="9">
        <v>705.32312099014484</v>
      </c>
      <c r="H211" s="9">
        <v>663.87084838280316</v>
      </c>
      <c r="I211" s="7">
        <v>51257</v>
      </c>
      <c r="J211" s="9">
        <v>426.01864282882178</v>
      </c>
      <c r="K211" s="9">
        <v>454.25195147510459</v>
      </c>
      <c r="L211" s="9">
        <v>398.92807469798237</v>
      </c>
    </row>
    <row r="212" spans="1:12" x14ac:dyDescent="0.25">
      <c r="A212" s="7">
        <v>51288</v>
      </c>
      <c r="B212" s="9">
        <v>1174.1560948139238</v>
      </c>
      <c r="C212" s="9">
        <v>1221.8843212984805</v>
      </c>
      <c r="D212" s="9">
        <v>1120.0260596813946</v>
      </c>
      <c r="E212" s="7">
        <v>51288</v>
      </c>
      <c r="F212" s="9">
        <v>731.26836146419555</v>
      </c>
      <c r="G212" s="9">
        <v>749.58457229720761</v>
      </c>
      <c r="H212" s="9">
        <v>705.35990903218953</v>
      </c>
      <c r="I212" s="7">
        <v>51288</v>
      </c>
      <c r="J212" s="9">
        <v>442.88773334972831</v>
      </c>
      <c r="K212" s="9">
        <v>472.29974900127291</v>
      </c>
      <c r="L212" s="9">
        <v>414.66615064920518</v>
      </c>
    </row>
    <row r="213" spans="1:12" x14ac:dyDescent="0.25">
      <c r="A213" s="7">
        <v>51318</v>
      </c>
      <c r="B213" s="9">
        <v>1262.4684403336914</v>
      </c>
      <c r="C213" s="9">
        <v>1314.8319451812167</v>
      </c>
      <c r="D213" s="9">
        <v>1203.3547492551738</v>
      </c>
      <c r="E213" s="7">
        <v>51318</v>
      </c>
      <c r="F213" s="9">
        <v>783.84606060194164</v>
      </c>
      <c r="G213" s="9">
        <v>803.85533095785263</v>
      </c>
      <c r="H213" s="9">
        <v>755.77702450215133</v>
      </c>
      <c r="I213" s="7">
        <v>51318</v>
      </c>
      <c r="J213" s="9">
        <v>478.62237973174973</v>
      </c>
      <c r="K213" s="9">
        <v>510.97661422336421</v>
      </c>
      <c r="L213" s="9">
        <v>447.57772475302255</v>
      </c>
    </row>
    <row r="214" spans="1:12" x14ac:dyDescent="0.25">
      <c r="A214" s="7">
        <v>51349</v>
      </c>
      <c r="B214" s="9">
        <v>1255.0027139186327</v>
      </c>
      <c r="C214" s="9">
        <v>1306.9584081858243</v>
      </c>
      <c r="D214" s="9">
        <v>1196.6660101618845</v>
      </c>
      <c r="E214" s="7">
        <v>51349</v>
      </c>
      <c r="F214" s="9">
        <v>785.72733101051006</v>
      </c>
      <c r="G214" s="9">
        <v>806.02810583016424</v>
      </c>
      <c r="H214" s="9">
        <v>757.76446208748769</v>
      </c>
      <c r="I214" s="7">
        <v>51349</v>
      </c>
      <c r="J214" s="9">
        <v>469.27538290812271</v>
      </c>
      <c r="K214" s="9">
        <v>500.9303023556601</v>
      </c>
      <c r="L214" s="9">
        <v>438.90154807439683</v>
      </c>
    </row>
    <row r="215" spans="1:12" x14ac:dyDescent="0.25">
      <c r="A215" s="7">
        <v>51380</v>
      </c>
      <c r="B215" s="9">
        <v>1126.5723651285516</v>
      </c>
      <c r="C215" s="9">
        <v>1172.4782941753301</v>
      </c>
      <c r="D215" s="9">
        <v>1074.8316040448553</v>
      </c>
      <c r="E215" s="7">
        <v>51380</v>
      </c>
      <c r="F215" s="9">
        <v>704.67086598196136</v>
      </c>
      <c r="G215" s="9">
        <v>722.58772609885557</v>
      </c>
      <c r="H215" s="9">
        <v>679.78656468038605</v>
      </c>
      <c r="I215" s="7">
        <v>51380</v>
      </c>
      <c r="J215" s="9">
        <v>421.90149914659031</v>
      </c>
      <c r="K215" s="9">
        <v>449.89056807647466</v>
      </c>
      <c r="L215" s="9">
        <v>395.04503936446923</v>
      </c>
    </row>
    <row r="216" spans="1:12" x14ac:dyDescent="0.25">
      <c r="A216" s="7">
        <v>51410</v>
      </c>
      <c r="B216" s="9">
        <v>1209.8249524442333</v>
      </c>
      <c r="C216" s="9">
        <v>1257.4953108787781</v>
      </c>
      <c r="D216" s="9">
        <v>1155.6488802687566</v>
      </c>
      <c r="E216" s="7">
        <v>51410</v>
      </c>
      <c r="F216" s="9">
        <v>768.31093210870324</v>
      </c>
      <c r="G216" s="9">
        <v>786.62257545691716</v>
      </c>
      <c r="H216" s="9">
        <v>742.3055873077642</v>
      </c>
      <c r="I216" s="7">
        <v>51410</v>
      </c>
      <c r="J216" s="9">
        <v>441.51402033553012</v>
      </c>
      <c r="K216" s="9">
        <v>470.87273542186091</v>
      </c>
      <c r="L216" s="9">
        <v>413.3432929609923</v>
      </c>
    </row>
    <row r="217" spans="1:12" x14ac:dyDescent="0.25">
      <c r="A217" s="7">
        <v>51441</v>
      </c>
      <c r="B217" s="9">
        <v>1355.0801915671227</v>
      </c>
      <c r="C217" s="9">
        <v>1409.566028729083</v>
      </c>
      <c r="D217" s="9">
        <v>1293.5663086444017</v>
      </c>
      <c r="E217" s="7">
        <v>51441</v>
      </c>
      <c r="F217" s="9">
        <v>859.34485340391041</v>
      </c>
      <c r="G217" s="9">
        <v>879.73592830496591</v>
      </c>
      <c r="H217" s="9">
        <v>830.54646865060431</v>
      </c>
      <c r="I217" s="7">
        <v>51441</v>
      </c>
      <c r="J217" s="9">
        <v>495.73533816321236</v>
      </c>
      <c r="K217" s="9">
        <v>529.83010042411718</v>
      </c>
      <c r="L217" s="9">
        <v>463.01983999379746</v>
      </c>
    </row>
    <row r="218" spans="1:12" x14ac:dyDescent="0.25">
      <c r="A218" s="7">
        <v>51471</v>
      </c>
      <c r="B218" s="9">
        <v>1444.3361527069455</v>
      </c>
      <c r="C218" s="9">
        <v>1503.4133104852397</v>
      </c>
      <c r="D218" s="9">
        <v>1378.6025700680798</v>
      </c>
      <c r="E218" s="7">
        <v>51471</v>
      </c>
      <c r="F218" s="9">
        <v>913.04514968236663</v>
      </c>
      <c r="G218" s="9">
        <v>935.23753014195779</v>
      </c>
      <c r="H218" s="9">
        <v>882.70439603857142</v>
      </c>
      <c r="I218" s="7">
        <v>51471</v>
      </c>
      <c r="J218" s="9">
        <v>531.29100302457891</v>
      </c>
      <c r="K218" s="9">
        <v>568.17578034328187</v>
      </c>
      <c r="L218" s="9">
        <v>495.89817402950837</v>
      </c>
    </row>
    <row r="219" spans="1:12" x14ac:dyDescent="0.25">
      <c r="A219" s="7">
        <v>51502</v>
      </c>
      <c r="B219" s="9">
        <v>1417.9433410384943</v>
      </c>
      <c r="C219" s="9">
        <v>1480.458733815314</v>
      </c>
      <c r="D219" s="9">
        <v>1349.5467817770623</v>
      </c>
      <c r="E219" s="7">
        <v>51502</v>
      </c>
      <c r="F219" s="9">
        <v>896.14602745049069</v>
      </c>
      <c r="G219" s="9">
        <v>919.97599067168153</v>
      </c>
      <c r="H219" s="9">
        <v>864.77844389763504</v>
      </c>
      <c r="I219" s="7">
        <v>51502</v>
      </c>
      <c r="J219" s="9">
        <v>521.79731358800359</v>
      </c>
      <c r="K219" s="9">
        <v>560.48274314363243</v>
      </c>
      <c r="L219" s="9">
        <v>484.76833787942735</v>
      </c>
    </row>
    <row r="220" spans="1:12" x14ac:dyDescent="0.25">
      <c r="A220" s="7">
        <v>51533</v>
      </c>
      <c r="B220" s="9">
        <v>1416.5855312796202</v>
      </c>
      <c r="C220" s="9">
        <v>1478.5218246844215</v>
      </c>
      <c r="D220" s="9">
        <v>1348.4002235279177</v>
      </c>
      <c r="E220" s="7">
        <v>51533</v>
      </c>
      <c r="F220" s="9">
        <v>902.96476674220094</v>
      </c>
      <c r="G220" s="9">
        <v>926.8485251877114</v>
      </c>
      <c r="H220" s="9">
        <v>871.20236269800694</v>
      </c>
      <c r="I220" s="7">
        <v>51533</v>
      </c>
      <c r="J220" s="9">
        <v>513.62076453741918</v>
      </c>
      <c r="K220" s="9">
        <v>551.67329949671</v>
      </c>
      <c r="L220" s="9">
        <v>477.19786082991084</v>
      </c>
    </row>
    <row r="221" spans="1:12" x14ac:dyDescent="0.25">
      <c r="A221" s="7">
        <v>51561</v>
      </c>
      <c r="B221" s="9">
        <v>1257.6962784791042</v>
      </c>
      <c r="C221" s="9">
        <v>1312.4228234130392</v>
      </c>
      <c r="D221" s="9">
        <v>1197.1660466650906</v>
      </c>
      <c r="E221" s="7">
        <v>51561</v>
      </c>
      <c r="F221" s="9">
        <v>792.48731793773152</v>
      </c>
      <c r="G221" s="9">
        <v>813.35117262629535</v>
      </c>
      <c r="H221" s="9">
        <v>764.36923121385701</v>
      </c>
      <c r="I221" s="7">
        <v>51561</v>
      </c>
      <c r="J221" s="9">
        <v>465.20896054137273</v>
      </c>
      <c r="K221" s="9">
        <v>499.0716507867437</v>
      </c>
      <c r="L221" s="9">
        <v>432.79681545123344</v>
      </c>
    </row>
    <row r="222" spans="1:12" x14ac:dyDescent="0.25">
      <c r="A222" s="7">
        <v>51592</v>
      </c>
      <c r="B222" s="9">
        <v>1182.4684652640824</v>
      </c>
      <c r="C222" s="9">
        <v>1233.8602541715325</v>
      </c>
      <c r="D222" s="9">
        <v>1125.3010895932794</v>
      </c>
      <c r="E222" s="7">
        <v>51592</v>
      </c>
      <c r="F222" s="9">
        <v>737.11327365892566</v>
      </c>
      <c r="G222" s="9">
        <v>756.41433679605689</v>
      </c>
      <c r="H222" s="9">
        <v>710.66173144852496</v>
      </c>
      <c r="I222" s="7">
        <v>51592</v>
      </c>
      <c r="J222" s="9">
        <v>445.35519160515668</v>
      </c>
      <c r="K222" s="9">
        <v>477.44591737547563</v>
      </c>
      <c r="L222" s="9">
        <v>414.63935814475428</v>
      </c>
    </row>
    <row r="223" spans="1:12" x14ac:dyDescent="0.25">
      <c r="A223" s="7">
        <v>51622</v>
      </c>
      <c r="B223" s="9">
        <v>1125.7023662518168</v>
      </c>
      <c r="C223" s="9">
        <v>1174.880793657765</v>
      </c>
      <c r="D223" s="9">
        <v>1070.6477809071289</v>
      </c>
      <c r="E223" s="7">
        <v>51622</v>
      </c>
      <c r="F223" s="9">
        <v>695.24307803908414</v>
      </c>
      <c r="G223" s="9">
        <v>713.84557758928429</v>
      </c>
      <c r="H223" s="9">
        <v>669.45416145299339</v>
      </c>
      <c r="I223" s="7">
        <v>51622</v>
      </c>
      <c r="J223" s="9">
        <v>430.45928821273253</v>
      </c>
      <c r="K223" s="9">
        <v>461.03521606848085</v>
      </c>
      <c r="L223" s="9">
        <v>401.19361945413556</v>
      </c>
    </row>
    <row r="224" spans="1:12" x14ac:dyDescent="0.25">
      <c r="A224" s="7">
        <v>51653</v>
      </c>
      <c r="B224" s="9">
        <v>1187.2371927505746</v>
      </c>
      <c r="C224" s="9">
        <v>1238.9650536579545</v>
      </c>
      <c r="D224" s="9">
        <v>1129.224664453367</v>
      </c>
      <c r="E224" s="7">
        <v>51653</v>
      </c>
      <c r="F224" s="9">
        <v>739.26900508914514</v>
      </c>
      <c r="G224" s="9">
        <v>759.13072989355783</v>
      </c>
      <c r="H224" s="9">
        <v>711.75708926916775</v>
      </c>
      <c r="I224" s="7">
        <v>51653</v>
      </c>
      <c r="J224" s="9">
        <v>447.96818766142951</v>
      </c>
      <c r="K224" s="9">
        <v>479.83432376439669</v>
      </c>
      <c r="L224" s="9">
        <v>417.46757518419923</v>
      </c>
    </row>
    <row r="225" spans="1:12" x14ac:dyDescent="0.25">
      <c r="A225" s="7">
        <v>51683</v>
      </c>
      <c r="B225" s="9">
        <v>1276.41303303173</v>
      </c>
      <c r="C225" s="9">
        <v>1333.1615219072557</v>
      </c>
      <c r="D225" s="9">
        <v>1213.0537107470386</v>
      </c>
      <c r="E225" s="7">
        <v>51683</v>
      </c>
      <c r="F225" s="9">
        <v>792.28380612937292</v>
      </c>
      <c r="G225" s="9">
        <v>813.97984062447574</v>
      </c>
      <c r="H225" s="9">
        <v>762.47478060032893</v>
      </c>
      <c r="I225" s="7">
        <v>51683</v>
      </c>
      <c r="J225" s="9">
        <v>484.12922690235712</v>
      </c>
      <c r="K225" s="9">
        <v>519.18168128278</v>
      </c>
      <c r="L225" s="9">
        <v>450.57893014670958</v>
      </c>
    </row>
    <row r="226" spans="1:12" x14ac:dyDescent="0.25">
      <c r="A226" s="7">
        <v>51714</v>
      </c>
      <c r="B226" s="9">
        <v>1268.3039112369452</v>
      </c>
      <c r="C226" s="9">
        <v>1324.6122061795431</v>
      </c>
      <c r="D226" s="9">
        <v>1205.7702362257335</v>
      </c>
      <c r="E226" s="7">
        <v>51714</v>
      </c>
      <c r="F226" s="9">
        <v>793.7521889083506</v>
      </c>
      <c r="G226" s="9">
        <v>815.75718492610974</v>
      </c>
      <c r="H226" s="9">
        <v>764.05204746640516</v>
      </c>
      <c r="I226" s="7">
        <v>51714</v>
      </c>
      <c r="J226" s="9">
        <v>474.55172232859456</v>
      </c>
      <c r="K226" s="9">
        <v>508.85502125343351</v>
      </c>
      <c r="L226" s="9">
        <v>441.71818875932831</v>
      </c>
    </row>
    <row r="227" spans="1:12" x14ac:dyDescent="0.25">
      <c r="A227" s="7">
        <v>51745</v>
      </c>
      <c r="B227" s="9">
        <v>1137.7301774792445</v>
      </c>
      <c r="C227" s="9">
        <v>1187.4849354260518</v>
      </c>
      <c r="D227" s="9">
        <v>1082.2721812493844</v>
      </c>
      <c r="E227" s="7">
        <v>51745</v>
      </c>
      <c r="F227" s="9">
        <v>711.4464041778233</v>
      </c>
      <c r="G227" s="9">
        <v>730.86988611710342</v>
      </c>
      <c r="H227" s="9">
        <v>685.02028269984692</v>
      </c>
      <c r="I227" s="7">
        <v>51745</v>
      </c>
      <c r="J227" s="9">
        <v>426.28377330142132</v>
      </c>
      <c r="K227" s="9">
        <v>456.61504930894847</v>
      </c>
      <c r="L227" s="9">
        <v>397.25189854953754</v>
      </c>
    </row>
    <row r="228" spans="1:12" x14ac:dyDescent="0.25">
      <c r="A228" s="7">
        <v>51775</v>
      </c>
      <c r="B228" s="9">
        <v>1224.3554203915478</v>
      </c>
      <c r="C228" s="9">
        <v>1276.0196288449201</v>
      </c>
      <c r="D228" s="9">
        <v>1166.3042776725422</v>
      </c>
      <c r="E228" s="7">
        <v>51775</v>
      </c>
      <c r="F228" s="9">
        <v>777.99483603839326</v>
      </c>
      <c r="G228" s="9">
        <v>797.85447655227711</v>
      </c>
      <c r="H228" s="9">
        <v>750.38581274917203</v>
      </c>
      <c r="I228" s="7">
        <v>51775</v>
      </c>
      <c r="J228" s="9">
        <v>446.36058435315442</v>
      </c>
      <c r="K228" s="9">
        <v>478.16515229264292</v>
      </c>
      <c r="L228" s="9">
        <v>415.91846492337015</v>
      </c>
    </row>
    <row r="229" spans="1:12" x14ac:dyDescent="0.25">
      <c r="A229" s="7">
        <v>51806</v>
      </c>
      <c r="B229" s="9">
        <v>1371.0065444319989</v>
      </c>
      <c r="C229" s="9">
        <v>1430.0111914542967</v>
      </c>
      <c r="D229" s="9">
        <v>1305.1245052541599</v>
      </c>
      <c r="E229" s="7">
        <v>51806</v>
      </c>
      <c r="F229" s="9">
        <v>870.21498281170705</v>
      </c>
      <c r="G229" s="9">
        <v>892.31660043382999</v>
      </c>
      <c r="H229" s="9">
        <v>839.65567002213572</v>
      </c>
      <c r="I229" s="7">
        <v>51806</v>
      </c>
      <c r="J229" s="9">
        <v>500.79156162029182</v>
      </c>
      <c r="K229" s="9">
        <v>537.69459102046687</v>
      </c>
      <c r="L229" s="9">
        <v>465.46883523202416</v>
      </c>
    </row>
    <row r="230" spans="1:12" x14ac:dyDescent="0.25">
      <c r="A230" s="7">
        <v>51836</v>
      </c>
      <c r="B230" s="9">
        <v>1460.3487354703857</v>
      </c>
      <c r="C230" s="9">
        <v>1524.2103386368749</v>
      </c>
      <c r="D230" s="9">
        <v>1390.0351468414083</v>
      </c>
      <c r="E230" s="7">
        <v>51836</v>
      </c>
      <c r="F230" s="9">
        <v>924.06222512209627</v>
      </c>
      <c r="G230" s="9">
        <v>948.06371717592845</v>
      </c>
      <c r="H230" s="9">
        <v>891.90208936649231</v>
      </c>
      <c r="I230" s="7">
        <v>51836</v>
      </c>
      <c r="J230" s="9">
        <v>536.28651034828954</v>
      </c>
      <c r="K230" s="9">
        <v>576.14662146094656</v>
      </c>
      <c r="L230" s="9">
        <v>498.13305747491586</v>
      </c>
    </row>
    <row r="231" spans="1:12" x14ac:dyDescent="0.25">
      <c r="A231" s="7">
        <v>51867</v>
      </c>
      <c r="B231" s="9">
        <v>1433.3131607027676</v>
      </c>
      <c r="C231" s="9">
        <v>1500.5309632764911</v>
      </c>
      <c r="D231" s="9">
        <v>1360.4499042419927</v>
      </c>
      <c r="E231" s="7">
        <v>51867</v>
      </c>
      <c r="F231" s="9">
        <v>906.55002187287698</v>
      </c>
      <c r="G231" s="9">
        <v>932.14651766013674</v>
      </c>
      <c r="H231" s="9">
        <v>873.42291912044197</v>
      </c>
      <c r="I231" s="7">
        <v>51867</v>
      </c>
      <c r="J231" s="9">
        <v>526.76313882989075</v>
      </c>
      <c r="K231" s="9">
        <v>568.38444561635436</v>
      </c>
      <c r="L231" s="9">
        <v>487.02698512155075</v>
      </c>
    </row>
    <row r="232" spans="1:12" x14ac:dyDescent="0.25">
      <c r="A232" s="7">
        <v>51898</v>
      </c>
      <c r="B232" s="9">
        <v>1431.7074952269891</v>
      </c>
      <c r="C232" s="9">
        <v>1498.3359255089226</v>
      </c>
      <c r="D232" s="9">
        <v>1359.0519385372904</v>
      </c>
      <c r="E232" s="7">
        <v>51898</v>
      </c>
      <c r="F232" s="9">
        <v>913.10525685724247</v>
      </c>
      <c r="G232" s="9">
        <v>938.77154446554061</v>
      </c>
      <c r="H232" s="9">
        <v>879.55615972432201</v>
      </c>
      <c r="I232" s="7">
        <v>51898</v>
      </c>
      <c r="J232" s="9">
        <v>518.60223836974649</v>
      </c>
      <c r="K232" s="9">
        <v>559.56438104338201</v>
      </c>
      <c r="L232" s="9">
        <v>479.49577881296852</v>
      </c>
    </row>
    <row r="233" spans="1:12" x14ac:dyDescent="0.25">
      <c r="A233" s="7">
        <v>51926</v>
      </c>
      <c r="B233" s="9">
        <v>1270.7740734774238</v>
      </c>
      <c r="C233" s="9">
        <v>1329.6668433804221</v>
      </c>
      <c r="D233" s="9">
        <v>1206.260072266891</v>
      </c>
      <c r="E233" s="7">
        <v>51926</v>
      </c>
      <c r="F233" s="9">
        <v>801.20301760338566</v>
      </c>
      <c r="G233" s="9">
        <v>823.63613283369989</v>
      </c>
      <c r="H233" s="9">
        <v>771.49647770624915</v>
      </c>
      <c r="I233" s="7">
        <v>51926</v>
      </c>
      <c r="J233" s="9">
        <v>469.57105587403828</v>
      </c>
      <c r="K233" s="9">
        <v>506.03071054672205</v>
      </c>
      <c r="L233" s="9">
        <v>434.76359456064188</v>
      </c>
    </row>
    <row r="234" spans="1:12" x14ac:dyDescent="0.25">
      <c r="A234" s="7">
        <v>51957</v>
      </c>
      <c r="B234" s="9">
        <v>1195.0814650386405</v>
      </c>
      <c r="C234" s="9">
        <v>1250.4391038074707</v>
      </c>
      <c r="D234" s="9">
        <v>1134.1035111980523</v>
      </c>
      <c r="E234" s="7">
        <v>51957</v>
      </c>
      <c r="F234" s="9">
        <v>745.28687564421125</v>
      </c>
      <c r="G234" s="9">
        <v>766.06595378375391</v>
      </c>
      <c r="H234" s="9">
        <v>717.32018321440648</v>
      </c>
      <c r="I234" s="7">
        <v>51957</v>
      </c>
      <c r="J234" s="9">
        <v>449.79458939442918</v>
      </c>
      <c r="K234" s="9">
        <v>484.37315002371673</v>
      </c>
      <c r="L234" s="9">
        <v>416.78332798364573</v>
      </c>
    </row>
    <row r="235" spans="1:12" x14ac:dyDescent="0.25">
      <c r="A235" s="7">
        <v>51987</v>
      </c>
      <c r="B235" s="9">
        <v>1138.0215648164831</v>
      </c>
      <c r="C235" s="9">
        <v>1191.0376408778118</v>
      </c>
      <c r="D235" s="9">
        <v>1079.2660002796224</v>
      </c>
      <c r="E235" s="7">
        <v>51987</v>
      </c>
      <c r="F235" s="9">
        <v>702.8288114145422</v>
      </c>
      <c r="G235" s="9">
        <v>722.87283044606215</v>
      </c>
      <c r="H235" s="9">
        <v>675.55045045729184</v>
      </c>
      <c r="I235" s="7">
        <v>51987</v>
      </c>
      <c r="J235" s="9">
        <v>435.19275340194076</v>
      </c>
      <c r="K235" s="9">
        <v>468.16481043174963</v>
      </c>
      <c r="L235" s="9">
        <v>403.7155498223305</v>
      </c>
    </row>
    <row r="236" spans="1:12" x14ac:dyDescent="0.25">
      <c r="A236" s="7">
        <v>52018</v>
      </c>
      <c r="B236" s="9">
        <v>1201.2558612721871</v>
      </c>
      <c r="C236" s="9">
        <v>1257.0409646324395</v>
      </c>
      <c r="D236" s="9">
        <v>1139.3279784137267</v>
      </c>
      <c r="E236" s="7">
        <v>52018</v>
      </c>
      <c r="F236" s="9">
        <v>747.87296451113616</v>
      </c>
      <c r="G236" s="9">
        <v>769.28019152712773</v>
      </c>
      <c r="H236" s="9">
        <v>718.76440358841671</v>
      </c>
      <c r="I236" s="7">
        <v>52018</v>
      </c>
      <c r="J236" s="9">
        <v>453.38289676105097</v>
      </c>
      <c r="K236" s="9">
        <v>487.76077310531178</v>
      </c>
      <c r="L236" s="9">
        <v>420.56357482531001</v>
      </c>
    </row>
    <row r="237" spans="1:12" x14ac:dyDescent="0.25">
      <c r="A237" s="7">
        <v>52048</v>
      </c>
      <c r="B237" s="9">
        <v>1291.3487427298501</v>
      </c>
      <c r="C237" s="9">
        <v>1352.5454711381881</v>
      </c>
      <c r="D237" s="9">
        <v>1223.7075611936646</v>
      </c>
      <c r="E237" s="7">
        <v>52048</v>
      </c>
      <c r="F237" s="9">
        <v>801.35417674597318</v>
      </c>
      <c r="G237" s="9">
        <v>824.73704741601182</v>
      </c>
      <c r="H237" s="9">
        <v>769.81239359132803</v>
      </c>
      <c r="I237" s="7">
        <v>52048</v>
      </c>
      <c r="J237" s="9">
        <v>489.99456598387695</v>
      </c>
      <c r="K237" s="9">
        <v>527.80842372217637</v>
      </c>
      <c r="L237" s="9">
        <v>453.89516760233653</v>
      </c>
    </row>
    <row r="238" spans="1:12" x14ac:dyDescent="0.25">
      <c r="A238" s="7">
        <v>52079</v>
      </c>
      <c r="B238" s="9">
        <v>1282.535667394588</v>
      </c>
      <c r="C238" s="9">
        <v>1343.2594449021092</v>
      </c>
      <c r="D238" s="9">
        <v>1215.7685249561346</v>
      </c>
      <c r="E238" s="7">
        <v>52079</v>
      </c>
      <c r="F238" s="9">
        <v>802.37624488686652</v>
      </c>
      <c r="G238" s="9">
        <v>826.08533855239443</v>
      </c>
      <c r="H238" s="9">
        <v>770.94596199391958</v>
      </c>
      <c r="I238" s="7">
        <v>52079</v>
      </c>
      <c r="J238" s="9">
        <v>480.1594225077215</v>
      </c>
      <c r="K238" s="9">
        <v>517.17410634971475</v>
      </c>
      <c r="L238" s="9">
        <v>444.82256296221504</v>
      </c>
    </row>
    <row r="239" spans="1:12" x14ac:dyDescent="0.25">
      <c r="A239" s="7">
        <v>52110</v>
      </c>
      <c r="B239" s="9">
        <v>1149.6362611200582</v>
      </c>
      <c r="C239" s="9">
        <v>1203.2952620934327</v>
      </c>
      <c r="D239" s="9">
        <v>1090.4291386305169</v>
      </c>
      <c r="E239" s="7">
        <v>52110</v>
      </c>
      <c r="F239" s="9">
        <v>718.7030652017379</v>
      </c>
      <c r="G239" s="9">
        <v>739.63278461071354</v>
      </c>
      <c r="H239" s="9">
        <v>690.74189935958225</v>
      </c>
      <c r="I239" s="7">
        <v>52110</v>
      </c>
      <c r="J239" s="9">
        <v>430.93319591832034</v>
      </c>
      <c r="K239" s="9">
        <v>463.66247748271917</v>
      </c>
      <c r="L239" s="9">
        <v>399.68723927093464</v>
      </c>
    </row>
    <row r="240" spans="1:12" x14ac:dyDescent="0.25">
      <c r="A240" s="7">
        <v>52140</v>
      </c>
      <c r="B240" s="9">
        <v>1239.7895245853633</v>
      </c>
      <c r="C240" s="9">
        <v>1295.5042953025509</v>
      </c>
      <c r="D240" s="9">
        <v>1177.8312412997457</v>
      </c>
      <c r="E240" s="7">
        <v>52140</v>
      </c>
      <c r="F240" s="9">
        <v>788.26599806172351</v>
      </c>
      <c r="G240" s="9">
        <v>809.67331251665837</v>
      </c>
      <c r="H240" s="9">
        <v>759.06041728054811</v>
      </c>
      <c r="I240" s="7">
        <v>52140</v>
      </c>
      <c r="J240" s="9">
        <v>451.52352652363987</v>
      </c>
      <c r="K240" s="9">
        <v>485.83098278589239</v>
      </c>
      <c r="L240" s="9">
        <v>418.77082401919768</v>
      </c>
    </row>
    <row r="241" spans="1:12" x14ac:dyDescent="0.25">
      <c r="A241" s="7">
        <v>52171</v>
      </c>
      <c r="B241" s="9">
        <v>1387.9492119278921</v>
      </c>
      <c r="C241" s="9">
        <v>1451.5325644278432</v>
      </c>
      <c r="D241" s="9">
        <v>1317.6668016548197</v>
      </c>
      <c r="E241" s="7">
        <v>52171</v>
      </c>
      <c r="F241" s="9">
        <v>881.75911979478462</v>
      </c>
      <c r="G241" s="9">
        <v>905.5692811945197</v>
      </c>
      <c r="H241" s="9">
        <v>849.4482197453251</v>
      </c>
      <c r="I241" s="7">
        <v>52171</v>
      </c>
      <c r="J241" s="9">
        <v>506.19009213310738</v>
      </c>
      <c r="K241" s="9">
        <v>545.96328323332352</v>
      </c>
      <c r="L241" s="9">
        <v>468.2185819094945</v>
      </c>
    </row>
    <row r="242" spans="1:12" x14ac:dyDescent="0.25">
      <c r="A242" s="7">
        <v>52201</v>
      </c>
      <c r="B242" s="9">
        <v>1477.5709381971924</v>
      </c>
      <c r="C242" s="9">
        <v>1546.2683391264115</v>
      </c>
      <c r="D242" s="9">
        <v>1402.6538278425751</v>
      </c>
      <c r="E242" s="7">
        <v>52201</v>
      </c>
      <c r="F242" s="9">
        <v>935.89763605259895</v>
      </c>
      <c r="G242" s="9">
        <v>961.70118543732906</v>
      </c>
      <c r="H242" s="9">
        <v>901.93171749862813</v>
      </c>
      <c r="I242" s="7">
        <v>52201</v>
      </c>
      <c r="J242" s="9">
        <v>541.67330214459355</v>
      </c>
      <c r="K242" s="9">
        <v>584.56715368908249</v>
      </c>
      <c r="L242" s="9">
        <v>500.72211034394707</v>
      </c>
    </row>
    <row r="243" spans="1:12" x14ac:dyDescent="0.25">
      <c r="A243" s="7">
        <v>52232</v>
      </c>
      <c r="B243" s="9">
        <v>1449.9076671641137</v>
      </c>
      <c r="C243" s="9">
        <v>1521.8731847514869</v>
      </c>
      <c r="D243" s="9">
        <v>1372.5608939010881</v>
      </c>
      <c r="E243" s="7">
        <v>52232</v>
      </c>
      <c r="F243" s="9">
        <v>917.80220343124245</v>
      </c>
      <c r="G243" s="9">
        <v>945.15623061949645</v>
      </c>
      <c r="H243" s="9">
        <v>882.93152635249533</v>
      </c>
      <c r="I243" s="7">
        <v>52232</v>
      </c>
      <c r="J243" s="9">
        <v>532.10546373287116</v>
      </c>
      <c r="K243" s="9">
        <v>576.71695413199029</v>
      </c>
      <c r="L243" s="9">
        <v>489.62936754859288</v>
      </c>
    </row>
    <row r="244" spans="1:12" x14ac:dyDescent="0.25">
      <c r="A244" s="7">
        <v>52263</v>
      </c>
      <c r="B244" s="9">
        <v>1447.9576383242029</v>
      </c>
      <c r="C244" s="9">
        <v>1519.326070116492</v>
      </c>
      <c r="D244" s="9">
        <v>1370.8129060414888</v>
      </c>
      <c r="E244" s="7">
        <v>52263</v>
      </c>
      <c r="F244" s="9">
        <v>924.01666617995227</v>
      </c>
      <c r="G244" s="9">
        <v>951.45716071702054</v>
      </c>
      <c r="H244" s="9">
        <v>888.69668618420894</v>
      </c>
      <c r="I244" s="7">
        <v>52263</v>
      </c>
      <c r="J244" s="9">
        <v>523.94097214425074</v>
      </c>
      <c r="K244" s="9">
        <v>567.86890939947148</v>
      </c>
      <c r="L244" s="9">
        <v>482.11621985727982</v>
      </c>
    </row>
    <row r="245" spans="1:12" x14ac:dyDescent="0.25">
      <c r="A245" s="7">
        <v>52291</v>
      </c>
      <c r="B245" s="9">
        <v>1284.7725634834001</v>
      </c>
      <c r="C245" s="9">
        <v>1347.8760304355396</v>
      </c>
      <c r="D245" s="9">
        <v>1216.2564206157872</v>
      </c>
      <c r="E245" s="7">
        <v>52291</v>
      </c>
      <c r="F245" s="9">
        <v>810.53445828130168</v>
      </c>
      <c r="G245" s="9">
        <v>834.53035394872461</v>
      </c>
      <c r="H245" s="9">
        <v>779.25285145467808</v>
      </c>
      <c r="I245" s="7">
        <v>52291</v>
      </c>
      <c r="J245" s="9">
        <v>474.23810520209838</v>
      </c>
      <c r="K245" s="9">
        <v>513.34567648681491</v>
      </c>
      <c r="L245" s="9">
        <v>437.00356916110911</v>
      </c>
    </row>
    <row r="246" spans="1:12" x14ac:dyDescent="0.25">
      <c r="A246" s="7">
        <v>52322</v>
      </c>
      <c r="B246" s="9">
        <v>1208.5507000689518</v>
      </c>
      <c r="C246" s="9">
        <v>1267.922395356853</v>
      </c>
      <c r="D246" s="9">
        <v>1143.7394136292151</v>
      </c>
      <c r="E246" s="7">
        <v>52322</v>
      </c>
      <c r="F246" s="9">
        <v>754.02401426063591</v>
      </c>
      <c r="G246" s="9">
        <v>776.27761147891113</v>
      </c>
      <c r="H246" s="9">
        <v>724.55261473225903</v>
      </c>
      <c r="I246" s="7">
        <v>52322</v>
      </c>
      <c r="J246" s="9">
        <v>454.52668580831585</v>
      </c>
      <c r="K246" s="9">
        <v>491.64478387794185</v>
      </c>
      <c r="L246" s="9">
        <v>419.18679889695602</v>
      </c>
    </row>
    <row r="247" spans="1:12" x14ac:dyDescent="0.25">
      <c r="A247" s="7">
        <v>52352</v>
      </c>
      <c r="B247" s="9">
        <v>1151.2156549807362</v>
      </c>
      <c r="C247" s="9">
        <v>1208.120205199969</v>
      </c>
      <c r="D247" s="9">
        <v>1088.73328143444</v>
      </c>
      <c r="E247" s="7">
        <v>52352</v>
      </c>
      <c r="F247" s="9">
        <v>710.98573539941037</v>
      </c>
      <c r="G247" s="9">
        <v>732.46955603519109</v>
      </c>
      <c r="H247" s="9">
        <v>682.22670728421144</v>
      </c>
      <c r="I247" s="7">
        <v>52352</v>
      </c>
      <c r="J247" s="9">
        <v>440.22991958132576</v>
      </c>
      <c r="K247" s="9">
        <v>475.65064916477775</v>
      </c>
      <c r="L247" s="9">
        <v>406.50657415022857</v>
      </c>
    </row>
    <row r="248" spans="1:12" x14ac:dyDescent="0.25">
      <c r="A248" s="7">
        <v>52383</v>
      </c>
      <c r="B248" s="9">
        <v>1216.302562832785</v>
      </c>
      <c r="C248" s="9">
        <v>1276.2006317604801</v>
      </c>
      <c r="D248" s="9">
        <v>1150.4298826577913</v>
      </c>
      <c r="E248" s="7">
        <v>52383</v>
      </c>
      <c r="F248" s="9">
        <v>757.15591391801797</v>
      </c>
      <c r="G248" s="9">
        <v>780.10773450363922</v>
      </c>
      <c r="H248" s="9">
        <v>726.45904099847644</v>
      </c>
      <c r="I248" s="7">
        <v>52383</v>
      </c>
      <c r="J248" s="9">
        <v>459.14664891476718</v>
      </c>
      <c r="K248" s="9">
        <v>496.0928972568409</v>
      </c>
      <c r="L248" s="9">
        <v>423.97084165931489</v>
      </c>
    </row>
    <row r="249" spans="1:12" x14ac:dyDescent="0.25">
      <c r="A249" s="7">
        <v>52413</v>
      </c>
      <c r="B249" s="9">
        <v>1307.3702391894437</v>
      </c>
      <c r="C249" s="9">
        <v>1373.0763698943997</v>
      </c>
      <c r="D249" s="9">
        <v>1235.4147463500994</v>
      </c>
      <c r="E249" s="7">
        <v>52413</v>
      </c>
      <c r="F249" s="9">
        <v>811.1366065086894</v>
      </c>
      <c r="G249" s="9">
        <v>836.20538507879269</v>
      </c>
      <c r="H249" s="9">
        <v>777.87097529834682</v>
      </c>
      <c r="I249" s="7">
        <v>52413</v>
      </c>
      <c r="J249" s="9">
        <v>496.23363268075434</v>
      </c>
      <c r="K249" s="9">
        <v>536.8709848156069</v>
      </c>
      <c r="L249" s="9">
        <v>457.54377105175251</v>
      </c>
    </row>
    <row r="250" spans="1:12" x14ac:dyDescent="0.25">
      <c r="A250" s="7">
        <v>52444</v>
      </c>
      <c r="B250" s="9">
        <v>1297.7852837190667</v>
      </c>
      <c r="C250" s="9">
        <v>1362.985370121954</v>
      </c>
      <c r="D250" s="9">
        <v>1226.7519140059385</v>
      </c>
      <c r="E250" s="7">
        <v>52444</v>
      </c>
      <c r="F250" s="9">
        <v>811.67408636873688</v>
      </c>
      <c r="G250" s="9">
        <v>837.08614491283561</v>
      </c>
      <c r="H250" s="9">
        <v>778.52248817260306</v>
      </c>
      <c r="I250" s="7">
        <v>52444</v>
      </c>
      <c r="J250" s="9">
        <v>486.11119735032969</v>
      </c>
      <c r="K250" s="9">
        <v>525.89922520911841</v>
      </c>
      <c r="L250" s="9">
        <v>448.22942583333537</v>
      </c>
    </row>
    <row r="251" spans="1:12" x14ac:dyDescent="0.25">
      <c r="A251" s="7">
        <v>52475</v>
      </c>
      <c r="B251" s="9">
        <v>1162.3598676379513</v>
      </c>
      <c r="C251" s="9">
        <v>1219.9766949977948</v>
      </c>
      <c r="D251" s="9">
        <v>1099.3750522343839</v>
      </c>
      <c r="E251" s="7">
        <v>52475</v>
      </c>
      <c r="F251" s="9">
        <v>726.50184439657005</v>
      </c>
      <c r="G251" s="9">
        <v>748.93650358893751</v>
      </c>
      <c r="H251" s="9">
        <v>697.01393730412121</v>
      </c>
      <c r="I251" s="7">
        <v>52475</v>
      </c>
      <c r="J251" s="9">
        <v>435.85802324138126</v>
      </c>
      <c r="K251" s="9">
        <v>471.04019140885737</v>
      </c>
      <c r="L251" s="9">
        <v>402.36111493026272</v>
      </c>
    </row>
    <row r="252" spans="1:12" x14ac:dyDescent="0.25">
      <c r="A252" s="7">
        <v>52505</v>
      </c>
      <c r="B252" s="9">
        <v>1256.2232984141422</v>
      </c>
      <c r="C252" s="9">
        <v>1316.0434750963268</v>
      </c>
      <c r="D252" s="9">
        <v>1190.3292040306471</v>
      </c>
      <c r="E252" s="7">
        <v>52505</v>
      </c>
      <c r="F252" s="9">
        <v>799.20778845583766</v>
      </c>
      <c r="G252" s="9">
        <v>822.16155905592666</v>
      </c>
      <c r="H252" s="9">
        <v>768.41428971674463</v>
      </c>
      <c r="I252" s="7">
        <v>52505</v>
      </c>
      <c r="J252" s="9">
        <v>457.01550995830456</v>
      </c>
      <c r="K252" s="9">
        <v>493.88191604040009</v>
      </c>
      <c r="L252" s="9">
        <v>421.9149143139025</v>
      </c>
    </row>
    <row r="253" spans="1:12" x14ac:dyDescent="0.25">
      <c r="A253" s="7">
        <v>52536</v>
      </c>
      <c r="B253" s="9">
        <v>1406.0134250836932</v>
      </c>
      <c r="C253" s="9">
        <v>1474.2333095991212</v>
      </c>
      <c r="D253" s="9">
        <v>1331.3021860687568</v>
      </c>
      <c r="E253" s="7">
        <v>52536</v>
      </c>
      <c r="F253" s="9">
        <v>894.07105530891158</v>
      </c>
      <c r="G253" s="9">
        <v>919.58684376093674</v>
      </c>
      <c r="H253" s="9">
        <v>860.01950905293131</v>
      </c>
      <c r="I253" s="7">
        <v>52536</v>
      </c>
      <c r="J253" s="9">
        <v>511.94236977478153</v>
      </c>
      <c r="K253" s="9">
        <v>554.64646583818444</v>
      </c>
      <c r="L253" s="9">
        <v>471.28267701582536</v>
      </c>
    </row>
    <row r="254" spans="1:12" x14ac:dyDescent="0.25">
      <c r="A254" s="7">
        <v>52566</v>
      </c>
      <c r="B254" s="9">
        <v>1496.1228079683572</v>
      </c>
      <c r="C254" s="9">
        <v>1569.7052762678029</v>
      </c>
      <c r="D254" s="9">
        <v>1416.582449715545</v>
      </c>
      <c r="E254" s="7">
        <v>52566</v>
      </c>
      <c r="F254" s="9">
        <v>948.6573085959734</v>
      </c>
      <c r="G254" s="9">
        <v>976.25509511597204</v>
      </c>
      <c r="H254" s="9">
        <v>912.90068121217689</v>
      </c>
      <c r="I254" s="7">
        <v>52566</v>
      </c>
      <c r="J254" s="9">
        <v>547.46549937238376</v>
      </c>
      <c r="K254" s="9">
        <v>593.45018115183086</v>
      </c>
      <c r="L254" s="9">
        <v>503.68176850336818</v>
      </c>
    </row>
    <row r="255" spans="1:12" x14ac:dyDescent="0.25">
      <c r="A255" s="7">
        <v>52597</v>
      </c>
      <c r="B255" s="9">
        <v>1468.0481217316324</v>
      </c>
      <c r="C255" s="9">
        <v>1544.8260113534923</v>
      </c>
      <c r="D255" s="9">
        <v>1386.1781823833321</v>
      </c>
      <c r="E255" s="7">
        <v>52597</v>
      </c>
      <c r="F255" s="9">
        <v>930.04582301983146</v>
      </c>
      <c r="G255" s="9">
        <v>959.14957329022172</v>
      </c>
      <c r="H255" s="9">
        <v>893.44516068899975</v>
      </c>
      <c r="I255" s="7">
        <v>52597</v>
      </c>
      <c r="J255" s="9">
        <v>538.00229871180079</v>
      </c>
      <c r="K255" s="9">
        <v>585.67643806327055</v>
      </c>
      <c r="L255" s="9">
        <v>492.73302169433225</v>
      </c>
    </row>
    <row r="256" spans="1:12" x14ac:dyDescent="0.25">
      <c r="A256" s="7">
        <v>52628</v>
      </c>
      <c r="B256" s="9">
        <v>1477.5117692789095</v>
      </c>
      <c r="C256" s="9">
        <v>1554.6660233213959</v>
      </c>
      <c r="D256" s="9">
        <v>1394.7868722467354</v>
      </c>
      <c r="E256" s="7">
        <v>52628</v>
      </c>
      <c r="F256" s="9">
        <v>945.04547282314672</v>
      </c>
      <c r="G256" s="9">
        <v>974.62830347296119</v>
      </c>
      <c r="H256" s="9">
        <v>907.49165467711828</v>
      </c>
      <c r="I256" s="7">
        <v>52628</v>
      </c>
      <c r="J256" s="9">
        <v>532.46629645576286</v>
      </c>
      <c r="K256" s="9">
        <v>580.03771984843468</v>
      </c>
      <c r="L256" s="9">
        <v>487.29521756961708</v>
      </c>
    </row>
    <row r="257" spans="1:12" x14ac:dyDescent="0.25">
      <c r="A257" s="7">
        <v>52657</v>
      </c>
      <c r="B257" s="9">
        <v>1299.9565727856993</v>
      </c>
      <c r="C257" s="9">
        <v>1367.3319927728837</v>
      </c>
      <c r="D257" s="9">
        <v>1227.4001054967282</v>
      </c>
      <c r="E257" s="7">
        <v>52657</v>
      </c>
      <c r="F257" s="9">
        <v>820.59306094568365</v>
      </c>
      <c r="G257" s="9">
        <v>846.14611760339233</v>
      </c>
      <c r="H257" s="9">
        <v>787.74787432980099</v>
      </c>
      <c r="I257" s="7">
        <v>52657</v>
      </c>
      <c r="J257" s="9">
        <v>479.36351184001563</v>
      </c>
      <c r="K257" s="9">
        <v>521.1858751694914</v>
      </c>
      <c r="L257" s="9">
        <v>439.65223116692715</v>
      </c>
    </row>
    <row r="258" spans="1:12" x14ac:dyDescent="0.25">
      <c r="A258" s="7">
        <v>52688</v>
      </c>
      <c r="B258" s="9">
        <v>1223.1263773589558</v>
      </c>
      <c r="C258" s="9">
        <v>1286.5761910407784</v>
      </c>
      <c r="D258" s="9">
        <v>1154.4403007340343</v>
      </c>
      <c r="E258" s="7">
        <v>52688</v>
      </c>
      <c r="F258" s="9">
        <v>763.42869125795426</v>
      </c>
      <c r="G258" s="9">
        <v>787.15402676261306</v>
      </c>
      <c r="H258" s="9">
        <v>732.46131532891536</v>
      </c>
      <c r="I258" s="7">
        <v>52688</v>
      </c>
      <c r="J258" s="9">
        <v>459.69768610100164</v>
      </c>
      <c r="K258" s="9">
        <v>499.42216427816544</v>
      </c>
      <c r="L258" s="9">
        <v>421.97898540511892</v>
      </c>
    </row>
    <row r="259" spans="1:12" x14ac:dyDescent="0.25">
      <c r="A259" s="7">
        <v>52718</v>
      </c>
      <c r="B259" s="9">
        <v>1165.5323989305471</v>
      </c>
      <c r="C259" s="9">
        <v>1226.3913930566655</v>
      </c>
      <c r="D259" s="9">
        <v>1099.2795126940068</v>
      </c>
      <c r="E259" s="7">
        <v>52718</v>
      </c>
      <c r="F259" s="9">
        <v>719.81914999665048</v>
      </c>
      <c r="G259" s="9">
        <v>742.74172673012527</v>
      </c>
      <c r="H259" s="9">
        <v>689.58656074666897</v>
      </c>
      <c r="I259" s="7">
        <v>52718</v>
      </c>
      <c r="J259" s="9">
        <v>445.71324893389658</v>
      </c>
      <c r="K259" s="9">
        <v>483.64966632654017</v>
      </c>
      <c r="L259" s="9">
        <v>409.6929519473378</v>
      </c>
    </row>
    <row r="260" spans="1:12" x14ac:dyDescent="0.25">
      <c r="A260" s="7">
        <v>52749</v>
      </c>
      <c r="B260" s="9">
        <v>1232.6503709721533</v>
      </c>
      <c r="C260" s="9">
        <v>1296.7330019395829</v>
      </c>
      <c r="D260" s="9">
        <v>1162.7847118990437</v>
      </c>
      <c r="E260" s="7">
        <v>52749</v>
      </c>
      <c r="F260" s="9">
        <v>767.23855630145363</v>
      </c>
      <c r="G260" s="9">
        <v>791.73481483448938</v>
      </c>
      <c r="H260" s="9">
        <v>734.95987373195806</v>
      </c>
      <c r="I260" s="7">
        <v>52749</v>
      </c>
      <c r="J260" s="9">
        <v>465.41181467069958</v>
      </c>
      <c r="K260" s="9">
        <v>504.99818710509356</v>
      </c>
      <c r="L260" s="9">
        <v>427.82483816708566</v>
      </c>
    </row>
    <row r="261" spans="1:12" x14ac:dyDescent="0.25">
      <c r="A261" s="7">
        <v>52779</v>
      </c>
      <c r="B261" s="9">
        <v>1324.7721820720699</v>
      </c>
      <c r="C261" s="9">
        <v>1395.0663013580065</v>
      </c>
      <c r="D261" s="9">
        <v>1248.4493850400413</v>
      </c>
      <c r="E261" s="7">
        <v>52779</v>
      </c>
      <c r="F261" s="9">
        <v>821.75933085107476</v>
      </c>
      <c r="G261" s="9">
        <v>848.51389031631811</v>
      </c>
      <c r="H261" s="9">
        <v>786.77680954212951</v>
      </c>
      <c r="I261" s="7">
        <v>52779</v>
      </c>
      <c r="J261" s="9">
        <v>503.012851220995</v>
      </c>
      <c r="K261" s="9">
        <v>546.55241104168829</v>
      </c>
      <c r="L261" s="9">
        <v>461.67257549791179</v>
      </c>
    </row>
    <row r="262" spans="1:12" x14ac:dyDescent="0.25">
      <c r="A262" s="7">
        <v>52810</v>
      </c>
      <c r="B262" s="9">
        <v>1314.3372448490022</v>
      </c>
      <c r="C262" s="9">
        <v>1384.0916031121847</v>
      </c>
      <c r="D262" s="9">
        <v>1238.9847106484497</v>
      </c>
      <c r="E262" s="7">
        <v>52810</v>
      </c>
      <c r="F262" s="9">
        <v>821.76950637827667</v>
      </c>
      <c r="G262" s="9">
        <v>848.88422510248756</v>
      </c>
      <c r="H262" s="9">
        <v>786.90346861977298</v>
      </c>
      <c r="I262" s="7">
        <v>52810</v>
      </c>
      <c r="J262" s="9">
        <v>492.5677384707256</v>
      </c>
      <c r="K262" s="9">
        <v>535.20737800969721</v>
      </c>
      <c r="L262" s="9">
        <v>452.08124202867668</v>
      </c>
    </row>
    <row r="263" spans="1:12" x14ac:dyDescent="0.25">
      <c r="A263" s="7">
        <v>52841</v>
      </c>
      <c r="B263" s="9">
        <v>1176.1432292801508</v>
      </c>
      <c r="C263" s="9">
        <v>1237.7866101408158</v>
      </c>
      <c r="D263" s="9">
        <v>1109.3343085763868</v>
      </c>
      <c r="E263" s="7">
        <v>52841</v>
      </c>
      <c r="F263" s="9">
        <v>734.9460517978489</v>
      </c>
      <c r="G263" s="9">
        <v>758.88506339052117</v>
      </c>
      <c r="H263" s="9">
        <v>703.93799215467595</v>
      </c>
      <c r="I263" s="7">
        <v>52841</v>
      </c>
      <c r="J263" s="9">
        <v>441.19717748230181</v>
      </c>
      <c r="K263" s="9">
        <v>478.90154675029459</v>
      </c>
      <c r="L263" s="9">
        <v>405.39631642171071</v>
      </c>
    </row>
    <row r="264" spans="1:12" x14ac:dyDescent="0.25">
      <c r="A264" s="7">
        <v>52871</v>
      </c>
      <c r="B264" s="9">
        <v>1273.924888665254</v>
      </c>
      <c r="C264" s="9">
        <v>1337.9211422361868</v>
      </c>
      <c r="D264" s="9">
        <v>1204.0476259193342</v>
      </c>
      <c r="E264" s="7">
        <v>52871</v>
      </c>
      <c r="F264" s="9">
        <v>810.93838873913091</v>
      </c>
      <c r="G264" s="9">
        <v>835.43811471892127</v>
      </c>
      <c r="H264" s="9">
        <v>778.56382936928344</v>
      </c>
      <c r="I264" s="7">
        <v>52871</v>
      </c>
      <c r="J264" s="9">
        <v>462.98649992612309</v>
      </c>
      <c r="K264" s="9">
        <v>502.48302751726544</v>
      </c>
      <c r="L264" s="9">
        <v>425.48379655005067</v>
      </c>
    </row>
    <row r="265" spans="1:12" x14ac:dyDescent="0.25">
      <c r="A265" s="7">
        <v>52902</v>
      </c>
      <c r="B265" s="9">
        <v>1425.5032128974099</v>
      </c>
      <c r="C265" s="9">
        <v>1498.4358197922893</v>
      </c>
      <c r="D265" s="9">
        <v>1346.3130135208382</v>
      </c>
      <c r="E265" s="7">
        <v>52902</v>
      </c>
      <c r="F265" s="9">
        <v>907.28439283865816</v>
      </c>
      <c r="G265" s="9">
        <v>934.5037708623621</v>
      </c>
      <c r="H265" s="9">
        <v>871.50107945707623</v>
      </c>
      <c r="I265" s="7">
        <v>52902</v>
      </c>
      <c r="J265" s="9">
        <v>518.2188200587517</v>
      </c>
      <c r="K265" s="9">
        <v>563.93204892992708</v>
      </c>
      <c r="L265" s="9">
        <v>474.81193406376195</v>
      </c>
    </row>
    <row r="266" spans="1:12" x14ac:dyDescent="0.25">
      <c r="A266" s="7">
        <v>52932</v>
      </c>
      <c r="B266" s="9">
        <v>1516.3428426045261</v>
      </c>
      <c r="C266" s="9">
        <v>1594.8795765501923</v>
      </c>
      <c r="D266" s="9">
        <v>1432.1359857315367</v>
      </c>
      <c r="E266" s="7">
        <v>52932</v>
      </c>
      <c r="F266" s="9">
        <v>962.49419223359268</v>
      </c>
      <c r="G266" s="9">
        <v>991.87958603033769</v>
      </c>
      <c r="H266" s="9">
        <v>924.95952031181662</v>
      </c>
      <c r="I266" s="7">
        <v>52932</v>
      </c>
      <c r="J266" s="9">
        <v>553.84865037093346</v>
      </c>
      <c r="K266" s="9">
        <v>602.99999051985469</v>
      </c>
      <c r="L266" s="9">
        <v>507.1764654197201</v>
      </c>
    </row>
    <row r="267" spans="1:12" x14ac:dyDescent="0.25">
      <c r="A267" s="7">
        <v>52963</v>
      </c>
      <c r="B267" s="9">
        <v>1487.8031424369926</v>
      </c>
      <c r="C267" s="9">
        <v>1569.4694738646881</v>
      </c>
      <c r="D267" s="9">
        <v>1401.3588610035242</v>
      </c>
      <c r="E267" s="7">
        <v>52963</v>
      </c>
      <c r="F267" s="9">
        <v>943.40290141221226</v>
      </c>
      <c r="G267" s="9">
        <v>974.24882372915863</v>
      </c>
      <c r="H267" s="9">
        <v>905.08545964692712</v>
      </c>
      <c r="I267" s="7">
        <v>52963</v>
      </c>
      <c r="J267" s="9">
        <v>544.40024102478037</v>
      </c>
      <c r="K267" s="9">
        <v>595.22065013552935</v>
      </c>
      <c r="L267" s="9">
        <v>496.27340135659716</v>
      </c>
    </row>
    <row r="268" spans="1:12" x14ac:dyDescent="0.25">
      <c r="A268" s="7">
        <v>52994</v>
      </c>
      <c r="B268" s="9">
        <v>1484.8300442378109</v>
      </c>
      <c r="C268" s="9">
        <v>1565.8902193514068</v>
      </c>
      <c r="D268" s="9">
        <v>1398.5716829072492</v>
      </c>
      <c r="E268" s="7">
        <v>52994</v>
      </c>
      <c r="F268" s="9">
        <v>948.67197657703309</v>
      </c>
      <c r="G268" s="9">
        <v>979.63934631236248</v>
      </c>
      <c r="H268" s="9">
        <v>909.8505880729831</v>
      </c>
      <c r="I268" s="7">
        <v>52994</v>
      </c>
      <c r="J268" s="9">
        <v>536.15806766077776</v>
      </c>
      <c r="K268" s="9">
        <v>586.25087303904434</v>
      </c>
      <c r="L268" s="9">
        <v>488.72109483426613</v>
      </c>
    </row>
    <row r="269" spans="1:12" x14ac:dyDescent="0.25">
      <c r="A269" s="7">
        <v>53022</v>
      </c>
      <c r="B269" s="9">
        <v>1316.3714989439413</v>
      </c>
      <c r="C269" s="9">
        <v>1388.0899806005038</v>
      </c>
      <c r="D269" s="9">
        <v>1239.726619483306</v>
      </c>
      <c r="E269" s="7">
        <v>53022</v>
      </c>
      <c r="F269" s="9">
        <v>831.4739896545326</v>
      </c>
      <c r="G269" s="9">
        <v>858.57863199832798</v>
      </c>
      <c r="H269" s="9">
        <v>797.07656307009779</v>
      </c>
      <c r="I269" s="7">
        <v>53022</v>
      </c>
      <c r="J269" s="9">
        <v>484.89750928940873</v>
      </c>
      <c r="K269" s="9">
        <v>529.51134860217587</v>
      </c>
      <c r="L269" s="9">
        <v>442.65005641320806</v>
      </c>
    </row>
    <row r="270" spans="1:12" x14ac:dyDescent="0.25">
      <c r="A270" s="7">
        <v>53053</v>
      </c>
      <c r="B270" s="9">
        <v>1238.8510921163438</v>
      </c>
      <c r="C270" s="9">
        <v>1306.4524160532835</v>
      </c>
      <c r="D270" s="9">
        <v>1166.2394085190258</v>
      </c>
      <c r="E270" s="7">
        <v>53053</v>
      </c>
      <c r="F270" s="9">
        <v>773.59012065033494</v>
      </c>
      <c r="G270" s="9">
        <v>798.78437662632575</v>
      </c>
      <c r="H270" s="9">
        <v>741.13542473572124</v>
      </c>
      <c r="I270" s="7">
        <v>53053</v>
      </c>
      <c r="J270" s="9">
        <v>465.26097146600881</v>
      </c>
      <c r="K270" s="9">
        <v>507.66803942695776</v>
      </c>
      <c r="L270" s="9">
        <v>425.1039837833045</v>
      </c>
    </row>
    <row r="271" spans="1:12" x14ac:dyDescent="0.25">
      <c r="A271" s="7">
        <v>53083</v>
      </c>
      <c r="B271" s="9">
        <v>1181.019414012972</v>
      </c>
      <c r="C271" s="9">
        <v>1245.9077609813844</v>
      </c>
      <c r="D271" s="9">
        <v>1110.9433538272419</v>
      </c>
      <c r="E271" s="7">
        <v>53083</v>
      </c>
      <c r="F271" s="9">
        <v>729.41805177496769</v>
      </c>
      <c r="G271" s="9">
        <v>753.77828658955968</v>
      </c>
      <c r="H271" s="9">
        <v>697.71893027050328</v>
      </c>
      <c r="I271" s="7">
        <v>53083</v>
      </c>
      <c r="J271" s="9">
        <v>451.60136223800436</v>
      </c>
      <c r="K271" s="9">
        <v>492.12947439182483</v>
      </c>
      <c r="L271" s="9">
        <v>413.22442355673871</v>
      </c>
    </row>
    <row r="272" spans="1:12" x14ac:dyDescent="0.25">
      <c r="A272" s="7">
        <v>53114</v>
      </c>
      <c r="B272" s="9">
        <v>1250.3635905988199</v>
      </c>
      <c r="C272" s="9">
        <v>1318.7117846352626</v>
      </c>
      <c r="D272" s="9">
        <v>1176.4473481754158</v>
      </c>
      <c r="E272" s="7">
        <v>53114</v>
      </c>
      <c r="F272" s="9">
        <v>778.22429894667493</v>
      </c>
      <c r="G272" s="9">
        <v>804.26482071979808</v>
      </c>
      <c r="H272" s="9">
        <v>744.37017834961716</v>
      </c>
      <c r="I272" s="7">
        <v>53114</v>
      </c>
      <c r="J272" s="9">
        <v>472.13929165214495</v>
      </c>
      <c r="K272" s="9">
        <v>514.44696391546438</v>
      </c>
      <c r="L272" s="9">
        <v>432.07716982579859</v>
      </c>
    </row>
    <row r="273" spans="1:12" x14ac:dyDescent="0.25">
      <c r="A273" s="7">
        <v>53144</v>
      </c>
      <c r="B273" s="9">
        <v>1343.6196111826234</v>
      </c>
      <c r="C273" s="9">
        <v>1418.5906162375181</v>
      </c>
      <c r="D273" s="9">
        <v>1262.866201296813</v>
      </c>
      <c r="E273" s="7">
        <v>53144</v>
      </c>
      <c r="F273" s="9">
        <v>833.33167563703341</v>
      </c>
      <c r="G273" s="9">
        <v>861.77184717221826</v>
      </c>
      <c r="H273" s="9">
        <v>796.63911446618749</v>
      </c>
      <c r="I273" s="7">
        <v>53144</v>
      </c>
      <c r="J273" s="9">
        <v>510.28793554559002</v>
      </c>
      <c r="K273" s="9">
        <v>556.81876906529999</v>
      </c>
      <c r="L273" s="9">
        <v>466.22708683062541</v>
      </c>
    </row>
    <row r="274" spans="1:12" x14ac:dyDescent="0.25">
      <c r="A274" s="7">
        <v>53175</v>
      </c>
      <c r="B274" s="9">
        <v>1332.2502077528595</v>
      </c>
      <c r="C274" s="9">
        <v>1406.6469628951895</v>
      </c>
      <c r="D274" s="9">
        <v>1252.5154238953007</v>
      </c>
      <c r="E274" s="7">
        <v>53175</v>
      </c>
      <c r="F274" s="9">
        <v>832.76683991428899</v>
      </c>
      <c r="G274" s="9">
        <v>861.58388894664495</v>
      </c>
      <c r="H274" s="9">
        <v>796.1931311960484</v>
      </c>
      <c r="I274" s="7">
        <v>53175</v>
      </c>
      <c r="J274" s="9">
        <v>499.48336783857053</v>
      </c>
      <c r="K274" s="9">
        <v>545.06307394854457</v>
      </c>
      <c r="L274" s="9">
        <v>456.32229269925227</v>
      </c>
    </row>
    <row r="275" spans="1:12" x14ac:dyDescent="0.25">
      <c r="A275" s="7">
        <v>53206</v>
      </c>
      <c r="B275" s="9">
        <v>1191.0283400384842</v>
      </c>
      <c r="C275" s="9">
        <v>1256.7759830218497</v>
      </c>
      <c r="D275" s="9">
        <v>1120.3399280295507</v>
      </c>
      <c r="E275" s="7">
        <v>53206</v>
      </c>
      <c r="F275" s="9">
        <v>744.12140737576135</v>
      </c>
      <c r="G275" s="9">
        <v>769.56414071058975</v>
      </c>
      <c r="H275" s="9">
        <v>711.59970810319919</v>
      </c>
      <c r="I275" s="7">
        <v>53206</v>
      </c>
      <c r="J275" s="9">
        <v>446.90693266272285</v>
      </c>
      <c r="K275" s="9">
        <v>487.21184231126006</v>
      </c>
      <c r="L275" s="9">
        <v>408.74021992635141</v>
      </c>
    </row>
    <row r="276" spans="1:12" x14ac:dyDescent="0.25">
      <c r="A276" s="7">
        <v>53236</v>
      </c>
      <c r="B276" s="9">
        <v>1292.9579209046062</v>
      </c>
      <c r="C276" s="9">
        <v>1361.2102974775016</v>
      </c>
      <c r="D276" s="9">
        <v>1219.0407440702179</v>
      </c>
      <c r="E276" s="7">
        <v>53236</v>
      </c>
      <c r="F276" s="9">
        <v>823.56254657905504</v>
      </c>
      <c r="G276" s="9">
        <v>849.60767369410348</v>
      </c>
      <c r="H276" s="9">
        <v>789.61370499437601</v>
      </c>
      <c r="I276" s="7">
        <v>53236</v>
      </c>
      <c r="J276" s="9">
        <v>469.39537432555113</v>
      </c>
      <c r="K276" s="9">
        <v>511.60262378339809</v>
      </c>
      <c r="L276" s="9">
        <v>429.42703907584178</v>
      </c>
    </row>
    <row r="277" spans="1:12" x14ac:dyDescent="0.25">
      <c r="A277" s="7">
        <v>53267</v>
      </c>
      <c r="B277" s="9">
        <v>1446.4842194724017</v>
      </c>
      <c r="C277" s="9">
        <v>1524.2166258908933</v>
      </c>
      <c r="D277" s="9">
        <v>1362.7539832386171</v>
      </c>
      <c r="E277" s="7">
        <v>53267</v>
      </c>
      <c r="F277" s="9">
        <v>921.51581750676621</v>
      </c>
      <c r="G277" s="9">
        <v>950.43676527996718</v>
      </c>
      <c r="H277" s="9">
        <v>884.00944929626849</v>
      </c>
      <c r="I277" s="7">
        <v>53267</v>
      </c>
      <c r="J277" s="9">
        <v>524.96840196563551</v>
      </c>
      <c r="K277" s="9">
        <v>573.77986061092611</v>
      </c>
      <c r="L277" s="9">
        <v>478.74453394234865</v>
      </c>
    </row>
    <row r="278" spans="1:12" x14ac:dyDescent="0.25">
      <c r="A278" s="7">
        <v>53297</v>
      </c>
      <c r="B278" s="9">
        <v>1538.3110700583566</v>
      </c>
      <c r="C278" s="9">
        <v>1621.8830500184222</v>
      </c>
      <c r="D278" s="9">
        <v>1449.382556604573</v>
      </c>
      <c r="E278" s="7">
        <v>53297</v>
      </c>
      <c r="F278" s="9">
        <v>977.54112354290703</v>
      </c>
      <c r="G278" s="9">
        <v>1008.7077443489646</v>
      </c>
      <c r="H278" s="9">
        <v>938.24067632580159</v>
      </c>
      <c r="I278" s="7">
        <v>53297</v>
      </c>
      <c r="J278" s="9">
        <v>560.76994651544953</v>
      </c>
      <c r="K278" s="9">
        <v>613.17530566945766</v>
      </c>
      <c r="L278" s="9">
        <v>511.14188027877151</v>
      </c>
    </row>
    <row r="280" spans="1:12" x14ac:dyDescent="0.25">
      <c r="A280" s="1" t="s">
        <v>3</v>
      </c>
      <c r="B280" s="2"/>
      <c r="C280" s="2"/>
      <c r="D280" s="2"/>
      <c r="E280" s="1" t="s">
        <v>3</v>
      </c>
      <c r="F280" s="2"/>
      <c r="G280" s="2"/>
      <c r="H280" s="2"/>
      <c r="I280" s="1" t="s">
        <v>3</v>
      </c>
      <c r="J280" s="2"/>
      <c r="K280" s="2"/>
      <c r="L280" s="2"/>
    </row>
    <row r="281" spans="1:12" ht="30" x14ac:dyDescent="0.25">
      <c r="A281" s="3"/>
      <c r="B281" s="4" t="s">
        <v>18</v>
      </c>
      <c r="C281" s="4" t="s">
        <v>19</v>
      </c>
      <c r="D281" s="4" t="s">
        <v>20</v>
      </c>
      <c r="E281" s="3"/>
      <c r="F281" s="5" t="s">
        <v>4</v>
      </c>
      <c r="G281" s="5" t="s">
        <v>5</v>
      </c>
      <c r="H281" s="5" t="s">
        <v>6</v>
      </c>
      <c r="I281" s="3"/>
      <c r="J281" s="6" t="s">
        <v>7</v>
      </c>
      <c r="K281" s="6" t="s">
        <v>8</v>
      </c>
      <c r="L281" s="6" t="s">
        <v>9</v>
      </c>
    </row>
    <row r="282" spans="1:12" x14ac:dyDescent="0.25">
      <c r="A282" s="11">
        <v>2023</v>
      </c>
      <c r="B282" s="12">
        <f>AVERAGE(B3:B14)</f>
        <v>1112.6745921962099</v>
      </c>
      <c r="C282" s="12">
        <f>AVERAGE(C3:C14)</f>
        <v>1112.6745921962099</v>
      </c>
      <c r="D282" s="12">
        <f t="shared" ref="D282" si="0">AVERAGE(D3:D14)</f>
        <v>1112.6745921962099</v>
      </c>
      <c r="E282" s="11">
        <v>2023</v>
      </c>
      <c r="F282" s="12">
        <f>AVERAGE(F3:F14)</f>
        <v>693.06828470751771</v>
      </c>
      <c r="G282" s="12">
        <f>AVERAGE(G3:G14)</f>
        <v>693.06828470751771</v>
      </c>
      <c r="H282" s="12">
        <f t="shared" ref="H282" si="1">AVERAGE(H3:H14)</f>
        <v>693.06828470751771</v>
      </c>
      <c r="I282" s="11">
        <v>2023</v>
      </c>
      <c r="J282" s="12">
        <f>AVERAGE(J3:J14)</f>
        <v>419.60630748869227</v>
      </c>
      <c r="K282" s="12">
        <f>AVERAGE(K3:K14)</f>
        <v>419.60630748869227</v>
      </c>
      <c r="L282" s="12">
        <f t="shared" ref="L282" si="2">AVERAGE(L3:L14)</f>
        <v>419.60630748869227</v>
      </c>
    </row>
    <row r="283" spans="1:12" x14ac:dyDescent="0.25">
      <c r="A283" s="11">
        <v>2024</v>
      </c>
      <c r="B283" s="12">
        <f>AVERAGE(B15:B26)</f>
        <v>1120.708335463386</v>
      </c>
      <c r="C283" s="12">
        <f t="shared" ref="C283:D283" si="3">AVERAGE(C15:C26)</f>
        <v>1120.708335463386</v>
      </c>
      <c r="D283" s="12">
        <f t="shared" si="3"/>
        <v>1120.708335463386</v>
      </c>
      <c r="E283" s="11">
        <v>2024</v>
      </c>
      <c r="F283" s="12">
        <f>AVERAGE(F15:F26)</f>
        <v>699.52958467538645</v>
      </c>
      <c r="G283" s="12">
        <f t="shared" ref="G283:H283" si="4">AVERAGE(G15:G26)</f>
        <v>699.52958467538645</v>
      </c>
      <c r="H283" s="12">
        <f t="shared" si="4"/>
        <v>699.52958467538645</v>
      </c>
      <c r="I283" s="11">
        <v>2024</v>
      </c>
      <c r="J283" s="12">
        <f>AVERAGE(J15:J26)</f>
        <v>421.17875078799966</v>
      </c>
      <c r="K283" s="12">
        <f t="shared" ref="K283:L283" si="5">AVERAGE(K15:K26)</f>
        <v>421.17875078799966</v>
      </c>
      <c r="L283" s="12">
        <f t="shared" si="5"/>
        <v>421.17875078799966</v>
      </c>
    </row>
    <row r="284" spans="1:12" x14ac:dyDescent="0.25">
      <c r="A284" s="11">
        <v>2025</v>
      </c>
      <c r="B284" s="12">
        <f>AVERAGE(B27:B38)</f>
        <v>1126.0663516145485</v>
      </c>
      <c r="C284" s="12">
        <f t="shared" ref="C284:D284" si="6">AVERAGE(C27:C38)</f>
        <v>1126.0663516145485</v>
      </c>
      <c r="D284" s="12">
        <f t="shared" si="6"/>
        <v>1126.0663516145485</v>
      </c>
      <c r="E284" s="11">
        <v>2025</v>
      </c>
      <c r="F284" s="12">
        <f>AVERAGE(F27:F38)</f>
        <v>703.5519429213382</v>
      </c>
      <c r="G284" s="12">
        <f t="shared" ref="G284:H284" si="7">AVERAGE(G27:G38)</f>
        <v>703.5519429213382</v>
      </c>
      <c r="H284" s="12">
        <f t="shared" si="7"/>
        <v>703.5519429213382</v>
      </c>
      <c r="I284" s="11">
        <v>2025</v>
      </c>
      <c r="J284" s="12">
        <f>AVERAGE(J27:J38)</f>
        <v>422.51440869321044</v>
      </c>
      <c r="K284" s="12">
        <f t="shared" ref="K284:L284" si="8">AVERAGE(K27:K38)</f>
        <v>422.51440869321044</v>
      </c>
      <c r="L284" s="12">
        <f t="shared" si="8"/>
        <v>422.51440869321044</v>
      </c>
    </row>
    <row r="285" spans="1:12" x14ac:dyDescent="0.25">
      <c r="A285" s="11">
        <v>2026</v>
      </c>
      <c r="B285" s="13">
        <f>AVERAGE(B39:B50)</f>
        <v>1132.4409717882108</v>
      </c>
      <c r="C285" s="13">
        <f t="shared" ref="C285:D285" si="9">AVERAGE(C39:C50)</f>
        <v>1132.4409717882108</v>
      </c>
      <c r="D285" s="13">
        <f t="shared" si="9"/>
        <v>1132.4409717882108</v>
      </c>
      <c r="E285" s="11">
        <v>2026</v>
      </c>
      <c r="F285" s="13">
        <f>AVERAGE(F39:F50)</f>
        <v>708.23057958415359</v>
      </c>
      <c r="G285" s="13">
        <f t="shared" ref="G285:H285" si="10">AVERAGE(G39:G50)</f>
        <v>708.23057958415359</v>
      </c>
      <c r="H285" s="13">
        <f t="shared" si="10"/>
        <v>708.23057958415359</v>
      </c>
      <c r="I285" s="11">
        <v>2026</v>
      </c>
      <c r="J285" s="13">
        <f>AVERAGE(J39:J50)</f>
        <v>424.21039220405737</v>
      </c>
      <c r="K285" s="13">
        <f t="shared" ref="K285:L285" si="11">AVERAGE(K39:K50)</f>
        <v>424.21039220405737</v>
      </c>
      <c r="L285" s="13">
        <f t="shared" si="11"/>
        <v>424.21039220405737</v>
      </c>
    </row>
    <row r="286" spans="1:12" x14ac:dyDescent="0.25">
      <c r="A286" s="11">
        <v>2027</v>
      </c>
      <c r="B286" s="13">
        <f>AVERAGE(B51:B62)</f>
        <v>1139.6333172272873</v>
      </c>
      <c r="C286" s="13">
        <f t="shared" ref="C286:D286" si="12">AVERAGE(C51:C62)</f>
        <v>1140.343063918436</v>
      </c>
      <c r="D286" s="13">
        <f t="shared" si="12"/>
        <v>1132.6558323857598</v>
      </c>
      <c r="E286" s="11">
        <v>2027</v>
      </c>
      <c r="F286" s="13">
        <f>AVERAGE(F51:F62)</f>
        <v>712.92018843695644</v>
      </c>
      <c r="G286" s="13">
        <f t="shared" ref="G286:H286" si="13">AVERAGE(G51:G62)</f>
        <v>711.29474041227093</v>
      </c>
      <c r="H286" s="13">
        <f t="shared" si="13"/>
        <v>707.90583036277303</v>
      </c>
      <c r="I286" s="11">
        <v>2027</v>
      </c>
      <c r="J286" s="13">
        <f>AVERAGE(J51:J62)</f>
        <v>426.71312879033121</v>
      </c>
      <c r="K286" s="13">
        <f t="shared" ref="K286:L286" si="14">AVERAGE(K51:K62)</f>
        <v>429.04832350616488</v>
      </c>
      <c r="L286" s="13">
        <f t="shared" si="14"/>
        <v>424.75000202298702</v>
      </c>
    </row>
    <row r="287" spans="1:12" x14ac:dyDescent="0.25">
      <c r="A287" s="11">
        <v>2028</v>
      </c>
      <c r="B287" s="13">
        <f>AVERAGE(B63:B74)</f>
        <v>1147.2857194566807</v>
      </c>
      <c r="C287" s="13">
        <f t="shared" ref="C287:D287" si="15">AVERAGE(C63:C74)</f>
        <v>1151.6121891670994</v>
      </c>
      <c r="D287" s="13">
        <f t="shared" si="15"/>
        <v>1136.5718125302012</v>
      </c>
      <c r="E287" s="11">
        <v>2028</v>
      </c>
      <c r="F287" s="13">
        <f>AVERAGE(F63:F74)</f>
        <v>718.08140993500774</v>
      </c>
      <c r="G287" s="13">
        <f t="shared" ref="G287:H287" si="16">AVERAGE(G63:G74)</f>
        <v>718.08369857046011</v>
      </c>
      <c r="H287" s="13">
        <f t="shared" si="16"/>
        <v>711.33308542200609</v>
      </c>
      <c r="I287" s="11">
        <v>2028</v>
      </c>
      <c r="J287" s="13">
        <f>AVERAGE(J63:J74)</f>
        <v>429.20430952167311</v>
      </c>
      <c r="K287" s="13">
        <f t="shared" ref="K287:L287" si="17">AVERAGE(K63:K74)</f>
        <v>433.5284905966393</v>
      </c>
      <c r="L287" s="13">
        <f t="shared" si="17"/>
        <v>425.23872710819518</v>
      </c>
    </row>
    <row r="288" spans="1:12" x14ac:dyDescent="0.25">
      <c r="A288" s="11">
        <v>2029</v>
      </c>
      <c r="B288" s="13">
        <f>AVERAGE(B75:B86)</f>
        <v>1153.8720739580976</v>
      </c>
      <c r="C288" s="13">
        <f t="shared" ref="C288:D288" si="18">AVERAGE(C75:C86)</f>
        <v>1161.85745175236</v>
      </c>
      <c r="D288" s="13">
        <f t="shared" si="18"/>
        <v>1139.4067087036894</v>
      </c>
      <c r="E288" s="11">
        <v>2029</v>
      </c>
      <c r="F288" s="13">
        <f>AVERAGE(F75:F86)</f>
        <v>722.27139831694751</v>
      </c>
      <c r="G288" s="13">
        <f t="shared" ref="G288:H288" si="19">AVERAGE(G75:G86)</f>
        <v>723.90660296825411</v>
      </c>
      <c r="H288" s="13">
        <f t="shared" si="19"/>
        <v>713.80069816745151</v>
      </c>
      <c r="I288" s="11">
        <v>2029</v>
      </c>
      <c r="J288" s="13">
        <f>AVERAGE(J75:J86)</f>
        <v>431.60067564114996</v>
      </c>
      <c r="K288" s="13">
        <f t="shared" ref="K288:L288" si="20">AVERAGE(K75:K86)</f>
        <v>437.9508487841062</v>
      </c>
      <c r="L288" s="13">
        <f t="shared" si="20"/>
        <v>425.60601053623805</v>
      </c>
    </row>
    <row r="289" spans="1:12" x14ac:dyDescent="0.25">
      <c r="A289" s="11">
        <v>2030</v>
      </c>
      <c r="B289" s="13">
        <f>AVERAGE(B87:B98)</f>
        <v>1160.5800792048292</v>
      </c>
      <c r="C289" s="13">
        <f t="shared" ref="C289:D289" si="21">AVERAGE(C87:C98)</f>
        <v>1172.2720013829255</v>
      </c>
      <c r="D289" s="13">
        <f t="shared" si="21"/>
        <v>1142.3265673902206</v>
      </c>
      <c r="E289" s="11">
        <v>2030</v>
      </c>
      <c r="F289" s="13">
        <f>AVERAGE(F87:F98)</f>
        <v>726.62084249457996</v>
      </c>
      <c r="G289" s="13">
        <f t="shared" ref="G289:H289" si="22">AVERAGE(G87:G98)</f>
        <v>729.88951068514325</v>
      </c>
      <c r="H289" s="13">
        <f t="shared" si="22"/>
        <v>716.42431464101855</v>
      </c>
      <c r="I289" s="11">
        <v>2030</v>
      </c>
      <c r="J289" s="13">
        <f>AVERAGE(J87:J98)</f>
        <v>433.95923671024889</v>
      </c>
      <c r="K289" s="13">
        <f t="shared" ref="K289:L289" si="23">AVERAGE(K87:K98)</f>
        <v>442.38249069778249</v>
      </c>
      <c r="L289" s="13">
        <f t="shared" si="23"/>
        <v>425.90225274920226</v>
      </c>
    </row>
    <row r="290" spans="1:12" x14ac:dyDescent="0.25">
      <c r="A290" s="11">
        <v>2031</v>
      </c>
      <c r="B290" s="13">
        <f>AVERAGE(B99:B110)</f>
        <v>1169.1373776751057</v>
      </c>
      <c r="C290" s="13">
        <f t="shared" ref="C290:D290" si="24">AVERAGE(C99:C110)</f>
        <v>1184.5845925593039</v>
      </c>
      <c r="D290" s="13">
        <f t="shared" si="24"/>
        <v>1147.0625685058831</v>
      </c>
      <c r="E290" s="11">
        <v>2031</v>
      </c>
      <c r="F290" s="13">
        <f>AVERAGE(F99:F110)</f>
        <v>732.32134519656529</v>
      </c>
      <c r="G290" s="13">
        <f t="shared" ref="G290:H290" si="25">AVERAGE(G99:G110)</f>
        <v>737.22618140307668</v>
      </c>
      <c r="H290" s="13">
        <f t="shared" si="25"/>
        <v>720.39877110520536</v>
      </c>
      <c r="I290" s="11">
        <v>2031</v>
      </c>
      <c r="J290" s="13">
        <f>AVERAGE(J99:J110)</f>
        <v>436.81603247854031</v>
      </c>
      <c r="K290" s="13">
        <f t="shared" ref="K290:L290" si="26">AVERAGE(K99:K110)</f>
        <v>447.35841115622708</v>
      </c>
      <c r="L290" s="13">
        <f t="shared" si="26"/>
        <v>426.66379740067765</v>
      </c>
    </row>
    <row r="291" spans="1:12" x14ac:dyDescent="0.25">
      <c r="A291" s="11">
        <v>2032</v>
      </c>
      <c r="B291" s="13">
        <f>AVERAGE(B111:B122)</f>
        <v>1178.7852551057938</v>
      </c>
      <c r="C291" s="13">
        <f t="shared" ref="C291:D291" si="27">AVERAGE(C111:C122)</f>
        <v>1198.0609573647591</v>
      </c>
      <c r="D291" s="13">
        <f t="shared" si="27"/>
        <v>1152.8247912649188</v>
      </c>
      <c r="E291" s="11">
        <v>2032</v>
      </c>
      <c r="F291" s="13">
        <f>AVERAGE(F111:F122)</f>
        <v>738.86220189891571</v>
      </c>
      <c r="G291" s="13">
        <f t="shared" ref="G291:H291" si="28">AVERAGE(G111:G122)</f>
        <v>745.41358997196767</v>
      </c>
      <c r="H291" s="13">
        <f t="shared" si="28"/>
        <v>725.19804512692747</v>
      </c>
      <c r="I291" s="11">
        <v>2032</v>
      </c>
      <c r="J291" s="13">
        <f>AVERAGE(J111:J122)</f>
        <v>439.92305320687802</v>
      </c>
      <c r="K291" s="13">
        <f t="shared" ref="K291:L291" si="29">AVERAGE(K111:K122)</f>
        <v>452.64736739279101</v>
      </c>
      <c r="L291" s="13">
        <f t="shared" si="29"/>
        <v>427.62674613799123</v>
      </c>
    </row>
    <row r="292" spans="1:12" x14ac:dyDescent="0.25">
      <c r="A292" s="11">
        <v>2033</v>
      </c>
      <c r="B292" s="13">
        <f>AVERAGE(B123:B134)</f>
        <v>1187.1605513018383</v>
      </c>
      <c r="C292" s="13">
        <f t="shared" ref="C292:D292" si="30">AVERAGE(C123:C134)</f>
        <v>1210.2692606705571</v>
      </c>
      <c r="D292" s="13">
        <f t="shared" si="30"/>
        <v>1157.3427204164138</v>
      </c>
      <c r="E292" s="11">
        <v>2033</v>
      </c>
      <c r="F292" s="13">
        <f>AVERAGE(F123:F134)</f>
        <v>744.26005355766063</v>
      </c>
      <c r="G292" s="13">
        <f t="shared" ref="G292:H292" si="31">AVERAGE(G123:G134)</f>
        <v>752.44343665520216</v>
      </c>
      <c r="H292" s="13">
        <f t="shared" si="31"/>
        <v>728.88889627434526</v>
      </c>
      <c r="I292" s="11">
        <v>2033</v>
      </c>
      <c r="J292" s="13">
        <f>AVERAGE(J123:J134)</f>
        <v>442.90049774417753</v>
      </c>
      <c r="K292" s="13">
        <f t="shared" ref="K292:L292" si="32">AVERAGE(K123:K134)</f>
        <v>457.82582401535495</v>
      </c>
      <c r="L292" s="13">
        <f t="shared" si="32"/>
        <v>428.45382414206864</v>
      </c>
    </row>
    <row r="293" spans="1:12" x14ac:dyDescent="0.25">
      <c r="A293" s="11">
        <v>2034</v>
      </c>
      <c r="B293" s="13">
        <f>AVERAGE(B135:B146)</f>
        <v>1196.680840198959</v>
      </c>
      <c r="C293" s="13">
        <f t="shared" ref="C293:D293" si="33">AVERAGE(C135:C146)</f>
        <v>1223.695597236268</v>
      </c>
      <c r="D293" s="13">
        <f t="shared" si="33"/>
        <v>1162.944535978241</v>
      </c>
      <c r="E293" s="11">
        <v>2034</v>
      </c>
      <c r="F293" s="13">
        <f>AVERAGE(F135:F146)</f>
        <v>750.50338137196422</v>
      </c>
      <c r="G293" s="13">
        <f t="shared" ref="G293:H293" si="34">AVERAGE(G135:G146)</f>
        <v>760.32754348776496</v>
      </c>
      <c r="H293" s="13">
        <f t="shared" si="34"/>
        <v>733.41313518928666</v>
      </c>
      <c r="I293" s="11">
        <v>2034</v>
      </c>
      <c r="J293" s="13">
        <f>AVERAGE(J135:J146)</f>
        <v>446.1774588269945</v>
      </c>
      <c r="K293" s="13">
        <f t="shared" ref="K293:L293" si="35">AVERAGE(K135:K146)</f>
        <v>463.36805374850309</v>
      </c>
      <c r="L293" s="13">
        <f t="shared" si="35"/>
        <v>429.53140078895422</v>
      </c>
    </row>
    <row r="294" spans="1:12" x14ac:dyDescent="0.25">
      <c r="A294" s="11">
        <v>2035</v>
      </c>
      <c r="B294" s="13">
        <f>AVERAGE(B147:B158)</f>
        <v>1206.5689461738336</v>
      </c>
      <c r="C294" s="13">
        <f t="shared" ref="C294:D294" si="36">AVERAGE(C147:C158)</f>
        <v>1237.5395010326058</v>
      </c>
      <c r="D294" s="13">
        <f t="shared" si="36"/>
        <v>1168.8848496785577</v>
      </c>
      <c r="E294" s="11">
        <v>2035</v>
      </c>
      <c r="F294" s="13">
        <f>AVERAGE(F147:F158)</f>
        <v>756.96737909131218</v>
      </c>
      <c r="G294" s="13">
        <f t="shared" ref="G294:H294" si="37">AVERAGE(G147:G158)</f>
        <v>768.43263134942379</v>
      </c>
      <c r="H294" s="13">
        <f t="shared" si="37"/>
        <v>738.16273242406044</v>
      </c>
      <c r="I294" s="11">
        <v>2035</v>
      </c>
      <c r="J294" s="13">
        <f>AVERAGE(J147:J158)</f>
        <v>449.60156708252129</v>
      </c>
      <c r="K294" s="13">
        <f t="shared" ref="K294:L294" si="38">AVERAGE(K147:K158)</f>
        <v>469.10686968318174</v>
      </c>
      <c r="L294" s="13">
        <f t="shared" si="38"/>
        <v>430.72211725449728</v>
      </c>
    </row>
    <row r="295" spans="1:12" x14ac:dyDescent="0.25">
      <c r="A295" s="11">
        <v>2036</v>
      </c>
      <c r="B295" s="13">
        <f>AVERAGE(B159:B170)</f>
        <v>1217.7380753927564</v>
      </c>
      <c r="C295" s="13">
        <f t="shared" ref="C295:D295" si="39">AVERAGE(C159:C170)</f>
        <v>1252.7555239610617</v>
      </c>
      <c r="D295" s="13">
        <f t="shared" si="39"/>
        <v>1176.0293143867634</v>
      </c>
      <c r="E295" s="11">
        <v>2036</v>
      </c>
      <c r="F295" s="13">
        <f>AVERAGE(F159:F170)</f>
        <v>764.37562651925793</v>
      </c>
      <c r="G295" s="13">
        <f t="shared" ref="G295:H295" si="40">AVERAGE(G159:G170)</f>
        <v>777.4975530331626</v>
      </c>
      <c r="H295" s="13">
        <f t="shared" si="40"/>
        <v>743.83815892270513</v>
      </c>
      <c r="I295" s="11">
        <v>2036</v>
      </c>
      <c r="J295" s="13">
        <f>AVERAGE(J159:J170)</f>
        <v>453.36244887349864</v>
      </c>
      <c r="K295" s="13">
        <f t="shared" ref="K295:L295" si="41">AVERAGE(K159:K170)</f>
        <v>475.25797092789941</v>
      </c>
      <c r="L295" s="13">
        <f t="shared" si="41"/>
        <v>432.19115546405828</v>
      </c>
    </row>
    <row r="296" spans="1:12" x14ac:dyDescent="0.25">
      <c r="A296" s="11">
        <v>2037</v>
      </c>
      <c r="B296" s="13">
        <f>AVERAGE(B171:B182)</f>
        <v>1227.6813627347026</v>
      </c>
      <c r="C296" s="13">
        <f t="shared" ref="C296:D296" si="42">AVERAGE(C171:C182)</f>
        <v>1266.7114132487893</v>
      </c>
      <c r="D296" s="13">
        <f t="shared" si="42"/>
        <v>1182.01954518658</v>
      </c>
      <c r="E296" s="11">
        <v>2037</v>
      </c>
      <c r="F296" s="13">
        <f>AVERAGE(F171:F182)</f>
        <v>770.70480141915357</v>
      </c>
      <c r="G296" s="13">
        <f t="shared" ref="G296:H296" si="43">AVERAGE(G171:G182)</f>
        <v>785.45076685637423</v>
      </c>
      <c r="H296" s="13">
        <f t="shared" si="43"/>
        <v>748.48946960554611</v>
      </c>
      <c r="I296" s="11">
        <v>2037</v>
      </c>
      <c r="J296" s="13">
        <f>AVERAGE(J171:J182)</f>
        <v>456.97656131554919</v>
      </c>
      <c r="K296" s="13">
        <f t="shared" ref="K296:L296" si="44">AVERAGE(K171:K182)</f>
        <v>481.26064639241503</v>
      </c>
      <c r="L296" s="13">
        <f t="shared" si="44"/>
        <v>433.53007558103394</v>
      </c>
    </row>
    <row r="297" spans="1:12" x14ac:dyDescent="0.25">
      <c r="A297" s="11">
        <v>2038</v>
      </c>
      <c r="B297" s="13">
        <f>AVERAGE(B183:B194)</f>
        <v>1239.0256993768144</v>
      </c>
      <c r="C297" s="13">
        <f t="shared" ref="C297:D297" si="45">AVERAGE(C183:C194)</f>
        <v>1282.1592865845907</v>
      </c>
      <c r="D297" s="13">
        <f t="shared" si="45"/>
        <v>1189.3363889666878</v>
      </c>
      <c r="E297" s="11">
        <v>2038</v>
      </c>
      <c r="F297" s="13">
        <f>AVERAGE(F183:F194)</f>
        <v>778.05201160938077</v>
      </c>
      <c r="G297" s="13">
        <f t="shared" ref="G297:H297" si="46">AVERAGE(G183:G194)</f>
        <v>794.43617398934305</v>
      </c>
      <c r="H297" s="13">
        <f t="shared" si="46"/>
        <v>754.14289559278006</v>
      </c>
      <c r="I297" s="11">
        <v>2038</v>
      </c>
      <c r="J297" s="13">
        <f>AVERAGE(J183:J194)</f>
        <v>460.97368776743343</v>
      </c>
      <c r="K297" s="13">
        <f t="shared" ref="K297:L297" si="47">AVERAGE(K183:K194)</f>
        <v>487.72311259524781</v>
      </c>
      <c r="L297" s="13">
        <f t="shared" si="47"/>
        <v>435.19349337390781</v>
      </c>
    </row>
    <row r="298" spans="1:12" x14ac:dyDescent="0.25">
      <c r="A298" s="11">
        <v>2039</v>
      </c>
      <c r="B298" s="13">
        <f>AVERAGE(B195:B206)</f>
        <v>1250.9670274137191</v>
      </c>
      <c r="C298" s="13">
        <f t="shared" ref="C298:D298" si="48">AVERAGE(C195:C206)</f>
        <v>1298.2512168080768</v>
      </c>
      <c r="D298" s="13">
        <f t="shared" si="48"/>
        <v>1197.2280476642675</v>
      </c>
      <c r="E298" s="11">
        <v>2039</v>
      </c>
      <c r="F298" s="13">
        <f>AVERAGE(F195:F206)</f>
        <v>785.79538662736979</v>
      </c>
      <c r="G298" s="13">
        <f t="shared" ref="G298:H298" si="49">AVERAGE(G195:G206)</f>
        <v>803.8158346373566</v>
      </c>
      <c r="H298" s="13">
        <f t="shared" si="49"/>
        <v>760.20080016858913</v>
      </c>
      <c r="I298" s="11">
        <v>2039</v>
      </c>
      <c r="J298" s="13">
        <f>AVERAGE(J195:J206)</f>
        <v>465.17164078634937</v>
      </c>
      <c r="K298" s="13">
        <f t="shared" ref="K298:L298" si="50">AVERAGE(K195:K206)</f>
        <v>494.43538217071995</v>
      </c>
      <c r="L298" s="13">
        <f t="shared" si="50"/>
        <v>437.0272474956783</v>
      </c>
    </row>
    <row r="299" spans="1:12" x14ac:dyDescent="0.25">
      <c r="A299" s="11">
        <v>2040</v>
      </c>
      <c r="B299" s="13">
        <f>AVERAGE(B207:B218)</f>
        <v>1264.5753365586468</v>
      </c>
      <c r="C299" s="13">
        <f t="shared" ref="C299:D299" si="51">AVERAGE(C207:C218)</f>
        <v>1316.1214782298857</v>
      </c>
      <c r="D299" s="13">
        <f t="shared" si="51"/>
        <v>1206.6931722556408</v>
      </c>
      <c r="E299" s="11">
        <v>2040</v>
      </c>
      <c r="F299" s="13">
        <f>AVERAGE(F207:F218)</f>
        <v>794.73290493270076</v>
      </c>
      <c r="G299" s="13">
        <f t="shared" ref="G299:H299" si="52">AVERAGE(G207:G218)</f>
        <v>814.41128589029097</v>
      </c>
      <c r="H299" s="13">
        <f t="shared" si="52"/>
        <v>767.42902783746956</v>
      </c>
      <c r="I299" s="11">
        <v>2040</v>
      </c>
      <c r="J299" s="13">
        <f>AVERAGE(J207:J218)</f>
        <v>469.84243162594595</v>
      </c>
      <c r="K299" s="13">
        <f t="shared" ref="K299:L299" si="53">AVERAGE(K207:K218)</f>
        <v>501.7101923395947</v>
      </c>
      <c r="L299" s="13">
        <f t="shared" si="53"/>
        <v>439.26414441817127</v>
      </c>
    </row>
    <row r="300" spans="1:12" x14ac:dyDescent="0.25">
      <c r="A300" s="11">
        <v>2041</v>
      </c>
      <c r="B300" s="13">
        <f>AVERAGE(B219:B230)</f>
        <v>1277.1492497587953</v>
      </c>
      <c r="C300" s="13">
        <f t="shared" ref="C300:D300" si="54">AVERAGE(C219:C230)</f>
        <v>1332.8841088207475</v>
      </c>
      <c r="D300" s="13">
        <f t="shared" si="54"/>
        <v>1215.2372204095093</v>
      </c>
      <c r="E300" s="11">
        <v>2041</v>
      </c>
      <c r="F300" s="13">
        <f>AVERAGE(F219:F230)</f>
        <v>802.74815934211017</v>
      </c>
      <c r="G300" s="13">
        <f t="shared" ref="G300:H300" si="55">AVERAGE(G219:G230)</f>
        <v>824.03400321619256</v>
      </c>
      <c r="H300" s="13">
        <f t="shared" si="55"/>
        <v>773.80947524038049</v>
      </c>
      <c r="I300" s="11">
        <v>2041</v>
      </c>
      <c r="J300" s="13">
        <f>AVERAGE(J219:J230)</f>
        <v>474.40109041668529</v>
      </c>
      <c r="K300" s="13">
        <f t="shared" ref="K300:L300" si="56">AVERAGE(K219:K230)</f>
        <v>508.85010560455481</v>
      </c>
      <c r="L300" s="13">
        <f t="shared" si="56"/>
        <v>441.42774516912885</v>
      </c>
    </row>
    <row r="301" spans="1:12" x14ac:dyDescent="0.25">
      <c r="A301" s="11">
        <v>2042</v>
      </c>
      <c r="B301" s="13">
        <f>AVERAGE(B231:B242)</f>
        <v>1291.5819972074528</v>
      </c>
      <c r="C301" s="13">
        <f t="shared" ref="C301:D301" si="57">AVERAGE(C231:C242)</f>
        <v>1351.6214015395078</v>
      </c>
      <c r="D301" s="13">
        <f t="shared" si="57"/>
        <v>1225.5430417095861</v>
      </c>
      <c r="E301" s="11">
        <v>2042</v>
      </c>
      <c r="F301" s="13">
        <f>AVERAGE(F231:F242)</f>
        <v>812.10026572058996</v>
      </c>
      <c r="G301" s="13">
        <f t="shared" ref="G301:H301" si="58">AVERAGE(G231:G242)</f>
        <v>835.01434337032879</v>
      </c>
      <c r="H301" s="13">
        <f t="shared" si="58"/>
        <v>781.50426694003818</v>
      </c>
      <c r="I301" s="11">
        <v>2042</v>
      </c>
      <c r="J301" s="13">
        <f>AVERAGE(J231:J242)</f>
        <v>479.481731486863</v>
      </c>
      <c r="K301" s="13">
        <f t="shared" ref="K301:L301" si="59">AVERAGE(K231:K242)</f>
        <v>516.60705816917869</v>
      </c>
      <c r="L301" s="13">
        <f t="shared" si="59"/>
        <v>444.03877476954773</v>
      </c>
    </row>
    <row r="302" spans="1:12" x14ac:dyDescent="0.25">
      <c r="A302" s="11">
        <v>2043</v>
      </c>
      <c r="B302" s="13">
        <f>AVERAGE(B243:B254)</f>
        <v>1307.0484757389036</v>
      </c>
      <c r="C302" s="13">
        <f t="shared" ref="C302:D302" si="60">AVERAGE(C243:C254)</f>
        <v>1371.4449177998515</v>
      </c>
      <c r="D302" s="13">
        <f t="shared" si="60"/>
        <v>1236.8573625570984</v>
      </c>
      <c r="E302" s="11">
        <v>2043</v>
      </c>
      <c r="F302" s="13">
        <f>AVERAGE(F243:F254)</f>
        <v>822.14730675877342</v>
      </c>
      <c r="G302" s="13">
        <f t="shared" ref="G302:H302" si="61">AVERAGE(G243:G254)</f>
        <v>846.68584823469871</v>
      </c>
      <c r="H302" s="13">
        <f t="shared" si="61"/>
        <v>789.90510898027105</v>
      </c>
      <c r="I302" s="11">
        <v>2043</v>
      </c>
      <c r="J302" s="13">
        <f>AVERAGE(J243:J254)</f>
        <v>484.90116898013031</v>
      </c>
      <c r="K302" s="13">
        <f t="shared" ref="K302:L302" si="62">AVERAGE(K243:K254)</f>
        <v>524.75906956515303</v>
      </c>
      <c r="L302" s="13">
        <f t="shared" si="62"/>
        <v>446.95225357682739</v>
      </c>
    </row>
    <row r="303" spans="1:12" x14ac:dyDescent="0.25">
      <c r="A303" s="11">
        <v>2044</v>
      </c>
      <c r="B303" s="13">
        <f>AVERAGE(B255:B266)</f>
        <v>1324.8207676188592</v>
      </c>
      <c r="C303" s="13">
        <f t="shared" ref="C303:D303" si="63">AVERAGE(C255:C266)</f>
        <v>1393.7254722228729</v>
      </c>
      <c r="D303" s="13">
        <f t="shared" si="63"/>
        <v>1250.3445595742057</v>
      </c>
      <c r="E303" s="11">
        <v>2044</v>
      </c>
      <c r="F303" s="13">
        <f>AVERAGE(F255:F266)</f>
        <v>833.78021809860832</v>
      </c>
      <c r="G303" s="13">
        <f t="shared" ref="G303:H303" si="64">AVERAGE(G255:G266)</f>
        <v>859.97160109289587</v>
      </c>
      <c r="H303" s="13">
        <f t="shared" si="64"/>
        <v>799.86126157985143</v>
      </c>
      <c r="I303" s="11">
        <v>2044</v>
      </c>
      <c r="J303" s="13">
        <f>AVERAGE(J255:J266)</f>
        <v>491.04054952025064</v>
      </c>
      <c r="K303" s="13">
        <f t="shared" ref="K303:L303" si="65">AVERAGE(K255:K266)</f>
        <v>533.75387112997691</v>
      </c>
      <c r="L303" s="13">
        <f t="shared" si="65"/>
        <v>450.48329799435425</v>
      </c>
    </row>
    <row r="304" spans="1:12" x14ac:dyDescent="0.25">
      <c r="A304" s="11">
        <v>2045</v>
      </c>
      <c r="B304" s="13">
        <f>AVERAGE(B267:B278)</f>
        <v>1341.9908459796841</v>
      </c>
      <c r="C304" s="13">
        <f>AVERAGE(C267:C278)</f>
        <v>1415.3204309189916</v>
      </c>
      <c r="D304" s="13">
        <f>AVERAGE(D267:D278)</f>
        <v>1263.3488425875696</v>
      </c>
      <c r="E304" s="11">
        <v>2045</v>
      </c>
      <c r="F304" s="13">
        <f>AVERAGE(F267:F278)</f>
        <v>844.80172913096396</v>
      </c>
      <c r="G304" s="13">
        <f>AVERAGE(G267:G278)</f>
        <v>872.58052884400183</v>
      </c>
      <c r="H304" s="13">
        <f>AVERAGE(H267:H278)</f>
        <v>809.29441071064423</v>
      </c>
      <c r="I304" s="11">
        <v>2045</v>
      </c>
      <c r="J304" s="13">
        <f>AVERAGE(J267:J278)</f>
        <v>497.1891168487204</v>
      </c>
      <c r="K304" s="13">
        <f>AVERAGE(K267:K278)</f>
        <v>542.73990207499025</v>
      </c>
      <c r="L304" s="13">
        <f>AVERAGE(L267:L278)</f>
        <v>454.05443187692532</v>
      </c>
    </row>
    <row r="306" spans="1:12" x14ac:dyDescent="0.25">
      <c r="A306" s="1" t="s">
        <v>3</v>
      </c>
      <c r="B306" s="2"/>
      <c r="C306" s="2"/>
      <c r="D306" s="2"/>
      <c r="E306" s="1" t="s">
        <v>3</v>
      </c>
      <c r="F306" s="2"/>
      <c r="G306" s="2"/>
      <c r="H306" s="2"/>
      <c r="I306" s="1" t="s">
        <v>3</v>
      </c>
      <c r="J306" s="2"/>
      <c r="K306" s="2"/>
      <c r="L306" s="2"/>
    </row>
    <row r="307" spans="1:12" ht="30" x14ac:dyDescent="0.25">
      <c r="A307" s="3"/>
      <c r="B307" s="4" t="s">
        <v>18</v>
      </c>
      <c r="C307" s="4" t="s">
        <v>19</v>
      </c>
      <c r="D307" s="4" t="s">
        <v>20</v>
      </c>
      <c r="E307" s="3"/>
      <c r="F307" s="5" t="s">
        <v>4</v>
      </c>
      <c r="G307" s="5" t="s">
        <v>5</v>
      </c>
      <c r="H307" s="5" t="s">
        <v>6</v>
      </c>
      <c r="I307" s="3"/>
      <c r="J307" s="6" t="s">
        <v>7</v>
      </c>
      <c r="K307" s="6" t="s">
        <v>8</v>
      </c>
      <c r="L307" s="6" t="s">
        <v>9</v>
      </c>
    </row>
    <row r="308" spans="1:12" x14ac:dyDescent="0.25">
      <c r="A308" s="11">
        <v>2023</v>
      </c>
      <c r="B308" s="14"/>
      <c r="C308" s="14"/>
      <c r="D308" s="14"/>
      <c r="E308" s="11">
        <v>2023</v>
      </c>
      <c r="F308" s="14"/>
      <c r="G308" s="14"/>
      <c r="H308" s="14"/>
      <c r="I308" s="11">
        <v>2023</v>
      </c>
      <c r="J308" s="14"/>
      <c r="K308" s="14"/>
      <c r="L308" s="14"/>
    </row>
    <row r="309" spans="1:12" x14ac:dyDescent="0.25">
      <c r="A309" s="11">
        <v>2024</v>
      </c>
      <c r="B309" s="15">
        <f>LN(B283/B282)</f>
        <v>7.1942682270798031E-3</v>
      </c>
      <c r="C309" s="15">
        <f t="shared" ref="C309:D309" si="66">LN(C283/C282)</f>
        <v>7.1942682270798031E-3</v>
      </c>
      <c r="D309" s="15">
        <f t="shared" si="66"/>
        <v>7.1942682270798031E-3</v>
      </c>
      <c r="E309" s="11">
        <v>2024</v>
      </c>
      <c r="F309" s="15">
        <f>LN(F283/F282)</f>
        <v>9.2795579760332463E-3</v>
      </c>
      <c r="G309" s="15">
        <f t="shared" ref="G309:H309" si="67">LN(G283/G282)</f>
        <v>9.2795579760332463E-3</v>
      </c>
      <c r="H309" s="15">
        <f t="shared" si="67"/>
        <v>9.2795579760332463E-3</v>
      </c>
      <c r="I309" s="11">
        <v>2024</v>
      </c>
      <c r="J309" s="15">
        <f>LN(J283/J282)</f>
        <v>3.7404212102321228E-3</v>
      </c>
      <c r="K309" s="15">
        <f t="shared" ref="K309:L309" si="68">LN(K283/K282)</f>
        <v>3.7404212102321228E-3</v>
      </c>
      <c r="L309" s="15">
        <f t="shared" si="68"/>
        <v>3.7404212102321228E-3</v>
      </c>
    </row>
    <row r="310" spans="1:12" x14ac:dyDescent="0.25">
      <c r="A310" s="11">
        <v>2025</v>
      </c>
      <c r="B310" s="15">
        <f t="shared" ref="B310:D325" si="69">LN(B284/B283)</f>
        <v>4.7695270372775508E-3</v>
      </c>
      <c r="C310" s="15">
        <f t="shared" si="69"/>
        <v>4.7695270372775508E-3</v>
      </c>
      <c r="D310" s="15">
        <f t="shared" si="69"/>
        <v>4.7695270372775508E-3</v>
      </c>
      <c r="E310" s="11">
        <v>2025</v>
      </c>
      <c r="F310" s="15">
        <f t="shared" ref="F310:H310" si="70">LN(F284/F283)</f>
        <v>5.7336215839510528E-3</v>
      </c>
      <c r="G310" s="15">
        <f t="shared" si="70"/>
        <v>5.7336215839510528E-3</v>
      </c>
      <c r="H310" s="15">
        <f t="shared" si="70"/>
        <v>5.7336215839510528E-3</v>
      </c>
      <c r="I310" s="11">
        <v>2025</v>
      </c>
      <c r="J310" s="15">
        <f t="shared" ref="J310:L310" si="71">LN(J284/J283)</f>
        <v>3.1662198656605689E-3</v>
      </c>
      <c r="K310" s="15">
        <f t="shared" si="71"/>
        <v>3.1662198656605689E-3</v>
      </c>
      <c r="L310" s="15">
        <f t="shared" si="71"/>
        <v>3.1662198656605689E-3</v>
      </c>
    </row>
    <row r="311" spans="1:12" x14ac:dyDescent="0.25">
      <c r="A311" s="11">
        <v>2026</v>
      </c>
      <c r="B311" s="15">
        <f t="shared" si="69"/>
        <v>5.6450001604309626E-3</v>
      </c>
      <c r="C311" s="15">
        <f t="shared" si="69"/>
        <v>5.6450001604309626E-3</v>
      </c>
      <c r="D311" s="15">
        <f t="shared" si="69"/>
        <v>5.6450001604309626E-3</v>
      </c>
      <c r="E311" s="11">
        <v>2026</v>
      </c>
      <c r="F311" s="15">
        <f t="shared" ref="F311:H311" si="72">LN(F285/F284)</f>
        <v>6.6280092239787997E-3</v>
      </c>
      <c r="G311" s="15">
        <f t="shared" si="72"/>
        <v>6.6280092239787997E-3</v>
      </c>
      <c r="H311" s="15">
        <f t="shared" si="72"/>
        <v>6.6280092239787997E-3</v>
      </c>
      <c r="I311" s="11">
        <v>2026</v>
      </c>
      <c r="J311" s="15">
        <f t="shared" ref="J311:L311" si="73">LN(J285/J284)</f>
        <v>4.0059905582989948E-3</v>
      </c>
      <c r="K311" s="15">
        <f t="shared" si="73"/>
        <v>4.0059905582989948E-3</v>
      </c>
      <c r="L311" s="15">
        <f t="shared" si="73"/>
        <v>4.0059905582989948E-3</v>
      </c>
    </row>
    <row r="312" spans="1:12" x14ac:dyDescent="0.25">
      <c r="A312" s="11">
        <v>2027</v>
      </c>
      <c r="B312" s="27">
        <f t="shared" si="69"/>
        <v>6.3311041350999327E-3</v>
      </c>
      <c r="C312" s="27">
        <f t="shared" si="69"/>
        <v>6.9536954215219434E-3</v>
      </c>
      <c r="D312" s="27">
        <f t="shared" si="69"/>
        <v>1.8971427428402028E-4</v>
      </c>
      <c r="E312" s="11">
        <v>2027</v>
      </c>
      <c r="F312" s="27">
        <f t="shared" ref="F312:H312" si="74">LN(F286/F285)</f>
        <v>6.5997584216270049E-3</v>
      </c>
      <c r="G312" s="27">
        <f t="shared" si="74"/>
        <v>4.3171693299046826E-3</v>
      </c>
      <c r="H312" s="27">
        <f t="shared" si="74"/>
        <v>-4.5864116591049154E-4</v>
      </c>
      <c r="I312" s="11">
        <v>2027</v>
      </c>
      <c r="J312" s="27">
        <f t="shared" ref="J312:L312" si="75">LN(J286/J285)</f>
        <v>5.8824177292943211E-3</v>
      </c>
      <c r="K312" s="27">
        <f t="shared" si="75"/>
        <v>1.1340014599970655E-2</v>
      </c>
      <c r="L312" s="27">
        <f t="shared" si="75"/>
        <v>1.271225124910507E-3</v>
      </c>
    </row>
    <row r="313" spans="1:12" x14ac:dyDescent="0.25">
      <c r="A313" s="11">
        <v>2028</v>
      </c>
      <c r="B313" s="27">
        <f t="shared" si="69"/>
        <v>6.6923495477061922E-3</v>
      </c>
      <c r="C313" s="27">
        <f t="shared" si="69"/>
        <v>9.8337138524184509E-3</v>
      </c>
      <c r="D313" s="27">
        <f t="shared" si="69"/>
        <v>3.4513805086819455E-3</v>
      </c>
      <c r="E313" s="11">
        <v>2028</v>
      </c>
      <c r="F313" s="27">
        <f t="shared" ref="F313:H313" si="76">LN(F287/F286)</f>
        <v>7.2134704585761098E-3</v>
      </c>
      <c r="G313" s="27">
        <f t="shared" si="76"/>
        <v>9.4992466984038012E-3</v>
      </c>
      <c r="H313" s="27">
        <f t="shared" si="76"/>
        <v>4.829717791944404E-3</v>
      </c>
      <c r="I313" s="11">
        <v>2028</v>
      </c>
      <c r="J313" s="27">
        <f t="shared" ref="J313:L313" si="77">LN(J287/J286)</f>
        <v>5.8210936109671955E-3</v>
      </c>
      <c r="K313" s="27">
        <f t="shared" si="77"/>
        <v>1.0387961524027847E-2</v>
      </c>
      <c r="L313" s="27">
        <f t="shared" si="77"/>
        <v>1.1499567519330444E-3</v>
      </c>
    </row>
    <row r="314" spans="1:12" x14ac:dyDescent="0.25">
      <c r="A314" s="11">
        <v>2029</v>
      </c>
      <c r="B314" s="27">
        <f t="shared" si="69"/>
        <v>5.7243988272349137E-3</v>
      </c>
      <c r="C314" s="27">
        <f t="shared" si="69"/>
        <v>8.8571117433497402E-3</v>
      </c>
      <c r="D314" s="27">
        <f t="shared" si="69"/>
        <v>2.4911462152286648E-3</v>
      </c>
      <c r="E314" s="11">
        <v>2029</v>
      </c>
      <c r="F314" s="27">
        <f t="shared" ref="F314:H314" si="78">LN(F288/F287)</f>
        <v>5.8180192754989073E-3</v>
      </c>
      <c r="G314" s="27">
        <f t="shared" si="78"/>
        <v>8.076248559843088E-3</v>
      </c>
      <c r="H314" s="27">
        <f t="shared" si="78"/>
        <v>3.4629944779858202E-3</v>
      </c>
      <c r="I314" s="11">
        <v>2029</v>
      </c>
      <c r="J314" s="27">
        <f t="shared" ref="J314:L314" si="79">LN(J288/J287)</f>
        <v>5.567747286210018E-3</v>
      </c>
      <c r="K314" s="27">
        <f t="shared" si="79"/>
        <v>1.014917037781808E-2</v>
      </c>
      <c r="L314" s="27">
        <f t="shared" si="79"/>
        <v>8.6333836152693768E-4</v>
      </c>
    </row>
    <row r="315" spans="1:12" x14ac:dyDescent="0.25">
      <c r="A315" s="11">
        <v>2030</v>
      </c>
      <c r="B315" s="27">
        <f t="shared" si="69"/>
        <v>5.7966409204469839E-3</v>
      </c>
      <c r="C315" s="27">
        <f t="shared" si="69"/>
        <v>8.9237713263133032E-3</v>
      </c>
      <c r="D315" s="27">
        <f t="shared" si="69"/>
        <v>2.5593353183977346E-3</v>
      </c>
      <c r="E315" s="11">
        <v>2030</v>
      </c>
      <c r="F315" s="27">
        <f t="shared" ref="F315:H315" si="80">LN(F289/F288)</f>
        <v>6.0038381325308414E-3</v>
      </c>
      <c r="G315" s="27">
        <f t="shared" si="80"/>
        <v>8.2307848219941131E-3</v>
      </c>
      <c r="H315" s="27">
        <f t="shared" si="80"/>
        <v>3.6688204904078564E-3</v>
      </c>
      <c r="I315" s="11">
        <v>2030</v>
      </c>
      <c r="J315" s="27">
        <f t="shared" ref="J315:L315" si="81">LN(J289/J288)</f>
        <v>5.449806242074173E-3</v>
      </c>
      <c r="K315" s="27">
        <f t="shared" si="81"/>
        <v>1.0068184744439558E-2</v>
      </c>
      <c r="L315" s="27">
        <f t="shared" si="81"/>
        <v>6.9580587221361955E-4</v>
      </c>
    </row>
    <row r="316" spans="1:12" x14ac:dyDescent="0.25">
      <c r="A316" s="11">
        <v>2031</v>
      </c>
      <c r="B316" s="27">
        <f t="shared" si="69"/>
        <v>7.3462444379258935E-3</v>
      </c>
      <c r="C316" s="27">
        <f t="shared" si="69"/>
        <v>1.0448411007181319E-2</v>
      </c>
      <c r="D316" s="27">
        <f t="shared" si="69"/>
        <v>4.1373550675095228E-3</v>
      </c>
      <c r="E316" s="11">
        <v>2031</v>
      </c>
      <c r="F316" s="27">
        <f t="shared" ref="F316:H316" si="82">LN(F290/F289)</f>
        <v>7.8146094615207662E-3</v>
      </c>
      <c r="G316" s="27">
        <f t="shared" si="82"/>
        <v>1.0001572357990937E-2</v>
      </c>
      <c r="H316" s="27">
        <f t="shared" si="82"/>
        <v>5.5322978041856515E-3</v>
      </c>
      <c r="I316" s="11">
        <v>2031</v>
      </c>
      <c r="J316" s="27">
        <f t="shared" ref="J316:L316" si="83">LN(J290/J289)</f>
        <v>6.5615230909206769E-3</v>
      </c>
      <c r="K316" s="27">
        <f t="shared" si="83"/>
        <v>1.1185216562932542E-2</v>
      </c>
      <c r="L316" s="27">
        <f t="shared" si="83"/>
        <v>1.7864770802933961E-3</v>
      </c>
    </row>
    <row r="317" spans="1:12" x14ac:dyDescent="0.25">
      <c r="A317" s="11">
        <v>2032</v>
      </c>
      <c r="B317" s="27">
        <f t="shared" si="69"/>
        <v>8.2182705659657098E-3</v>
      </c>
      <c r="C317" s="27">
        <f t="shared" si="69"/>
        <v>1.1312222680973561E-2</v>
      </c>
      <c r="D317" s="27">
        <f t="shared" si="69"/>
        <v>5.010884373535209E-3</v>
      </c>
      <c r="E317" s="11">
        <v>2032</v>
      </c>
      <c r="F317" s="27">
        <f t="shared" ref="F317:H317" si="84">LN(F291/F290)</f>
        <v>8.8920241297733276E-3</v>
      </c>
      <c r="G317" s="27">
        <f t="shared" si="84"/>
        <v>1.1044478843956259E-2</v>
      </c>
      <c r="H317" s="27">
        <f t="shared" si="84"/>
        <v>6.6398757943190003E-3</v>
      </c>
      <c r="I317" s="11">
        <v>2032</v>
      </c>
      <c r="J317" s="27">
        <f t="shared" ref="J317:L317" si="85">LN(J291/J290)</f>
        <v>7.0877043945329369E-3</v>
      </c>
      <c r="K317" s="27">
        <f t="shared" si="85"/>
        <v>1.1753295916913729E-2</v>
      </c>
      <c r="L317" s="27">
        <f t="shared" si="85"/>
        <v>2.254383248006257E-3</v>
      </c>
    </row>
    <row r="318" spans="1:12" x14ac:dyDescent="0.25">
      <c r="A318" s="11">
        <v>2033</v>
      </c>
      <c r="B318" s="27">
        <f t="shared" si="69"/>
        <v>7.0799011183118399E-3</v>
      </c>
      <c r="C318" s="27">
        <f t="shared" si="69"/>
        <v>1.0138483325341993E-2</v>
      </c>
      <c r="D318" s="27">
        <f t="shared" si="69"/>
        <v>3.9113483230098249E-3</v>
      </c>
      <c r="E318" s="11">
        <v>2033</v>
      </c>
      <c r="F318" s="27">
        <f t="shared" ref="F318:H318" si="86">LN(F292/F291)</f>
        <v>7.279070181257093E-3</v>
      </c>
      <c r="G318" s="27">
        <f t="shared" si="86"/>
        <v>9.3866078990261573E-3</v>
      </c>
      <c r="H318" s="27">
        <f t="shared" si="86"/>
        <v>5.0765314903671588E-3</v>
      </c>
      <c r="I318" s="11">
        <v>2033</v>
      </c>
      <c r="J318" s="27">
        <f t="shared" ref="J318:L318" si="87">LN(J292/J291)</f>
        <v>6.7453022143275808E-3</v>
      </c>
      <c r="K318" s="27">
        <f t="shared" si="87"/>
        <v>1.1375430957266666E-2</v>
      </c>
      <c r="L318" s="27">
        <f t="shared" si="87"/>
        <v>1.932243973569182E-3</v>
      </c>
    </row>
    <row r="319" spans="1:12" x14ac:dyDescent="0.25">
      <c r="A319" s="11">
        <v>2034</v>
      </c>
      <c r="B319" s="27">
        <f t="shared" si="69"/>
        <v>7.9873934113114751E-3</v>
      </c>
      <c r="C319" s="27">
        <f t="shared" si="69"/>
        <v>1.1032593759542393E-2</v>
      </c>
      <c r="D319" s="27">
        <f t="shared" si="69"/>
        <v>4.8285628688897655E-3</v>
      </c>
      <c r="E319" s="11">
        <v>2034</v>
      </c>
      <c r="F319" s="27">
        <f t="shared" ref="F319:H319" si="88">LN(F293/F292)</f>
        <v>8.3536484437719428E-3</v>
      </c>
      <c r="G319" s="27">
        <f t="shared" si="88"/>
        <v>1.0423492147069882E-2</v>
      </c>
      <c r="H319" s="27">
        <f t="shared" si="88"/>
        <v>6.1878507360157561E-3</v>
      </c>
      <c r="I319" s="11">
        <v>2034</v>
      </c>
      <c r="J319" s="27">
        <f t="shared" ref="J319:L319" si="89">LN(J293/J292)</f>
        <v>7.3716278713258105E-3</v>
      </c>
      <c r="K319" s="27">
        <f t="shared" si="89"/>
        <v>1.2032855923632204E-2</v>
      </c>
      <c r="L319" s="27">
        <f t="shared" si="89"/>
        <v>2.5118782518799248E-3</v>
      </c>
    </row>
    <row r="320" spans="1:12" x14ac:dyDescent="0.25">
      <c r="A320" s="11">
        <v>2035</v>
      </c>
      <c r="B320" s="27">
        <f t="shared" si="69"/>
        <v>8.2289921170236695E-3</v>
      </c>
      <c r="C320" s="27">
        <f t="shared" si="69"/>
        <v>1.1249676885644192E-2</v>
      </c>
      <c r="D320" s="27">
        <f t="shared" si="69"/>
        <v>5.0949924443084169E-3</v>
      </c>
      <c r="E320" s="11">
        <v>2035</v>
      </c>
      <c r="F320" s="27">
        <f t="shared" ref="F320:H320" si="90">LN(F294/F293)</f>
        <v>8.5760036036354181E-3</v>
      </c>
      <c r="G320" s="27">
        <f t="shared" si="90"/>
        <v>1.0603577901628266E-2</v>
      </c>
      <c r="H320" s="27">
        <f t="shared" si="90"/>
        <v>6.4551394621289986E-3</v>
      </c>
      <c r="I320" s="11">
        <v>2035</v>
      </c>
      <c r="J320" s="27">
        <f t="shared" ref="J320:L320" si="91">LN(J294/J293)</f>
        <v>7.6450214476809341E-3</v>
      </c>
      <c r="K320" s="27">
        <f t="shared" si="91"/>
        <v>1.2308938819924418E-2</v>
      </c>
      <c r="L320" s="27">
        <f t="shared" si="91"/>
        <v>2.7682937668595028E-3</v>
      </c>
    </row>
    <row r="321" spans="1:12" x14ac:dyDescent="0.25">
      <c r="A321" s="11">
        <v>2036</v>
      </c>
      <c r="B321" s="27">
        <f t="shared" si="69"/>
        <v>9.2143512723535173E-3</v>
      </c>
      <c r="C321" s="27">
        <f t="shared" si="69"/>
        <v>1.2220409338371799E-2</v>
      </c>
      <c r="D321" s="27">
        <f t="shared" si="69"/>
        <v>6.093601996204713E-3</v>
      </c>
      <c r="E321" s="11">
        <v>2036</v>
      </c>
      <c r="F321" s="27">
        <f t="shared" ref="F321:H321" si="92">LN(F295/F294)</f>
        <v>9.7391659308778619E-3</v>
      </c>
      <c r="G321" s="27">
        <f t="shared" si="92"/>
        <v>1.1727600213289628E-2</v>
      </c>
      <c r="H321" s="27">
        <f t="shared" si="92"/>
        <v>7.6591779081298531E-3</v>
      </c>
      <c r="I321" s="11">
        <v>2036</v>
      </c>
      <c r="J321" s="27">
        <f t="shared" ref="J321:L321" si="93">LN(J295/J294)</f>
        <v>8.3301293786331686E-3</v>
      </c>
      <c r="K321" s="27">
        <f t="shared" si="93"/>
        <v>1.302714368449498E-2</v>
      </c>
      <c r="L321" s="27">
        <f t="shared" si="93"/>
        <v>3.4048372535416833E-3</v>
      </c>
    </row>
    <row r="322" spans="1:12" x14ac:dyDescent="0.25">
      <c r="A322" s="11">
        <v>2037</v>
      </c>
      <c r="B322" s="27">
        <f t="shared" si="69"/>
        <v>8.1322181259518098E-3</v>
      </c>
      <c r="C322" s="27">
        <f t="shared" si="69"/>
        <v>1.1078559373322326E-2</v>
      </c>
      <c r="D322" s="27">
        <f t="shared" si="69"/>
        <v>5.0806781726529084E-3</v>
      </c>
      <c r="E322" s="11">
        <v>2037</v>
      </c>
      <c r="F322" s="27">
        <f t="shared" ref="F322:H322" si="94">LN(F296/F295)</f>
        <v>8.2460966200738461E-3</v>
      </c>
      <c r="G322" s="27">
        <f t="shared" si="94"/>
        <v>1.0177281448686367E-2</v>
      </c>
      <c r="H322" s="27">
        <f t="shared" si="94"/>
        <v>6.233652256777562E-3</v>
      </c>
      <c r="I322" s="11">
        <v>2037</v>
      </c>
      <c r="J322" s="27">
        <f t="shared" ref="J322:L322" si="95">LN(J296/J295)</f>
        <v>7.9401879732710068E-3</v>
      </c>
      <c r="K322" s="27">
        <f t="shared" si="95"/>
        <v>1.2551254429824708E-2</v>
      </c>
      <c r="L322" s="27">
        <f t="shared" si="95"/>
        <v>3.0931924423451421E-3</v>
      </c>
    </row>
    <row r="323" spans="1:12" x14ac:dyDescent="0.25">
      <c r="A323" s="11">
        <v>2038</v>
      </c>
      <c r="B323" s="27">
        <f t="shared" si="69"/>
        <v>9.1980250085515504E-3</v>
      </c>
      <c r="C323" s="27">
        <f t="shared" si="69"/>
        <v>1.2121495596875595E-2</v>
      </c>
      <c r="D323" s="27">
        <f t="shared" si="69"/>
        <v>6.1710407067616093E-3</v>
      </c>
      <c r="E323" s="11">
        <v>2038</v>
      </c>
      <c r="F323" s="27">
        <f t="shared" ref="F323:H323" si="96">LN(F297/F296)</f>
        <v>9.4879522019423006E-3</v>
      </c>
      <c r="G323" s="27">
        <f t="shared" si="96"/>
        <v>1.1374869661686085E-2</v>
      </c>
      <c r="H323" s="27">
        <f t="shared" si="96"/>
        <v>7.5247316557810742E-3</v>
      </c>
      <c r="I323" s="11">
        <v>2038</v>
      </c>
      <c r="J323" s="27">
        <f t="shared" ref="J323:L323" si="97">LN(J297/J296)</f>
        <v>8.7088635121960415E-3</v>
      </c>
      <c r="K323" s="27">
        <f t="shared" si="97"/>
        <v>1.3338844871266358E-2</v>
      </c>
      <c r="L323" s="27">
        <f t="shared" si="97"/>
        <v>3.8295722258255048E-3</v>
      </c>
    </row>
    <row r="324" spans="1:12" x14ac:dyDescent="0.25">
      <c r="A324" s="11">
        <v>2039</v>
      </c>
      <c r="B324" s="27">
        <f t="shared" si="69"/>
        <v>9.5915296907651253E-3</v>
      </c>
      <c r="C324" s="27">
        <f t="shared" si="69"/>
        <v>1.2472541723578826E-2</v>
      </c>
      <c r="D324" s="27">
        <f t="shared" si="69"/>
        <v>6.6134291954130448E-3</v>
      </c>
      <c r="E324" s="11">
        <v>2039</v>
      </c>
      <c r="F324" s="27">
        <f t="shared" ref="F324:H324" si="98">LN(F298/F297)</f>
        <v>9.9030612702369746E-3</v>
      </c>
      <c r="G324" s="27">
        <f t="shared" si="98"/>
        <v>1.1737533609494059E-2</v>
      </c>
      <c r="H324" s="27">
        <f t="shared" si="98"/>
        <v>8.0007423777728875E-3</v>
      </c>
      <c r="I324" s="11">
        <v>2039</v>
      </c>
      <c r="J324" s="27">
        <f t="shared" ref="J324:L324" si="99">LN(J298/J297)</f>
        <v>9.0654925086475716E-3</v>
      </c>
      <c r="K324" s="27">
        <f t="shared" si="99"/>
        <v>1.3668616859640053E-2</v>
      </c>
      <c r="L324" s="27">
        <f t="shared" si="99"/>
        <v>4.204799857716688E-3</v>
      </c>
    </row>
    <row r="325" spans="1:12" x14ac:dyDescent="0.25">
      <c r="A325" s="11">
        <v>2040</v>
      </c>
      <c r="B325" s="27">
        <f t="shared" si="69"/>
        <v>1.0819489339678945E-2</v>
      </c>
      <c r="C325" s="27">
        <f t="shared" si="69"/>
        <v>1.3670996318492733E-2</v>
      </c>
      <c r="D325" s="27">
        <f t="shared" si="69"/>
        <v>7.8747784458209364E-3</v>
      </c>
      <c r="E325" s="11">
        <v>2040</v>
      </c>
      <c r="F325" s="27">
        <f t="shared" ref="F325:H325" si="100">LN(F299/F298)</f>
        <v>1.1309653383688542E-2</v>
      </c>
      <c r="G325" s="27">
        <f t="shared" si="100"/>
        <v>1.3095322076461397E-2</v>
      </c>
      <c r="H325" s="27">
        <f t="shared" si="100"/>
        <v>9.4633941815537581E-3</v>
      </c>
      <c r="I325" s="11">
        <v>2040</v>
      </c>
      <c r="J325" s="27">
        <f t="shared" ref="J325:L325" si="101">LN(J299/J298)</f>
        <v>9.9909291849636563E-3</v>
      </c>
      <c r="K325" s="27">
        <f t="shared" si="101"/>
        <v>1.4606177427923148E-2</v>
      </c>
      <c r="L325" s="27">
        <f t="shared" si="101"/>
        <v>5.1053834417356366E-3</v>
      </c>
    </row>
    <row r="326" spans="1:12" x14ac:dyDescent="0.25">
      <c r="A326" s="11">
        <v>2041</v>
      </c>
      <c r="B326" s="27">
        <f t="shared" ref="B326:D330" si="102">LN(B300/B299)</f>
        <v>9.8940820278972212E-3</v>
      </c>
      <c r="C326" s="27">
        <f t="shared" si="102"/>
        <v>1.2655959969326676E-2</v>
      </c>
      <c r="D326" s="27">
        <f t="shared" si="102"/>
        <v>7.0555979844146603E-3</v>
      </c>
      <c r="E326" s="11">
        <v>2041</v>
      </c>
      <c r="F326" s="27">
        <f t="shared" ref="F326:H326" si="103">LN(F300/F299)</f>
        <v>1.0034950460502068E-2</v>
      </c>
      <c r="G326" s="27">
        <f t="shared" si="103"/>
        <v>1.1746291476584235E-2</v>
      </c>
      <c r="H326" s="27">
        <f t="shared" si="103"/>
        <v>8.2796839556199802E-3</v>
      </c>
      <c r="I326" s="11">
        <v>2041</v>
      </c>
      <c r="J326" s="27">
        <f t="shared" ref="J326:L326" si="104">LN(J300/J299)</f>
        <v>9.6557595633919441E-3</v>
      </c>
      <c r="K326" s="27">
        <f t="shared" si="104"/>
        <v>1.413083828366961E-2</v>
      </c>
      <c r="L326" s="27">
        <f t="shared" si="104"/>
        <v>4.9134212073217868E-3</v>
      </c>
    </row>
    <row r="327" spans="1:12" x14ac:dyDescent="0.25">
      <c r="A327" s="11">
        <v>2042</v>
      </c>
      <c r="B327" s="27">
        <f t="shared" si="102"/>
        <v>1.1237375918039774E-2</v>
      </c>
      <c r="C327" s="27">
        <f t="shared" si="102"/>
        <v>1.395981266078483E-2</v>
      </c>
      <c r="D327" s="27">
        <f t="shared" si="102"/>
        <v>8.4447442528741163E-3</v>
      </c>
      <c r="E327" s="11">
        <v>2042</v>
      </c>
      <c r="F327" s="27">
        <f t="shared" ref="F327:H327" si="105">LN(F301/F300)</f>
        <v>1.1582772463506891E-2</v>
      </c>
      <c r="G327" s="27">
        <f t="shared" si="105"/>
        <v>1.3237107295216374E-2</v>
      </c>
      <c r="H327" s="27">
        <f t="shared" si="105"/>
        <v>9.8949225145142632E-3</v>
      </c>
      <c r="I327" s="11">
        <v>2042</v>
      </c>
      <c r="J327" s="27">
        <f t="shared" ref="J327:L327" si="106">LN(J301/J300)</f>
        <v>1.065264831044567E-2</v>
      </c>
      <c r="K327" s="27">
        <f t="shared" si="106"/>
        <v>1.512905813029704E-2</v>
      </c>
      <c r="L327" s="27">
        <f t="shared" si="106"/>
        <v>5.8975401315966491E-3</v>
      </c>
    </row>
    <row r="328" spans="1:12" x14ac:dyDescent="0.25">
      <c r="A328" s="11">
        <v>2043</v>
      </c>
      <c r="B328" s="27">
        <f t="shared" si="102"/>
        <v>1.1903701832904772E-2</v>
      </c>
      <c r="C328" s="27">
        <f t="shared" si="102"/>
        <v>1.4559958618126206E-2</v>
      </c>
      <c r="D328" s="27">
        <f t="shared" si="102"/>
        <v>9.1897324687274795E-3</v>
      </c>
      <c r="E328" s="11">
        <v>2043</v>
      </c>
      <c r="F328" s="27">
        <f t="shared" ref="F328:H328" si="107">LN(F302/F301)</f>
        <v>1.2295771813350171E-2</v>
      </c>
      <c r="G328" s="27">
        <f t="shared" si="107"/>
        <v>1.3880824090819345E-2</v>
      </c>
      <c r="H328" s="27">
        <f t="shared" si="107"/>
        <v>1.0692213249115151E-2</v>
      </c>
      <c r="I328" s="11">
        <v>2043</v>
      </c>
      <c r="J328" s="27">
        <f t="shared" ref="J328:L328" si="108">LN(J302/J301)</f>
        <v>1.1239300364991201E-2</v>
      </c>
      <c r="K328" s="27">
        <f t="shared" si="108"/>
        <v>1.5656698839917802E-2</v>
      </c>
      <c r="L328" s="27">
        <f t="shared" si="108"/>
        <v>6.539884462866334E-3</v>
      </c>
    </row>
    <row r="329" spans="1:12" x14ac:dyDescent="0.25">
      <c r="A329" s="11">
        <v>2044</v>
      </c>
      <c r="B329" s="27">
        <f t="shared" si="102"/>
        <v>1.3505657294290343E-2</v>
      </c>
      <c r="C329" s="27">
        <f t="shared" si="102"/>
        <v>1.6115489089822216E-2</v>
      </c>
      <c r="D329" s="27">
        <f t="shared" si="102"/>
        <v>1.084538339768688E-2</v>
      </c>
      <c r="E329" s="11">
        <v>2044</v>
      </c>
      <c r="F329" s="27">
        <f t="shared" ref="F329:H329" si="109">LN(F303/F302)</f>
        <v>1.4050255866109982E-2</v>
      </c>
      <c r="G329" s="27">
        <f t="shared" si="109"/>
        <v>1.5569640234154443E-2</v>
      </c>
      <c r="H329" s="27">
        <f t="shared" si="109"/>
        <v>1.25254665714196E-2</v>
      </c>
      <c r="I329" s="11">
        <v>2044</v>
      </c>
      <c r="J329" s="27">
        <f t="shared" ref="J329:L329" si="110">LN(J303/J302)</f>
        <v>1.258161509170218E-2</v>
      </c>
      <c r="K329" s="27">
        <f t="shared" si="110"/>
        <v>1.6995575075205244E-2</v>
      </c>
      <c r="L329" s="27">
        <f t="shared" si="110"/>
        <v>7.8692283427246306E-3</v>
      </c>
    </row>
    <row r="330" spans="1:12" x14ac:dyDescent="0.25">
      <c r="A330" s="11">
        <v>2045</v>
      </c>
      <c r="B330" s="27">
        <f t="shared" si="102"/>
        <v>1.2877036781847064E-2</v>
      </c>
      <c r="C330" s="27">
        <f t="shared" si="102"/>
        <v>1.5375600738562043E-2</v>
      </c>
      <c r="D330" s="27">
        <f>LN(D304/D303)</f>
        <v>1.0346845815672695E-2</v>
      </c>
      <c r="E330" s="11">
        <v>2045</v>
      </c>
      <c r="F330" s="27">
        <f t="shared" ref="F330:G330" si="111">LN(F304/F303)</f>
        <v>1.3132119573601561E-2</v>
      </c>
      <c r="G330" s="27">
        <f t="shared" si="111"/>
        <v>1.4555579769538918E-2</v>
      </c>
      <c r="H330" s="27">
        <f>LN(H304/H303)</f>
        <v>1.1724480548918524E-2</v>
      </c>
      <c r="I330" s="11">
        <v>2045</v>
      </c>
      <c r="J330" s="27">
        <f t="shared" ref="J330:K330" si="112">LN(J304/J303)</f>
        <v>1.2443760551224446E-2</v>
      </c>
      <c r="K330" s="27">
        <f t="shared" si="112"/>
        <v>1.6695386253388258E-2</v>
      </c>
      <c r="L330" s="27">
        <f>LN(L304/L303)</f>
        <v>7.8960828699060313E-3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7411C-14AC-47DA-B567-28F6251A5C9A}">
  <dimension ref="A1:T53"/>
  <sheetViews>
    <sheetView workbookViewId="0">
      <selection activeCell="F11" sqref="F11"/>
    </sheetView>
  </sheetViews>
  <sheetFormatPr defaultRowHeight="15" x14ac:dyDescent="0.25"/>
  <cols>
    <col min="2" max="10" width="16.42578125" customWidth="1"/>
    <col min="12" max="19" width="16.5703125" customWidth="1"/>
    <col min="20" max="20" width="14.5703125" customWidth="1"/>
  </cols>
  <sheetData>
    <row r="1" spans="1:20" x14ac:dyDescent="0.25">
      <c r="A1" s="24" t="s">
        <v>106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60" x14ac:dyDescent="0.25">
      <c r="A2" s="64"/>
      <c r="B2" s="5" t="s">
        <v>93</v>
      </c>
      <c r="C2" s="6" t="s">
        <v>92</v>
      </c>
      <c r="D2" s="22" t="s">
        <v>94</v>
      </c>
      <c r="E2" s="5" t="s">
        <v>95</v>
      </c>
      <c r="F2" s="6" t="s">
        <v>96</v>
      </c>
      <c r="G2" s="22" t="s">
        <v>105</v>
      </c>
      <c r="H2" s="5" t="s">
        <v>97</v>
      </c>
      <c r="I2" s="6" t="s">
        <v>98</v>
      </c>
      <c r="J2" s="22" t="s">
        <v>110</v>
      </c>
      <c r="K2" s="64"/>
      <c r="L2" s="5" t="s">
        <v>99</v>
      </c>
      <c r="M2" s="6" t="s">
        <v>100</v>
      </c>
      <c r="N2" s="22" t="s">
        <v>107</v>
      </c>
      <c r="O2" s="5" t="s">
        <v>101</v>
      </c>
      <c r="P2" s="6" t="s">
        <v>102</v>
      </c>
      <c r="Q2" s="22" t="s">
        <v>108</v>
      </c>
      <c r="R2" s="5" t="s">
        <v>103</v>
      </c>
      <c r="S2" s="6" t="s">
        <v>104</v>
      </c>
      <c r="T2" s="22" t="s">
        <v>111</v>
      </c>
    </row>
    <row r="3" spans="1:20" x14ac:dyDescent="0.25">
      <c r="A3" s="16">
        <v>1997</v>
      </c>
      <c r="B3" s="69">
        <v>176752.33333333334</v>
      </c>
      <c r="C3" s="69">
        <v>83165.166666666672</v>
      </c>
      <c r="D3" s="69">
        <f>SUM(B3:C3)</f>
        <v>259917.5</v>
      </c>
      <c r="E3" s="69">
        <v>19731.166666666668</v>
      </c>
      <c r="F3" s="69">
        <v>13718.583333333334</v>
      </c>
      <c r="G3" s="69">
        <f>SUM(E3:F3)</f>
        <v>33449.75</v>
      </c>
      <c r="H3" s="14"/>
      <c r="I3" s="69">
        <v>511.25</v>
      </c>
      <c r="J3" s="14"/>
      <c r="K3" s="16">
        <v>1997</v>
      </c>
      <c r="L3" s="14"/>
      <c r="M3" s="14"/>
      <c r="N3" s="14"/>
      <c r="O3" s="14"/>
      <c r="P3" s="14"/>
      <c r="Q3" s="14"/>
      <c r="R3" s="14"/>
      <c r="S3" s="14"/>
      <c r="T3" s="14"/>
    </row>
    <row r="4" spans="1:20" x14ac:dyDescent="0.25">
      <c r="A4" s="16">
        <v>1998</v>
      </c>
      <c r="B4" s="69">
        <v>180399.5</v>
      </c>
      <c r="C4" s="69">
        <v>85478.25</v>
      </c>
      <c r="D4" s="69">
        <f t="shared" ref="D4:D51" si="0">SUM(B4:C4)</f>
        <v>265877.75</v>
      </c>
      <c r="E4" s="69">
        <v>20240.666666666668</v>
      </c>
      <c r="F4" s="69">
        <v>14163.833333333334</v>
      </c>
      <c r="G4" s="69">
        <f t="shared" ref="G4:G51" si="1">SUM(E4:F4)</f>
        <v>34404.5</v>
      </c>
      <c r="H4" s="14"/>
      <c r="I4" s="69">
        <v>506.41666666666669</v>
      </c>
      <c r="J4" s="14"/>
      <c r="K4" s="16">
        <v>1998</v>
      </c>
      <c r="L4" s="70">
        <f t="shared" ref="L4:L51" si="2">LN(B4/B3)</f>
        <v>2.0424329996379414E-2</v>
      </c>
      <c r="M4" s="70">
        <f t="shared" ref="M4:M51" si="3">LN(C4/C3)</f>
        <v>2.7433367327536821E-2</v>
      </c>
      <c r="N4" s="70">
        <f t="shared" ref="N4:N51" si="4">LN(D4/D3)</f>
        <v>2.2672343702822229E-2</v>
      </c>
      <c r="O4" s="70">
        <f t="shared" ref="O4:O51" si="5">LN(E4/E3)</f>
        <v>2.5494332056846092E-2</v>
      </c>
      <c r="P4" s="70">
        <f t="shared" ref="P4:P51" si="6">LN(F4/F3)</f>
        <v>3.1940405881029942E-2</v>
      </c>
      <c r="Q4" s="70">
        <f t="shared" ref="Q4:Q51" si="7">LN(G4/G3)</f>
        <v>2.8143057072688306E-2</v>
      </c>
      <c r="R4" s="14"/>
      <c r="S4" s="70">
        <f t="shared" ref="R4:T19" si="8">LN(I4/I3)</f>
        <v>-9.4989250096565447E-3</v>
      </c>
      <c r="T4" s="14"/>
    </row>
    <row r="5" spans="1:20" x14ac:dyDescent="0.25">
      <c r="A5" s="16">
        <v>1999</v>
      </c>
      <c r="B5" s="69">
        <v>182866</v>
      </c>
      <c r="C5" s="69">
        <v>87130.333333333328</v>
      </c>
      <c r="D5" s="69">
        <f t="shared" si="0"/>
        <v>269996.33333333331</v>
      </c>
      <c r="E5" s="69">
        <v>20627.166666666668</v>
      </c>
      <c r="F5" s="69">
        <v>14245.333333333334</v>
      </c>
      <c r="G5" s="69">
        <f t="shared" si="1"/>
        <v>34872.5</v>
      </c>
      <c r="H5" s="14"/>
      <c r="I5" s="69">
        <v>514.25</v>
      </c>
      <c r="J5" s="14"/>
      <c r="K5" s="16">
        <v>1999</v>
      </c>
      <c r="L5" s="70">
        <f t="shared" si="2"/>
        <v>1.3579808179234761E-2</v>
      </c>
      <c r="M5" s="70">
        <f t="shared" si="3"/>
        <v>1.9143124320732723E-2</v>
      </c>
      <c r="N5" s="70">
        <f t="shared" si="4"/>
        <v>1.5371761985944076E-2</v>
      </c>
      <c r="O5" s="70">
        <f t="shared" si="5"/>
        <v>1.8915195255142781E-2</v>
      </c>
      <c r="P5" s="70">
        <f t="shared" si="6"/>
        <v>5.7376004399009506E-3</v>
      </c>
      <c r="Q5" s="70">
        <f t="shared" si="7"/>
        <v>1.3511183206811368E-2</v>
      </c>
      <c r="R5" s="14"/>
      <c r="S5" s="70">
        <f t="shared" si="8"/>
        <v>1.5349746185711572E-2</v>
      </c>
      <c r="T5" s="14"/>
    </row>
    <row r="6" spans="1:20" x14ac:dyDescent="0.25">
      <c r="A6" s="16">
        <v>2000</v>
      </c>
      <c r="B6" s="69">
        <v>184484.58333333334</v>
      </c>
      <c r="C6" s="69">
        <v>88687</v>
      </c>
      <c r="D6" s="69">
        <f t="shared" si="0"/>
        <v>273171.58333333337</v>
      </c>
      <c r="E6" s="69">
        <v>20730.416666666668</v>
      </c>
      <c r="F6" s="69">
        <v>14326.583333333334</v>
      </c>
      <c r="G6" s="69">
        <f t="shared" si="1"/>
        <v>35057</v>
      </c>
      <c r="H6" s="14"/>
      <c r="I6" s="69">
        <v>553.66666666666663</v>
      </c>
      <c r="J6" s="14"/>
      <c r="K6" s="16">
        <v>2000</v>
      </c>
      <c r="L6" s="70">
        <f t="shared" si="2"/>
        <v>8.8122566351033493E-3</v>
      </c>
      <c r="M6" s="70">
        <f t="shared" si="3"/>
        <v>1.7708235194352356E-2</v>
      </c>
      <c r="N6" s="70">
        <f t="shared" si="4"/>
        <v>1.1691729474293722E-2</v>
      </c>
      <c r="O6" s="70">
        <f t="shared" si="5"/>
        <v>4.9930487317994274E-3</v>
      </c>
      <c r="P6" s="70">
        <f t="shared" si="6"/>
        <v>5.6874181709313321E-3</v>
      </c>
      <c r="Q6" s="70">
        <f t="shared" si="7"/>
        <v>5.2767552493166734E-3</v>
      </c>
      <c r="R6" s="14"/>
      <c r="S6" s="70">
        <f t="shared" si="8"/>
        <v>7.3853292412118646E-2</v>
      </c>
      <c r="T6" s="14"/>
    </row>
    <row r="7" spans="1:20" x14ac:dyDescent="0.25">
      <c r="A7" s="16">
        <v>2001</v>
      </c>
      <c r="B7" s="69">
        <v>186998.58333333334</v>
      </c>
      <c r="C7" s="69">
        <v>89836.333333333328</v>
      </c>
      <c r="D7" s="69">
        <f>SUM(B7:C7)</f>
        <v>276834.91666666669</v>
      </c>
      <c r="E7" s="69">
        <v>20877</v>
      </c>
      <c r="F7" s="69">
        <v>14575.333333333334</v>
      </c>
      <c r="G7" s="69">
        <f t="shared" si="1"/>
        <v>35452.333333333336</v>
      </c>
      <c r="H7" s="14"/>
      <c r="I7" s="69">
        <v>536.41666666666663</v>
      </c>
      <c r="J7" s="14"/>
      <c r="K7" s="16">
        <v>2001</v>
      </c>
      <c r="L7" s="70">
        <f t="shared" si="2"/>
        <v>1.3535140247919727E-2</v>
      </c>
      <c r="M7" s="70">
        <f t="shared" si="3"/>
        <v>1.287617916829841E-2</v>
      </c>
      <c r="N7" s="70">
        <f t="shared" si="4"/>
        <v>1.3321251681458189E-2</v>
      </c>
      <c r="O7" s="70">
        <f t="shared" si="5"/>
        <v>7.0460485906458812E-3</v>
      </c>
      <c r="P7" s="70">
        <f t="shared" si="6"/>
        <v>1.7213816316159501E-2</v>
      </c>
      <c r="Q7" s="70">
        <f t="shared" si="7"/>
        <v>1.1213762982824177E-2</v>
      </c>
      <c r="R7" s="14"/>
      <c r="S7" s="70">
        <f t="shared" si="8"/>
        <v>-3.1651598680569645E-2</v>
      </c>
      <c r="T7" s="14"/>
    </row>
    <row r="8" spans="1:20" x14ac:dyDescent="0.25">
      <c r="A8" s="16">
        <v>2002</v>
      </c>
      <c r="B8" s="69">
        <v>188648</v>
      </c>
      <c r="C8" s="69">
        <v>91075.583333333328</v>
      </c>
      <c r="D8" s="69">
        <f t="shared" si="0"/>
        <v>279723.58333333331</v>
      </c>
      <c r="E8" s="69">
        <v>21120.333333333332</v>
      </c>
      <c r="F8" s="69">
        <v>14788.166666666666</v>
      </c>
      <c r="G8" s="69">
        <f t="shared" si="1"/>
        <v>35908.5</v>
      </c>
      <c r="H8" s="69">
        <v>893.83333333333337</v>
      </c>
      <c r="I8" s="69">
        <v>525.58333333333337</v>
      </c>
      <c r="J8" s="69">
        <f t="shared" ref="J8:J51" si="9">SUM(H8:I8)</f>
        <v>1419.4166666666667</v>
      </c>
      <c r="K8" s="16">
        <v>2002</v>
      </c>
      <c r="L8" s="70">
        <f t="shared" si="2"/>
        <v>8.7818036425521967E-3</v>
      </c>
      <c r="M8" s="70">
        <f t="shared" si="3"/>
        <v>1.3700251552110318E-2</v>
      </c>
      <c r="N8" s="70">
        <f t="shared" si="4"/>
        <v>1.0380553368089485E-2</v>
      </c>
      <c r="O8" s="70">
        <f t="shared" si="5"/>
        <v>1.1588167010973201E-2</v>
      </c>
      <c r="P8" s="70">
        <f t="shared" si="6"/>
        <v>1.4496709223711541E-2</v>
      </c>
      <c r="Q8" s="70">
        <f t="shared" si="7"/>
        <v>1.2784965054758244E-2</v>
      </c>
      <c r="R8" s="14"/>
      <c r="S8" s="70">
        <f t="shared" si="8"/>
        <v>-2.0402465388964498E-2</v>
      </c>
      <c r="T8" s="14"/>
    </row>
    <row r="9" spans="1:20" x14ac:dyDescent="0.25">
      <c r="A9" s="16">
        <v>2003</v>
      </c>
      <c r="B9" s="69">
        <v>190988.75</v>
      </c>
      <c r="C9" s="69">
        <v>92499</v>
      </c>
      <c r="D9" s="69">
        <f t="shared" si="0"/>
        <v>283487.75</v>
      </c>
      <c r="E9" s="69">
        <v>21329.5</v>
      </c>
      <c r="F9" s="69">
        <v>14948.833333333334</v>
      </c>
      <c r="G9" s="69">
        <f t="shared" si="1"/>
        <v>36278.333333333336</v>
      </c>
      <c r="H9" s="69">
        <v>890.16666666666663</v>
      </c>
      <c r="I9" s="69">
        <v>524.25</v>
      </c>
      <c r="J9" s="69">
        <f t="shared" si="9"/>
        <v>1414.4166666666665</v>
      </c>
      <c r="K9" s="16">
        <v>2003</v>
      </c>
      <c r="L9" s="70">
        <f t="shared" si="2"/>
        <v>1.2331681077498664E-2</v>
      </c>
      <c r="M9" s="70">
        <f t="shared" si="3"/>
        <v>1.550808579743327E-2</v>
      </c>
      <c r="N9" s="70">
        <f t="shared" si="4"/>
        <v>1.3366999174599653E-2</v>
      </c>
      <c r="O9" s="70">
        <f t="shared" si="5"/>
        <v>9.8548495040333087E-3</v>
      </c>
      <c r="P9" s="70">
        <f t="shared" si="6"/>
        <v>1.0805947477156966E-2</v>
      </c>
      <c r="Q9" s="70">
        <f t="shared" si="7"/>
        <v>1.0246648927538416E-2</v>
      </c>
      <c r="R9" s="70">
        <f t="shared" si="8"/>
        <v>-4.1106186431549702E-3</v>
      </c>
      <c r="S9" s="70">
        <f t="shared" si="8"/>
        <v>-2.5400870936216572E-3</v>
      </c>
      <c r="T9" s="70">
        <f t="shared" si="8"/>
        <v>-3.5287926990459997E-3</v>
      </c>
    </row>
    <row r="10" spans="1:20" x14ac:dyDescent="0.25">
      <c r="A10" s="16">
        <v>2004</v>
      </c>
      <c r="B10" s="69">
        <v>193934.16666666666</v>
      </c>
      <c r="C10" s="69">
        <v>94476</v>
      </c>
      <c r="D10" s="69">
        <f t="shared" si="0"/>
        <v>288410.16666666663</v>
      </c>
      <c r="E10" s="69">
        <v>21584.166666666668</v>
      </c>
      <c r="F10" s="69">
        <v>15142.833333333334</v>
      </c>
      <c r="G10" s="69">
        <f t="shared" si="1"/>
        <v>36727</v>
      </c>
      <c r="H10" s="69">
        <v>899.33333333333337</v>
      </c>
      <c r="I10" s="69">
        <v>516.08333333333337</v>
      </c>
      <c r="J10" s="69">
        <f t="shared" si="9"/>
        <v>1415.4166666666667</v>
      </c>
      <c r="K10" s="16">
        <v>2004</v>
      </c>
      <c r="L10" s="70">
        <f t="shared" si="2"/>
        <v>1.5304228604675219E-2</v>
      </c>
      <c r="M10" s="70">
        <f t="shared" si="3"/>
        <v>2.1148000341198944E-2</v>
      </c>
      <c r="N10" s="70">
        <f t="shared" si="4"/>
        <v>1.7214744396631627E-2</v>
      </c>
      <c r="O10" s="70">
        <f t="shared" si="5"/>
        <v>1.1868930158970004E-2</v>
      </c>
      <c r="P10" s="70">
        <f t="shared" si="6"/>
        <v>1.2894113841018781E-2</v>
      </c>
      <c r="Q10" s="70">
        <f t="shared" si="7"/>
        <v>1.2291494193943509E-2</v>
      </c>
      <c r="R10" s="70">
        <f t="shared" si="8"/>
        <v>1.0245036987876186E-2</v>
      </c>
      <c r="S10" s="70">
        <f t="shared" si="8"/>
        <v>-1.5700418631968666E-2</v>
      </c>
      <c r="T10" s="70">
        <f t="shared" si="8"/>
        <v>7.0675543315312339E-4</v>
      </c>
    </row>
    <row r="11" spans="1:20" x14ac:dyDescent="0.25">
      <c r="A11" s="16">
        <v>2005</v>
      </c>
      <c r="B11" s="69">
        <v>197187</v>
      </c>
      <c r="C11" s="69">
        <v>96837.916666666672</v>
      </c>
      <c r="D11" s="69">
        <f t="shared" si="0"/>
        <v>294024.91666666669</v>
      </c>
      <c r="E11" s="69">
        <v>21854.583333333332</v>
      </c>
      <c r="F11" s="69">
        <v>15425.833333333334</v>
      </c>
      <c r="G11" s="69">
        <f t="shared" si="1"/>
        <v>37280.416666666664</v>
      </c>
      <c r="H11" s="69">
        <v>905.66666666666663</v>
      </c>
      <c r="I11" s="69">
        <v>502.08333333333331</v>
      </c>
      <c r="J11" s="69">
        <f t="shared" si="9"/>
        <v>1407.75</v>
      </c>
      <c r="K11" s="16">
        <v>2005</v>
      </c>
      <c r="L11" s="70">
        <f t="shared" si="2"/>
        <v>1.6633762681590347E-2</v>
      </c>
      <c r="M11" s="70">
        <f t="shared" si="3"/>
        <v>2.4692784699279706E-2</v>
      </c>
      <c r="N11" s="70">
        <f t="shared" si="4"/>
        <v>1.9280857560127183E-2</v>
      </c>
      <c r="O11" s="70">
        <f t="shared" si="5"/>
        <v>1.2450641878787742E-2</v>
      </c>
      <c r="P11" s="70">
        <f t="shared" si="6"/>
        <v>1.8516220455119844E-2</v>
      </c>
      <c r="Q11" s="70">
        <f t="shared" si="7"/>
        <v>1.4955987043270245E-2</v>
      </c>
      <c r="R11" s="70">
        <f t="shared" si="8"/>
        <v>7.0175726586465398E-3</v>
      </c>
      <c r="S11" s="70">
        <f t="shared" si="8"/>
        <v>-2.7502142579205247E-2</v>
      </c>
      <c r="T11" s="70">
        <f t="shared" si="8"/>
        <v>-5.4312666719561692E-3</v>
      </c>
    </row>
    <row r="12" spans="1:20" x14ac:dyDescent="0.25">
      <c r="A12" s="16">
        <v>2006</v>
      </c>
      <c r="B12" s="69">
        <v>201274.91666666666</v>
      </c>
      <c r="C12" s="69">
        <v>99653.333333333328</v>
      </c>
      <c r="D12" s="69">
        <f t="shared" si="0"/>
        <v>300928.25</v>
      </c>
      <c r="E12" s="69">
        <v>22158.25</v>
      </c>
      <c r="F12" s="69">
        <v>15753</v>
      </c>
      <c r="G12" s="69">
        <f t="shared" si="1"/>
        <v>37911.25</v>
      </c>
      <c r="H12" s="69">
        <v>893.75</v>
      </c>
      <c r="I12" s="69">
        <v>494.25</v>
      </c>
      <c r="J12" s="69">
        <f t="shared" si="9"/>
        <v>1388</v>
      </c>
      <c r="K12" s="16">
        <v>2006</v>
      </c>
      <c r="L12" s="70">
        <f t="shared" si="2"/>
        <v>2.0519201084084327E-2</v>
      </c>
      <c r="M12" s="70">
        <f t="shared" si="3"/>
        <v>2.8658877819508502E-2</v>
      </c>
      <c r="N12" s="70">
        <f t="shared" si="4"/>
        <v>2.3207349926260834E-2</v>
      </c>
      <c r="O12" s="70">
        <f t="shared" si="5"/>
        <v>1.3799224557979389E-2</v>
      </c>
      <c r="P12" s="70">
        <f t="shared" si="6"/>
        <v>2.0987230140238403E-2</v>
      </c>
      <c r="Q12" s="70">
        <f t="shared" si="7"/>
        <v>1.677973537913478E-2</v>
      </c>
      <c r="R12" s="70">
        <f t="shared" si="8"/>
        <v>-1.3245226750020567E-2</v>
      </c>
      <c r="S12" s="70">
        <f t="shared" si="8"/>
        <v>-1.5724646520129133E-2</v>
      </c>
      <c r="T12" s="70">
        <f t="shared" si="8"/>
        <v>-1.4128823067978059E-2</v>
      </c>
    </row>
    <row r="13" spans="1:20" x14ac:dyDescent="0.25">
      <c r="A13" s="16">
        <v>2007</v>
      </c>
      <c r="B13" s="69">
        <v>205042.16666666666</v>
      </c>
      <c r="C13" s="69">
        <v>101670.58333333333</v>
      </c>
      <c r="D13" s="69">
        <f t="shared" si="0"/>
        <v>306712.75</v>
      </c>
      <c r="E13" s="69">
        <v>22456</v>
      </c>
      <c r="F13" s="69">
        <v>16027</v>
      </c>
      <c r="G13" s="69">
        <f t="shared" si="1"/>
        <v>38483</v>
      </c>
      <c r="H13" s="69">
        <v>899.66666666666663</v>
      </c>
      <c r="I13" s="69">
        <v>477.25</v>
      </c>
      <c r="J13" s="69">
        <f t="shared" si="9"/>
        <v>1376.9166666666665</v>
      </c>
      <c r="K13" s="16">
        <v>2007</v>
      </c>
      <c r="L13" s="70">
        <f t="shared" si="2"/>
        <v>1.8543930885097867E-2</v>
      </c>
      <c r="M13" s="70">
        <f t="shared" si="3"/>
        <v>2.0040515278294153E-2</v>
      </c>
      <c r="N13" s="70">
        <f t="shared" si="4"/>
        <v>1.9039777583730464E-2</v>
      </c>
      <c r="O13" s="70">
        <f t="shared" si="5"/>
        <v>1.3347951418014989E-2</v>
      </c>
      <c r="P13" s="70">
        <f t="shared" si="6"/>
        <v>1.724397668760632E-2</v>
      </c>
      <c r="Q13" s="70">
        <f t="shared" si="7"/>
        <v>1.4968683521505002E-2</v>
      </c>
      <c r="R13" s="70">
        <f t="shared" si="8"/>
        <v>6.5982303416774928E-3</v>
      </c>
      <c r="S13" s="70">
        <f t="shared" si="8"/>
        <v>-3.5000999444869334E-2</v>
      </c>
      <c r="T13" s="70">
        <f t="shared" si="8"/>
        <v>-8.0171622037594724E-3</v>
      </c>
    </row>
    <row r="14" spans="1:20" x14ac:dyDescent="0.25">
      <c r="A14" s="16">
        <v>2008</v>
      </c>
      <c r="B14" s="69">
        <v>207575.91666666666</v>
      </c>
      <c r="C14" s="69">
        <v>103794.91666666667</v>
      </c>
      <c r="D14" s="69">
        <f t="shared" si="0"/>
        <v>311370.83333333331</v>
      </c>
      <c r="E14" s="69">
        <v>22718.666666666668</v>
      </c>
      <c r="F14" s="69">
        <v>16355.416666666666</v>
      </c>
      <c r="G14" s="69">
        <f t="shared" si="1"/>
        <v>39074.083333333336</v>
      </c>
      <c r="H14" s="69">
        <v>905.83333333333337</v>
      </c>
      <c r="I14" s="69">
        <v>481.91666666666669</v>
      </c>
      <c r="J14" s="69">
        <f t="shared" si="9"/>
        <v>1387.75</v>
      </c>
      <c r="K14" s="16">
        <v>2008</v>
      </c>
      <c r="L14" s="70">
        <f t="shared" si="2"/>
        <v>1.2281487169040942E-2</v>
      </c>
      <c r="M14" s="70">
        <f t="shared" si="3"/>
        <v>2.0678985362401783E-2</v>
      </c>
      <c r="N14" s="70">
        <f t="shared" si="4"/>
        <v>1.5072950161613566E-2</v>
      </c>
      <c r="O14" s="70">
        <f t="shared" si="5"/>
        <v>1.1629067625301718E-2</v>
      </c>
      <c r="P14" s="70">
        <f t="shared" si="6"/>
        <v>2.0284337063236103E-2</v>
      </c>
      <c r="Q14" s="70">
        <f t="shared" si="7"/>
        <v>1.5242831536089983E-2</v>
      </c>
      <c r="R14" s="70">
        <f t="shared" si="8"/>
        <v>6.8310059773598782E-3</v>
      </c>
      <c r="S14" s="70">
        <f t="shared" si="8"/>
        <v>9.7307457643610526E-3</v>
      </c>
      <c r="T14" s="70">
        <f t="shared" si="8"/>
        <v>7.8370307072803663E-3</v>
      </c>
    </row>
    <row r="15" spans="1:20" x14ac:dyDescent="0.25">
      <c r="A15" s="16">
        <v>2009</v>
      </c>
      <c r="B15" s="69">
        <v>209267.16666666666</v>
      </c>
      <c r="C15" s="69">
        <v>104608.66666666667</v>
      </c>
      <c r="D15" s="69">
        <f t="shared" si="0"/>
        <v>313875.83333333331</v>
      </c>
      <c r="E15" s="69">
        <v>22790.5</v>
      </c>
      <c r="F15" s="69">
        <v>16484.166666666668</v>
      </c>
      <c r="G15" s="69">
        <f t="shared" si="1"/>
        <v>39274.666666666672</v>
      </c>
      <c r="H15" s="69">
        <v>907.41666666666663</v>
      </c>
      <c r="I15" s="69">
        <v>485.41666666666669</v>
      </c>
      <c r="J15" s="69">
        <f t="shared" si="9"/>
        <v>1392.8333333333333</v>
      </c>
      <c r="K15" s="16">
        <v>2009</v>
      </c>
      <c r="L15" s="70">
        <f t="shared" si="2"/>
        <v>8.1146088199884579E-3</v>
      </c>
      <c r="M15" s="70">
        <f t="shared" si="3"/>
        <v>7.8094063705563647E-3</v>
      </c>
      <c r="N15" s="70">
        <f t="shared" si="4"/>
        <v>8.012880472904698E-3</v>
      </c>
      <c r="O15" s="70">
        <f t="shared" si="5"/>
        <v>3.1568757791695006E-3</v>
      </c>
      <c r="P15" s="70">
        <f t="shared" si="6"/>
        <v>7.8411871653098451E-3</v>
      </c>
      <c r="Q15" s="70">
        <f t="shared" si="7"/>
        <v>5.1202800698686209E-3</v>
      </c>
      <c r="R15" s="70">
        <f t="shared" si="8"/>
        <v>1.7464042308056407E-3</v>
      </c>
      <c r="S15" s="70">
        <f t="shared" si="8"/>
        <v>7.2364202756829655E-3</v>
      </c>
      <c r="T15" s="70">
        <f t="shared" si="8"/>
        <v>3.6563112031104792E-3</v>
      </c>
    </row>
    <row r="16" spans="1:20" x14ac:dyDescent="0.25">
      <c r="A16" s="16">
        <v>2010</v>
      </c>
      <c r="B16" s="69">
        <v>209988.41666666666</v>
      </c>
      <c r="C16" s="69">
        <v>105286.08333333333</v>
      </c>
      <c r="D16" s="69">
        <f t="shared" si="0"/>
        <v>315274.5</v>
      </c>
      <c r="E16" s="69">
        <v>22914.916666666668</v>
      </c>
      <c r="F16" s="69">
        <v>16573</v>
      </c>
      <c r="G16" s="69">
        <f t="shared" si="1"/>
        <v>39487.916666666672</v>
      </c>
      <c r="H16" s="69">
        <v>899.25</v>
      </c>
      <c r="I16" s="69">
        <v>475.41666666666669</v>
      </c>
      <c r="J16" s="69">
        <f t="shared" si="9"/>
        <v>1374.6666666666667</v>
      </c>
      <c r="K16" s="16">
        <v>2010</v>
      </c>
      <c r="L16" s="70">
        <f t="shared" si="2"/>
        <v>3.4406254331679036E-3</v>
      </c>
      <c r="M16" s="70">
        <f t="shared" si="3"/>
        <v>6.454844808775481E-3</v>
      </c>
      <c r="N16" s="70">
        <f t="shared" si="4"/>
        <v>4.4462154646656886E-3</v>
      </c>
      <c r="O16" s="70">
        <f t="shared" si="5"/>
        <v>5.4442988623038526E-3</v>
      </c>
      <c r="P16" s="70">
        <f t="shared" si="6"/>
        <v>5.3745409014225439E-3</v>
      </c>
      <c r="Q16" s="70">
        <f t="shared" si="7"/>
        <v>5.4150209924337224E-3</v>
      </c>
      <c r="R16" s="70">
        <f t="shared" si="8"/>
        <v>-9.0406519823272961E-3</v>
      </c>
      <c r="S16" s="70">
        <f t="shared" si="8"/>
        <v>-2.0816016137725341E-2</v>
      </c>
      <c r="T16" s="70">
        <f t="shared" si="8"/>
        <v>-1.312876430464017E-2</v>
      </c>
    </row>
    <row r="17" spans="1:20" x14ac:dyDescent="0.25">
      <c r="A17" s="16">
        <v>2011</v>
      </c>
      <c r="B17" s="69">
        <v>210923.16666666666</v>
      </c>
      <c r="C17" s="69">
        <v>105830.83333333333</v>
      </c>
      <c r="D17" s="69">
        <f t="shared" si="0"/>
        <v>316754</v>
      </c>
      <c r="E17" s="69">
        <v>22985.416666666668</v>
      </c>
      <c r="F17" s="69">
        <v>16631.5</v>
      </c>
      <c r="G17" s="69">
        <f t="shared" si="1"/>
        <v>39616.916666666672</v>
      </c>
      <c r="H17" s="69">
        <v>903.5</v>
      </c>
      <c r="I17" s="69">
        <v>475.83333333333331</v>
      </c>
      <c r="J17" s="69">
        <f t="shared" si="9"/>
        <v>1379.3333333333333</v>
      </c>
      <c r="K17" s="16">
        <v>2011</v>
      </c>
      <c r="L17" s="70">
        <f t="shared" si="2"/>
        <v>4.4415576748059529E-3</v>
      </c>
      <c r="M17" s="70">
        <f t="shared" si="3"/>
        <v>5.1606590092410851E-3</v>
      </c>
      <c r="N17" s="70">
        <f t="shared" si="4"/>
        <v>4.6817594536108327E-3</v>
      </c>
      <c r="O17" s="70">
        <f t="shared" si="5"/>
        <v>3.071875532013033E-3</v>
      </c>
      <c r="P17" s="70">
        <f t="shared" si="6"/>
        <v>3.5236224323554458E-3</v>
      </c>
      <c r="Q17" s="70">
        <f t="shared" si="7"/>
        <v>3.2614976586346212E-3</v>
      </c>
      <c r="R17" s="70">
        <f t="shared" si="8"/>
        <v>4.7150274565499455E-3</v>
      </c>
      <c r="S17" s="70">
        <f t="shared" si="8"/>
        <v>8.7604035387981848E-4</v>
      </c>
      <c r="T17" s="70">
        <f t="shared" si="8"/>
        <v>3.389013168637624E-3</v>
      </c>
    </row>
    <row r="18" spans="1:20" x14ac:dyDescent="0.25">
      <c r="A18" s="16">
        <v>2012</v>
      </c>
      <c r="B18" s="69">
        <v>212164.41666666666</v>
      </c>
      <c r="C18" s="69">
        <v>106519.16666666667</v>
      </c>
      <c r="D18" s="69">
        <f t="shared" si="0"/>
        <v>318683.58333333331</v>
      </c>
      <c r="E18" s="69">
        <v>23142.083333333332</v>
      </c>
      <c r="F18" s="69">
        <v>16724.583333333332</v>
      </c>
      <c r="G18" s="69">
        <f t="shared" si="1"/>
        <v>39866.666666666664</v>
      </c>
      <c r="H18" s="69">
        <v>926.66666666666663</v>
      </c>
      <c r="I18" s="69">
        <v>468.16666666666669</v>
      </c>
      <c r="J18" s="69">
        <f t="shared" si="9"/>
        <v>1394.8333333333333</v>
      </c>
      <c r="K18" s="16">
        <v>2012</v>
      </c>
      <c r="L18" s="70">
        <f t="shared" si="2"/>
        <v>5.8675962619173811E-3</v>
      </c>
      <c r="M18" s="70">
        <f t="shared" si="3"/>
        <v>6.4830303197637787E-3</v>
      </c>
      <c r="N18" s="70">
        <f t="shared" si="4"/>
        <v>6.0732613711154439E-3</v>
      </c>
      <c r="O18" s="70">
        <f t="shared" si="5"/>
        <v>6.7927925457066758E-3</v>
      </c>
      <c r="P18" s="70">
        <f t="shared" si="6"/>
        <v>5.5812053250187616E-3</v>
      </c>
      <c r="Q18" s="70">
        <f t="shared" si="7"/>
        <v>6.2843372548500864E-3</v>
      </c>
      <c r="R18" s="70">
        <f t="shared" si="8"/>
        <v>2.5317807984289786E-2</v>
      </c>
      <c r="S18" s="70">
        <f t="shared" si="8"/>
        <v>-1.6243294985866841E-2</v>
      </c>
      <c r="T18" s="70">
        <f t="shared" si="8"/>
        <v>1.1174643167440488E-2</v>
      </c>
    </row>
    <row r="19" spans="1:20" x14ac:dyDescent="0.25">
      <c r="A19" s="16">
        <v>2013</v>
      </c>
      <c r="B19" s="69">
        <v>213640.08333333334</v>
      </c>
      <c r="C19" s="69">
        <v>107449.25</v>
      </c>
      <c r="D19" s="69">
        <f t="shared" si="0"/>
        <v>321089.33333333337</v>
      </c>
      <c r="E19" s="69">
        <v>23371.5</v>
      </c>
      <c r="F19" s="69">
        <v>16823.25</v>
      </c>
      <c r="G19" s="69">
        <f t="shared" si="1"/>
        <v>40194.75</v>
      </c>
      <c r="H19" s="69">
        <v>931.75</v>
      </c>
      <c r="I19" s="69">
        <v>454.41666666666669</v>
      </c>
      <c r="J19" s="69">
        <f t="shared" si="9"/>
        <v>1386.1666666666667</v>
      </c>
      <c r="K19" s="16">
        <v>2013</v>
      </c>
      <c r="L19" s="70">
        <f t="shared" si="2"/>
        <v>6.9312211330416094E-3</v>
      </c>
      <c r="M19" s="70">
        <f t="shared" si="3"/>
        <v>8.6937054153145288E-3</v>
      </c>
      <c r="N19" s="70">
        <f t="shared" si="4"/>
        <v>7.5206726528193471E-3</v>
      </c>
      <c r="O19" s="70">
        <f t="shared" si="5"/>
        <v>9.8645819393056722E-3</v>
      </c>
      <c r="P19" s="70">
        <f t="shared" si="6"/>
        <v>5.8821653353262034E-3</v>
      </c>
      <c r="Q19" s="70">
        <f t="shared" si="7"/>
        <v>8.1958372330956375E-3</v>
      </c>
      <c r="R19" s="70">
        <f t="shared" si="8"/>
        <v>5.4706203427946692E-3</v>
      </c>
      <c r="S19" s="70">
        <f t="shared" si="8"/>
        <v>-2.9809812738127394E-2</v>
      </c>
      <c r="T19" s="70">
        <f t="shared" si="8"/>
        <v>-6.2327901641864606E-3</v>
      </c>
    </row>
    <row r="20" spans="1:20" x14ac:dyDescent="0.25">
      <c r="A20" s="16">
        <v>2014</v>
      </c>
      <c r="B20" s="69">
        <v>215616.83333333334</v>
      </c>
      <c r="C20" s="69">
        <v>108563.08333333333</v>
      </c>
      <c r="D20" s="69">
        <f t="shared" si="0"/>
        <v>324179.91666666669</v>
      </c>
      <c r="E20" s="69">
        <v>24050.666666666668</v>
      </c>
      <c r="F20" s="69">
        <v>16928.416666666668</v>
      </c>
      <c r="G20" s="69">
        <f t="shared" si="1"/>
        <v>40979.083333333336</v>
      </c>
      <c r="H20" s="69">
        <v>930.41666666666663</v>
      </c>
      <c r="I20" s="69">
        <v>454.66666666666669</v>
      </c>
      <c r="J20" s="69">
        <f t="shared" si="9"/>
        <v>1385.0833333333333</v>
      </c>
      <c r="K20" s="16">
        <v>2014</v>
      </c>
      <c r="L20" s="70">
        <f t="shared" si="2"/>
        <v>9.2101671364598972E-3</v>
      </c>
      <c r="M20" s="70">
        <f t="shared" si="3"/>
        <v>1.0312774162318411E-2</v>
      </c>
      <c r="N20" s="70">
        <f t="shared" si="4"/>
        <v>9.5792786239911418E-3</v>
      </c>
      <c r="O20" s="70">
        <f t="shared" si="5"/>
        <v>2.8645384851915406E-2</v>
      </c>
      <c r="P20" s="70">
        <f t="shared" si="6"/>
        <v>6.2318111905306974E-3</v>
      </c>
      <c r="Q20" s="70">
        <f t="shared" si="7"/>
        <v>1.9325383843948146E-2</v>
      </c>
      <c r="R20" s="70">
        <f t="shared" ref="R20:T28" si="10">LN(H20/H19)</f>
        <v>-1.4320238731099395E-3</v>
      </c>
      <c r="S20" s="70">
        <f t="shared" si="10"/>
        <v>5.5000459723634901E-4</v>
      </c>
      <c r="T20" s="70">
        <f t="shared" si="10"/>
        <v>-7.8183735752278044E-4</v>
      </c>
    </row>
    <row r="21" spans="1:20" x14ac:dyDescent="0.25">
      <c r="A21" s="16">
        <v>2015</v>
      </c>
      <c r="B21" s="69">
        <v>219576.66666666666</v>
      </c>
      <c r="C21" s="69">
        <v>110288.5</v>
      </c>
      <c r="D21" s="69">
        <f t="shared" si="0"/>
        <v>329865.16666666663</v>
      </c>
      <c r="E21" s="69">
        <v>24443</v>
      </c>
      <c r="F21" s="69">
        <v>17258.916666666668</v>
      </c>
      <c r="G21" s="69">
        <f t="shared" si="1"/>
        <v>41701.916666666672</v>
      </c>
      <c r="H21" s="69">
        <v>914.5</v>
      </c>
      <c r="I21" s="69">
        <v>449.25</v>
      </c>
      <c r="J21" s="69">
        <f t="shared" si="9"/>
        <v>1363.75</v>
      </c>
      <c r="K21" s="16">
        <v>2015</v>
      </c>
      <c r="L21" s="70">
        <f t="shared" si="2"/>
        <v>1.8198537523026817E-2</v>
      </c>
      <c r="M21" s="70">
        <f t="shared" si="3"/>
        <v>1.5768242482031038E-2</v>
      </c>
      <c r="N21" s="70">
        <f t="shared" si="4"/>
        <v>1.7385325082833591E-2</v>
      </c>
      <c r="O21" s="70">
        <f t="shared" si="5"/>
        <v>1.6181160165817322E-2</v>
      </c>
      <c r="P21" s="70">
        <f t="shared" si="6"/>
        <v>1.9335248714261639E-2</v>
      </c>
      <c r="Q21" s="70">
        <f t="shared" si="7"/>
        <v>1.7485317052429832E-2</v>
      </c>
      <c r="R21" s="70">
        <f t="shared" si="10"/>
        <v>-1.7255046655337527E-2</v>
      </c>
      <c r="S21" s="70">
        <f t="shared" si="10"/>
        <v>-1.1985024071629342E-2</v>
      </c>
      <c r="T21" s="70">
        <f t="shared" si="10"/>
        <v>-1.552204813582914E-2</v>
      </c>
    </row>
    <row r="22" spans="1:20" x14ac:dyDescent="0.25">
      <c r="A22" s="16">
        <v>2016</v>
      </c>
      <c r="B22" s="69">
        <v>220031.25</v>
      </c>
      <c r="C22" s="69">
        <v>110657.91666666667</v>
      </c>
      <c r="D22" s="69">
        <f t="shared" si="0"/>
        <v>330689.16666666669</v>
      </c>
      <c r="E22" s="69">
        <v>24507</v>
      </c>
      <c r="F22" s="69">
        <v>17270.083333333332</v>
      </c>
      <c r="G22" s="69">
        <f t="shared" si="1"/>
        <v>41777.083333333328</v>
      </c>
      <c r="H22" s="69">
        <v>899.25</v>
      </c>
      <c r="I22" s="69">
        <v>442.83333333333331</v>
      </c>
      <c r="J22" s="69">
        <f t="shared" si="9"/>
        <v>1342.0833333333333</v>
      </c>
      <c r="K22" s="16">
        <v>2016</v>
      </c>
      <c r="L22" s="70">
        <f t="shared" si="2"/>
        <v>2.0681315241437995E-3</v>
      </c>
      <c r="M22" s="70">
        <f t="shared" si="3"/>
        <v>3.3439511396012702E-3</v>
      </c>
      <c r="N22" s="70">
        <f t="shared" si="4"/>
        <v>2.4948755486953983E-3</v>
      </c>
      <c r="O22" s="70">
        <f t="shared" si="5"/>
        <v>2.6149146667271621E-3</v>
      </c>
      <c r="P22" s="70">
        <f t="shared" si="6"/>
        <v>6.4679933134237572E-4</v>
      </c>
      <c r="Q22" s="70">
        <f t="shared" si="7"/>
        <v>1.8008525972014581E-3</v>
      </c>
      <c r="R22" s="70">
        <f t="shared" si="10"/>
        <v>-1.6816385255187073E-2</v>
      </c>
      <c r="S22" s="70">
        <f t="shared" si="10"/>
        <v>-1.438604913190991E-2</v>
      </c>
      <c r="T22" s="70">
        <f t="shared" si="10"/>
        <v>-1.6015125169981763E-2</v>
      </c>
    </row>
    <row r="23" spans="1:20" x14ac:dyDescent="0.25">
      <c r="A23" s="16">
        <v>2017</v>
      </c>
      <c r="B23" s="69">
        <v>222837</v>
      </c>
      <c r="C23" s="69">
        <v>112001.33333333333</v>
      </c>
      <c r="D23" s="69">
        <f t="shared" si="0"/>
        <v>334838.33333333331</v>
      </c>
      <c r="E23" s="69">
        <v>24705.25</v>
      </c>
      <c r="F23" s="69">
        <v>17440.083333333332</v>
      </c>
      <c r="G23" s="69">
        <f>SUM(E23:F23)</f>
        <v>42145.333333333328</v>
      </c>
      <c r="H23" s="69">
        <v>893</v>
      </c>
      <c r="I23" s="69">
        <v>435.16666666666669</v>
      </c>
      <c r="J23" s="69">
        <f t="shared" si="9"/>
        <v>1328.1666666666667</v>
      </c>
      <c r="K23" s="16">
        <v>2017</v>
      </c>
      <c r="L23" s="70">
        <f t="shared" si="2"/>
        <v>1.2670980768542742E-2</v>
      </c>
      <c r="M23" s="70">
        <f t="shared" si="3"/>
        <v>1.2067165128721476E-2</v>
      </c>
      <c r="N23" s="70">
        <f t="shared" si="4"/>
        <v>1.2468967621085585E-2</v>
      </c>
      <c r="O23" s="70">
        <f t="shared" si="5"/>
        <v>8.0569806276971131E-3</v>
      </c>
      <c r="P23" s="70">
        <f t="shared" si="6"/>
        <v>9.7954792866372393E-3</v>
      </c>
      <c r="Q23" s="70">
        <f t="shared" si="7"/>
        <v>8.7760190454279231E-3</v>
      </c>
      <c r="R23" s="70">
        <f t="shared" si="10"/>
        <v>-6.9745016992342826E-3</v>
      </c>
      <c r="S23" s="70">
        <f t="shared" si="10"/>
        <v>-1.7464377060684537E-2</v>
      </c>
      <c r="T23" s="70">
        <f t="shared" si="10"/>
        <v>-1.0423587807605586E-2</v>
      </c>
    </row>
    <row r="24" spans="1:20" x14ac:dyDescent="0.25">
      <c r="A24" s="16">
        <v>2018</v>
      </c>
      <c r="B24" s="69">
        <v>226305.41666666666</v>
      </c>
      <c r="C24" s="69">
        <v>113995.08333333333</v>
      </c>
      <c r="D24" s="69">
        <f t="shared" si="0"/>
        <v>340300.5</v>
      </c>
      <c r="E24" s="69">
        <v>24994.75</v>
      </c>
      <c r="F24" s="69">
        <v>17617.166666666668</v>
      </c>
      <c r="G24" s="69">
        <f t="shared" si="1"/>
        <v>42611.916666666672</v>
      </c>
      <c r="H24" s="69">
        <v>890.41666666666663</v>
      </c>
      <c r="I24" s="69">
        <v>428.91666666666669</v>
      </c>
      <c r="J24" s="69">
        <f t="shared" si="9"/>
        <v>1319.3333333333333</v>
      </c>
      <c r="K24" s="16">
        <v>2018</v>
      </c>
      <c r="L24" s="70">
        <f t="shared" si="2"/>
        <v>1.544492564355123E-2</v>
      </c>
      <c r="M24" s="70">
        <f t="shared" si="3"/>
        <v>1.7644542823319356E-2</v>
      </c>
      <c r="N24" s="70">
        <f t="shared" si="4"/>
        <v>1.6181222519806502E-2</v>
      </c>
      <c r="O24" s="70">
        <f t="shared" si="5"/>
        <v>1.1650031159574253E-2</v>
      </c>
      <c r="P24" s="70">
        <f t="shared" si="6"/>
        <v>1.0102608702302967E-2</v>
      </c>
      <c r="Q24" s="70">
        <f t="shared" si="7"/>
        <v>1.1009985495862582E-2</v>
      </c>
      <c r="R24" s="70">
        <f t="shared" si="10"/>
        <v>-2.8970629112513857E-3</v>
      </c>
      <c r="S24" s="70">
        <f t="shared" si="10"/>
        <v>-1.4466449606319608E-2</v>
      </c>
      <c r="T24" s="70">
        <f t="shared" si="10"/>
        <v>-6.6729866752919288E-3</v>
      </c>
    </row>
    <row r="25" spans="1:20" x14ac:dyDescent="0.25">
      <c r="A25" s="16">
        <v>2019</v>
      </c>
      <c r="B25" s="69">
        <v>229171.08333333334</v>
      </c>
      <c r="C25" s="69">
        <v>116113.58333333333</v>
      </c>
      <c r="D25" s="69">
        <f t="shared" si="0"/>
        <v>345284.66666666669</v>
      </c>
      <c r="E25" s="69">
        <v>25191.166666666668</v>
      </c>
      <c r="F25" s="69">
        <v>17744.75</v>
      </c>
      <c r="G25" s="69">
        <f t="shared" si="1"/>
        <v>42935.916666666672</v>
      </c>
      <c r="H25" s="69">
        <v>880.5</v>
      </c>
      <c r="I25" s="69">
        <v>424.66666666666669</v>
      </c>
      <c r="J25" s="69">
        <f t="shared" si="9"/>
        <v>1305.1666666666667</v>
      </c>
      <c r="K25" s="16">
        <v>2019</v>
      </c>
      <c r="L25" s="70">
        <f t="shared" si="2"/>
        <v>1.2583325282672239E-2</v>
      </c>
      <c r="M25" s="70">
        <f t="shared" si="3"/>
        <v>1.8413559892594532E-2</v>
      </c>
      <c r="N25" s="70">
        <f t="shared" si="4"/>
        <v>1.4540146781717949E-2</v>
      </c>
      <c r="O25" s="70">
        <f t="shared" si="5"/>
        <v>7.827601152049779E-3</v>
      </c>
      <c r="P25" s="70">
        <f t="shared" si="6"/>
        <v>7.2158920644070116E-3</v>
      </c>
      <c r="Q25" s="70">
        <f t="shared" si="7"/>
        <v>7.5747458830193433E-3</v>
      </c>
      <c r="R25" s="70">
        <f t="shared" si="10"/>
        <v>-1.1199590028986794E-2</v>
      </c>
      <c r="S25" s="70">
        <f t="shared" si="10"/>
        <v>-9.9581024007552553E-3</v>
      </c>
      <c r="T25" s="70">
        <f t="shared" si="10"/>
        <v>-1.0795811971518524E-2</v>
      </c>
    </row>
    <row r="26" spans="1:20" x14ac:dyDescent="0.25">
      <c r="A26" s="16">
        <v>2020</v>
      </c>
      <c r="B26" s="69">
        <v>232273.5</v>
      </c>
      <c r="C26" s="69">
        <v>118386.08333333333</v>
      </c>
      <c r="D26" s="69">
        <f t="shared" si="0"/>
        <v>350659.58333333331</v>
      </c>
      <c r="E26" s="69">
        <v>25500.583333333332</v>
      </c>
      <c r="F26" s="69">
        <v>17989.416666666668</v>
      </c>
      <c r="G26" s="69">
        <f t="shared" si="1"/>
        <v>43490</v>
      </c>
      <c r="H26" s="69">
        <v>864.5</v>
      </c>
      <c r="I26" s="69">
        <v>412.5</v>
      </c>
      <c r="J26" s="69">
        <f t="shared" si="9"/>
        <v>1277</v>
      </c>
      <c r="K26" s="16">
        <v>2020</v>
      </c>
      <c r="L26" s="70">
        <f t="shared" si="2"/>
        <v>1.3446743229903836E-2</v>
      </c>
      <c r="M26" s="70">
        <f t="shared" si="3"/>
        <v>1.9382297425140547E-2</v>
      </c>
      <c r="N26" s="70">
        <f t="shared" si="4"/>
        <v>1.5446707226458568E-2</v>
      </c>
      <c r="O26" s="70">
        <f t="shared" si="5"/>
        <v>1.2207923752563243E-2</v>
      </c>
      <c r="P26" s="70">
        <f t="shared" si="6"/>
        <v>1.3693924491606529E-2</v>
      </c>
      <c r="Q26" s="70">
        <f t="shared" si="7"/>
        <v>1.282233261014039E-2</v>
      </c>
      <c r="R26" s="70">
        <f t="shared" si="10"/>
        <v>-1.8338622812915654E-2</v>
      </c>
      <c r="S26" s="70">
        <f t="shared" si="10"/>
        <v>-2.9068341689263283E-2</v>
      </c>
      <c r="T26" s="70">
        <f t="shared" si="10"/>
        <v>-2.1817169490343472E-2</v>
      </c>
    </row>
    <row r="27" spans="1:20" x14ac:dyDescent="0.25">
      <c r="A27" s="16">
        <v>2021</v>
      </c>
      <c r="B27" s="69">
        <v>235525.41666666666</v>
      </c>
      <c r="C27" s="69">
        <v>120995</v>
      </c>
      <c r="D27" s="69">
        <f t="shared" si="0"/>
        <v>356520.41666666663</v>
      </c>
      <c r="E27" s="69">
        <v>25820.25</v>
      </c>
      <c r="F27" s="69">
        <v>18269.666666666668</v>
      </c>
      <c r="G27" s="69">
        <f t="shared" si="1"/>
        <v>44089.916666666672</v>
      </c>
      <c r="H27" s="69">
        <v>833.33333333333337</v>
      </c>
      <c r="I27" s="69">
        <v>371.41666666666669</v>
      </c>
      <c r="J27" s="69">
        <f t="shared" si="9"/>
        <v>1204.75</v>
      </c>
      <c r="K27" s="16">
        <v>2021</v>
      </c>
      <c r="L27" s="70">
        <f t="shared" si="2"/>
        <v>1.3903277386496478E-2</v>
      </c>
      <c r="M27" s="70">
        <f t="shared" si="3"/>
        <v>2.1798046301708677E-2</v>
      </c>
      <c r="N27" s="70">
        <f t="shared" si="4"/>
        <v>1.6575603160962949E-2</v>
      </c>
      <c r="O27" s="70">
        <f t="shared" si="5"/>
        <v>1.2457740068627064E-2</v>
      </c>
      <c r="P27" s="70">
        <f t="shared" si="6"/>
        <v>1.5458503362449211E-2</v>
      </c>
      <c r="Q27" s="70">
        <f t="shared" si="7"/>
        <v>1.3700082685178297E-2</v>
      </c>
      <c r="R27" s="70">
        <f t="shared" si="10"/>
        <v>-3.6717582935162724E-2</v>
      </c>
      <c r="S27" s="70">
        <f t="shared" si="10"/>
        <v>-0.10491168261618014</v>
      </c>
      <c r="T27" s="70">
        <f t="shared" si="10"/>
        <v>-5.8241500512097158E-2</v>
      </c>
    </row>
    <row r="28" spans="1:20" x14ac:dyDescent="0.25">
      <c r="A28" s="16">
        <v>2022</v>
      </c>
      <c r="B28" s="71">
        <v>238118.53305653846</v>
      </c>
      <c r="C28" s="71">
        <v>122973.56452513188</v>
      </c>
      <c r="D28" s="13">
        <f t="shared" si="0"/>
        <v>361092.09758167033</v>
      </c>
      <c r="E28" s="71">
        <v>26027.583729147304</v>
      </c>
      <c r="F28" s="71">
        <v>18553.706081197462</v>
      </c>
      <c r="G28" s="13">
        <f t="shared" si="1"/>
        <v>44581.289810344766</v>
      </c>
      <c r="H28" s="71">
        <v>821.25874994845719</v>
      </c>
      <c r="I28" s="71">
        <v>362.36055106269328</v>
      </c>
      <c r="J28" s="13">
        <f t="shared" si="9"/>
        <v>1183.6193010111506</v>
      </c>
      <c r="K28" s="16">
        <v>2022</v>
      </c>
      <c r="L28" s="72">
        <f t="shared" si="2"/>
        <v>1.0949753713796135E-2</v>
      </c>
      <c r="M28" s="72">
        <f t="shared" si="3"/>
        <v>1.6220187284449683E-2</v>
      </c>
      <c r="N28" s="72">
        <f t="shared" si="4"/>
        <v>1.2741535783873064E-2</v>
      </c>
      <c r="O28" s="72">
        <f t="shared" si="5"/>
        <v>7.9978205225201288E-3</v>
      </c>
      <c r="P28" s="72">
        <f t="shared" si="6"/>
        <v>1.5427432464484192E-2</v>
      </c>
      <c r="Q28" s="72">
        <f t="shared" si="7"/>
        <v>1.1083150733127892E-2</v>
      </c>
      <c r="R28" s="72">
        <f t="shared" si="10"/>
        <v>-1.459549801877512E-2</v>
      </c>
      <c r="S28" s="72">
        <f t="shared" si="10"/>
        <v>-2.4684809598349781E-2</v>
      </c>
      <c r="T28" s="72">
        <f t="shared" si="10"/>
        <v>-1.7695128088523068E-2</v>
      </c>
    </row>
    <row r="29" spans="1:20" x14ac:dyDescent="0.25">
      <c r="A29" s="16">
        <v>2023</v>
      </c>
      <c r="B29" s="71">
        <v>240703.15025547685</v>
      </c>
      <c r="C29" s="71">
        <v>124906.42799065846</v>
      </c>
      <c r="D29" s="13">
        <f t="shared" si="0"/>
        <v>365609.57824613532</v>
      </c>
      <c r="E29" s="71">
        <v>26309.258660858584</v>
      </c>
      <c r="F29" s="71">
        <v>18816.968527224595</v>
      </c>
      <c r="G29" s="13">
        <f t="shared" si="1"/>
        <v>45126.227188083183</v>
      </c>
      <c r="H29" s="71">
        <v>815.85711778839902</v>
      </c>
      <c r="I29" s="71">
        <v>358.32147500553805</v>
      </c>
      <c r="J29" s="13">
        <f t="shared" si="9"/>
        <v>1174.178592793937</v>
      </c>
      <c r="K29" s="16">
        <v>2023</v>
      </c>
      <c r="L29" s="72">
        <f t="shared" si="2"/>
        <v>1.0795844850481554E-2</v>
      </c>
      <c r="M29" s="72">
        <f t="shared" si="3"/>
        <v>1.5595471191243937E-2</v>
      </c>
      <c r="N29" s="72">
        <f t="shared" si="4"/>
        <v>1.2432994190091537E-2</v>
      </c>
      <c r="O29" s="72">
        <f t="shared" si="5"/>
        <v>1.0764029258013593E-2</v>
      </c>
      <c r="P29" s="72">
        <f t="shared" si="6"/>
        <v>1.4089486147612617E-2</v>
      </c>
      <c r="Q29" s="72">
        <f t="shared" si="7"/>
        <v>1.214935155918859E-2</v>
      </c>
      <c r="R29" s="72">
        <f t="shared" ref="R29:T51" si="11">LN(H29/H28)</f>
        <v>-6.5989852867374341E-3</v>
      </c>
      <c r="S29" s="72">
        <f t="shared" si="11"/>
        <v>-1.1209155221938752E-2</v>
      </c>
      <c r="T29" s="72">
        <f t="shared" si="11"/>
        <v>-8.0081152796106763E-3</v>
      </c>
    </row>
    <row r="30" spans="1:20" x14ac:dyDescent="0.25">
      <c r="A30" s="16">
        <v>2024</v>
      </c>
      <c r="B30" s="71">
        <v>243274.70076258332</v>
      </c>
      <c r="C30" s="71">
        <v>126692.259410517</v>
      </c>
      <c r="D30" s="13">
        <f t="shared" si="0"/>
        <v>369966.96017310035</v>
      </c>
      <c r="E30" s="71">
        <v>26591.358142287936</v>
      </c>
      <c r="F30" s="71">
        <v>19062.468707052798</v>
      </c>
      <c r="G30" s="13">
        <f t="shared" si="1"/>
        <v>45653.826849340738</v>
      </c>
      <c r="H30" s="71">
        <v>809.44901183163677</v>
      </c>
      <c r="I30" s="71">
        <v>354.43626721720216</v>
      </c>
      <c r="J30" s="13">
        <f t="shared" si="9"/>
        <v>1163.885279048839</v>
      </c>
      <c r="K30" s="16">
        <v>2024</v>
      </c>
      <c r="L30" s="72">
        <f t="shared" si="2"/>
        <v>1.062682807476522E-2</v>
      </c>
      <c r="M30" s="72">
        <f t="shared" si="3"/>
        <v>1.419611071654908E-2</v>
      </c>
      <c r="N30" s="72">
        <f t="shared" si="4"/>
        <v>1.1847666880926153E-2</v>
      </c>
      <c r="O30" s="72">
        <f t="shared" si="5"/>
        <v>1.0665363564344428E-2</v>
      </c>
      <c r="P30" s="72">
        <f t="shared" si="6"/>
        <v>1.2962368779310649E-2</v>
      </c>
      <c r="Q30" s="72">
        <f t="shared" si="7"/>
        <v>1.1623822155948744E-2</v>
      </c>
      <c r="R30" s="72">
        <f t="shared" si="11"/>
        <v>-7.8854549857740198E-3</v>
      </c>
      <c r="S30" s="72">
        <f t="shared" si="11"/>
        <v>-1.0902010708803873E-2</v>
      </c>
      <c r="T30" s="72">
        <f t="shared" si="11"/>
        <v>-8.8050462362159951E-3</v>
      </c>
    </row>
    <row r="31" spans="1:20" x14ac:dyDescent="0.25">
      <c r="A31" s="16">
        <v>2025</v>
      </c>
      <c r="B31" s="71">
        <v>245672.11687364968</v>
      </c>
      <c r="C31" s="71">
        <v>128420.00913715085</v>
      </c>
      <c r="D31" s="13">
        <f t="shared" si="0"/>
        <v>374092.12601080054</v>
      </c>
      <c r="E31" s="71">
        <v>26859.371375621075</v>
      </c>
      <c r="F31" s="71">
        <v>19302.869822797304</v>
      </c>
      <c r="G31" s="13">
        <f t="shared" si="1"/>
        <v>46162.241198418378</v>
      </c>
      <c r="H31" s="71">
        <v>803.16296887265605</v>
      </c>
      <c r="I31" s="71">
        <v>350.54917777776194</v>
      </c>
      <c r="J31" s="13">
        <f t="shared" si="9"/>
        <v>1153.7121466504179</v>
      </c>
      <c r="K31" s="16">
        <v>2025</v>
      </c>
      <c r="L31" s="72">
        <f t="shared" si="2"/>
        <v>9.8065279799413683E-3</v>
      </c>
      <c r="M31" s="72">
        <f t="shared" si="3"/>
        <v>1.3545221895284142E-2</v>
      </c>
      <c r="N31" s="72">
        <f t="shared" si="4"/>
        <v>1.1088388491681428E-2</v>
      </c>
      <c r="O31" s="72">
        <f t="shared" si="5"/>
        <v>1.0028505950872683E-2</v>
      </c>
      <c r="P31" s="72">
        <f t="shared" si="6"/>
        <v>1.2532367569435382E-2</v>
      </c>
      <c r="Q31" s="72">
        <f t="shared" si="7"/>
        <v>1.1074740103557974E-2</v>
      </c>
      <c r="R31" s="72">
        <f t="shared" si="11"/>
        <v>-7.7961405134910127E-3</v>
      </c>
      <c r="S31" s="72">
        <f t="shared" si="11"/>
        <v>-1.1027543499813646E-2</v>
      </c>
      <c r="T31" s="72">
        <f t="shared" si="11"/>
        <v>-8.7790896076416752E-3</v>
      </c>
    </row>
    <row r="32" spans="1:20" x14ac:dyDescent="0.25">
      <c r="A32" s="16">
        <v>2026</v>
      </c>
      <c r="B32" s="71">
        <v>247902.45074345786</v>
      </c>
      <c r="C32" s="71">
        <v>130116.09248428415</v>
      </c>
      <c r="D32" s="13">
        <f t="shared" si="0"/>
        <v>378018.54322774202</v>
      </c>
      <c r="E32" s="71">
        <v>27113.703044361318</v>
      </c>
      <c r="F32" s="71">
        <v>19539.630005645133</v>
      </c>
      <c r="G32" s="13">
        <f t="shared" si="1"/>
        <v>46653.333050006448</v>
      </c>
      <c r="H32" s="71">
        <v>796.87468467132112</v>
      </c>
      <c r="I32" s="71">
        <v>346.66150267303624</v>
      </c>
      <c r="J32" s="13">
        <f t="shared" si="9"/>
        <v>1143.5361873443574</v>
      </c>
      <c r="K32" s="16">
        <v>2026</v>
      </c>
      <c r="L32" s="72">
        <f t="shared" si="2"/>
        <v>9.0375363590903344E-3</v>
      </c>
      <c r="M32" s="72">
        <f t="shared" si="3"/>
        <v>1.3120857544697519E-2</v>
      </c>
      <c r="N32" s="72">
        <f t="shared" si="4"/>
        <v>1.0441157261127534E-2</v>
      </c>
      <c r="O32" s="72">
        <f t="shared" si="5"/>
        <v>9.4244603983925316E-3</v>
      </c>
      <c r="P32" s="72">
        <f t="shared" si="6"/>
        <v>1.2190930868887768E-2</v>
      </c>
      <c r="Q32" s="72">
        <f t="shared" si="7"/>
        <v>1.058219891180329E-2</v>
      </c>
      <c r="R32" s="72">
        <f t="shared" si="11"/>
        <v>-7.8602107432696501E-3</v>
      </c>
      <c r="S32" s="72">
        <f t="shared" si="11"/>
        <v>-1.1152196908761815E-2</v>
      </c>
      <c r="T32" s="72">
        <f t="shared" si="11"/>
        <v>-8.8593172209755905E-3</v>
      </c>
    </row>
    <row r="33" spans="1:20" x14ac:dyDescent="0.25">
      <c r="A33" s="16">
        <v>2027</v>
      </c>
      <c r="B33" s="71">
        <v>249869.28404209271</v>
      </c>
      <c r="C33" s="71">
        <v>131909.50619445759</v>
      </c>
      <c r="D33" s="13">
        <f t="shared" si="0"/>
        <v>381778.79023655027</v>
      </c>
      <c r="E33" s="71">
        <v>27296.594315598013</v>
      </c>
      <c r="F33" s="71">
        <v>19752.487933280278</v>
      </c>
      <c r="G33" s="13">
        <f t="shared" si="1"/>
        <v>47049.082248878287</v>
      </c>
      <c r="H33" s="71">
        <v>788.16803749127553</v>
      </c>
      <c r="I33" s="71">
        <v>343.66150267303624</v>
      </c>
      <c r="J33" s="13">
        <f t="shared" si="9"/>
        <v>1131.8295401643118</v>
      </c>
      <c r="K33" s="16">
        <v>2027</v>
      </c>
      <c r="L33" s="72">
        <f t="shared" si="2"/>
        <v>7.9025922810100641E-3</v>
      </c>
      <c r="M33" s="72">
        <f t="shared" si="3"/>
        <v>1.3689057289228325E-2</v>
      </c>
      <c r="N33" s="72">
        <f t="shared" si="4"/>
        <v>9.8981071483566739E-3</v>
      </c>
      <c r="O33" s="72">
        <f t="shared" si="5"/>
        <v>6.7226965820507793E-3</v>
      </c>
      <c r="P33" s="72">
        <f t="shared" si="6"/>
        <v>1.0834743511366901E-2</v>
      </c>
      <c r="Q33" s="72">
        <f t="shared" si="7"/>
        <v>8.4469872141079531E-3</v>
      </c>
      <c r="R33" s="72">
        <f t="shared" si="11"/>
        <v>-1.0986119968552043E-2</v>
      </c>
      <c r="S33" s="72">
        <f t="shared" si="11"/>
        <v>-8.6916381545641633E-3</v>
      </c>
      <c r="T33" s="72">
        <f t="shared" si="11"/>
        <v>-1.02899945568064E-2</v>
      </c>
    </row>
    <row r="34" spans="1:20" x14ac:dyDescent="0.25">
      <c r="A34" s="16">
        <v>2028</v>
      </c>
      <c r="B34" s="71">
        <v>251673.78977219961</v>
      </c>
      <c r="C34" s="71">
        <v>133641.23838919637</v>
      </c>
      <c r="D34" s="13">
        <f t="shared" si="0"/>
        <v>385315.02816139598</v>
      </c>
      <c r="E34" s="71">
        <v>27467.805728692958</v>
      </c>
      <c r="F34" s="71">
        <v>19958.157355239182</v>
      </c>
      <c r="G34" s="13">
        <f t="shared" si="1"/>
        <v>47425.96308393214</v>
      </c>
      <c r="H34" s="71">
        <v>779.55663860418088</v>
      </c>
      <c r="I34" s="71">
        <v>340.66150267303624</v>
      </c>
      <c r="J34" s="13">
        <f t="shared" si="9"/>
        <v>1120.218141277217</v>
      </c>
      <c r="K34" s="16">
        <v>2028</v>
      </c>
      <c r="L34" s="72">
        <f t="shared" si="2"/>
        <v>7.1958466213091045E-3</v>
      </c>
      <c r="M34" s="72">
        <f t="shared" si="3"/>
        <v>1.304275570104662E-2</v>
      </c>
      <c r="N34" s="72">
        <f t="shared" si="4"/>
        <v>9.2198969415838369E-3</v>
      </c>
      <c r="O34" s="72">
        <f t="shared" si="5"/>
        <v>6.2526740277236374E-3</v>
      </c>
      <c r="P34" s="72">
        <f t="shared" si="6"/>
        <v>1.0358495031326012E-2</v>
      </c>
      <c r="Q34" s="72">
        <f t="shared" si="7"/>
        <v>7.9784631581246487E-3</v>
      </c>
      <c r="R34" s="72">
        <f t="shared" si="11"/>
        <v>-1.0985966641237278E-2</v>
      </c>
      <c r="S34" s="72">
        <f t="shared" si="11"/>
        <v>-8.7678455796974149E-3</v>
      </c>
      <c r="T34" s="72">
        <f t="shared" si="11"/>
        <v>-1.0311950209031768E-2</v>
      </c>
    </row>
    <row r="35" spans="1:20" x14ac:dyDescent="0.25">
      <c r="A35" s="16">
        <v>2029</v>
      </c>
      <c r="B35" s="71">
        <v>253455.20644849131</v>
      </c>
      <c r="C35" s="71">
        <v>135352.69197934971</v>
      </c>
      <c r="D35" s="13">
        <f t="shared" si="0"/>
        <v>388807.89842784102</v>
      </c>
      <c r="E35" s="71">
        <v>27637.355828952168</v>
      </c>
      <c r="F35" s="71">
        <v>20161.46346197891</v>
      </c>
      <c r="G35" s="13">
        <f t="shared" si="1"/>
        <v>47798.819290931075</v>
      </c>
      <c r="H35" s="71">
        <v>771.03944602026513</v>
      </c>
      <c r="I35" s="71">
        <v>337.66150267303624</v>
      </c>
      <c r="J35" s="13">
        <f t="shared" si="9"/>
        <v>1108.7009486933014</v>
      </c>
      <c r="K35" s="16">
        <v>2029</v>
      </c>
      <c r="L35" s="72">
        <f t="shared" si="2"/>
        <v>7.0533431064876877E-3</v>
      </c>
      <c r="M35" s="72">
        <f t="shared" si="3"/>
        <v>1.2725020834765855E-2</v>
      </c>
      <c r="N35" s="72">
        <f t="shared" si="4"/>
        <v>9.0241326019998257E-3</v>
      </c>
      <c r="O35" s="72">
        <f t="shared" si="5"/>
        <v>6.153711576635322E-3</v>
      </c>
      <c r="P35" s="72">
        <f t="shared" si="6"/>
        <v>1.0135083178466189E-2</v>
      </c>
      <c r="Q35" s="72">
        <f t="shared" si="7"/>
        <v>7.8311150352037874E-3</v>
      </c>
      <c r="R35" s="72">
        <f t="shared" si="11"/>
        <v>-1.0985811622362876E-2</v>
      </c>
      <c r="S35" s="72">
        <f t="shared" si="11"/>
        <v>-8.8454011926795018E-3</v>
      </c>
      <c r="T35" s="72">
        <f t="shared" si="11"/>
        <v>-1.0334421862898289E-2</v>
      </c>
    </row>
    <row r="36" spans="1:20" x14ac:dyDescent="0.25">
      <c r="A36" s="16">
        <v>2030</v>
      </c>
      <c r="B36" s="71">
        <v>255236.91557362635</v>
      </c>
      <c r="C36" s="71">
        <v>137057.22238042729</v>
      </c>
      <c r="D36" s="13">
        <f t="shared" si="0"/>
        <v>392294.13795405364</v>
      </c>
      <c r="E36" s="71">
        <v>27806.926971607532</v>
      </c>
      <c r="F36" s="71">
        <v>20363.962724340414</v>
      </c>
      <c r="G36" s="13">
        <f t="shared" si="1"/>
        <v>48170.889695947946</v>
      </c>
      <c r="H36" s="71">
        <v>762.61542914883398</v>
      </c>
      <c r="I36" s="71">
        <v>334.66150267303624</v>
      </c>
      <c r="J36" s="13">
        <f t="shared" si="9"/>
        <v>1097.2769318218702</v>
      </c>
      <c r="K36" s="16">
        <v>2030</v>
      </c>
      <c r="L36" s="72">
        <f t="shared" si="2"/>
        <v>7.0050874935424726E-3</v>
      </c>
      <c r="M36" s="72">
        <f t="shared" si="3"/>
        <v>1.2514615346235217E-2</v>
      </c>
      <c r="N36" s="72">
        <f t="shared" si="4"/>
        <v>8.9265230744461823E-3</v>
      </c>
      <c r="O36" s="72">
        <f t="shared" si="5"/>
        <v>6.1168316301461354E-3</v>
      </c>
      <c r="P36" s="72">
        <f t="shared" si="6"/>
        <v>9.9937726414257005E-3</v>
      </c>
      <c r="Q36" s="72">
        <f t="shared" si="7"/>
        <v>7.7539522237304098E-3</v>
      </c>
      <c r="R36" s="72">
        <f t="shared" si="11"/>
        <v>-1.0985654893315201E-2</v>
      </c>
      <c r="S36" s="72">
        <f t="shared" si="11"/>
        <v>-8.9243410892813173E-3</v>
      </c>
      <c r="T36" s="72">
        <f t="shared" si="11"/>
        <v>-1.0357419355095864E-2</v>
      </c>
    </row>
    <row r="37" spans="1:20" x14ac:dyDescent="0.25">
      <c r="A37" s="16">
        <v>2031</v>
      </c>
      <c r="B37" s="71">
        <v>257010.98789362452</v>
      </c>
      <c r="C37" s="71">
        <v>138763.40916120724</v>
      </c>
      <c r="D37" s="13">
        <f t="shared" si="0"/>
        <v>395774.39705483173</v>
      </c>
      <c r="E37" s="71">
        <v>27975.94862780497</v>
      </c>
      <c r="F37" s="71">
        <v>20566.655025002103</v>
      </c>
      <c r="G37" s="13">
        <f t="shared" si="1"/>
        <v>48542.603652807069</v>
      </c>
      <c r="H37" s="71">
        <v>754.28356867356786</v>
      </c>
      <c r="I37" s="71">
        <v>331.66150267303624</v>
      </c>
      <c r="J37" s="13">
        <f t="shared" si="9"/>
        <v>1085.945071346604</v>
      </c>
      <c r="K37" s="16">
        <v>2031</v>
      </c>
      <c r="L37" s="72">
        <f t="shared" si="2"/>
        <v>6.926643920178715E-3</v>
      </c>
      <c r="M37" s="72">
        <f t="shared" si="3"/>
        <v>1.2371870327842144E-2</v>
      </c>
      <c r="N37" s="72">
        <f t="shared" si="4"/>
        <v>8.8324341634650281E-3</v>
      </c>
      <c r="O37" s="72">
        <f t="shared" si="5"/>
        <v>6.0600021651177017E-3</v>
      </c>
      <c r="P37" s="72">
        <f t="shared" si="6"/>
        <v>9.9042706278328323E-3</v>
      </c>
      <c r="Q37" s="72">
        <f t="shared" si="7"/>
        <v>7.6869477948138644E-3</v>
      </c>
      <c r="R37" s="72">
        <f t="shared" si="11"/>
        <v>-1.0985496435277579E-2</v>
      </c>
      <c r="S37" s="72">
        <f t="shared" si="11"/>
        <v>-9.0047026654346881E-3</v>
      </c>
      <c r="T37" s="72">
        <f t="shared" si="11"/>
        <v>-1.0380952759446418E-2</v>
      </c>
    </row>
    <row r="38" spans="1:20" x14ac:dyDescent="0.25">
      <c r="A38" s="16">
        <v>2032</v>
      </c>
      <c r="B38" s="71">
        <v>258774.21982559905</v>
      </c>
      <c r="C38" s="71">
        <v>140481.92950793984</v>
      </c>
      <c r="D38" s="13">
        <f t="shared" si="0"/>
        <v>399256.1493335389</v>
      </c>
      <c r="E38" s="71">
        <v>28144.190292067175</v>
      </c>
      <c r="F38" s="71">
        <v>20770.784707807117</v>
      </c>
      <c r="G38" s="13">
        <f t="shared" si="1"/>
        <v>48914.974999874292</v>
      </c>
      <c r="H38" s="71">
        <v>746.04285642918364</v>
      </c>
      <c r="I38" s="71">
        <v>328.66150267303624</v>
      </c>
      <c r="J38" s="13">
        <f t="shared" si="9"/>
        <v>1074.7043591022198</v>
      </c>
      <c r="K38" s="16">
        <v>2032</v>
      </c>
      <c r="L38" s="72">
        <f t="shared" si="2"/>
        <v>6.8371049586191685E-3</v>
      </c>
      <c r="M38" s="72">
        <f t="shared" si="3"/>
        <v>1.2308474340009199E-2</v>
      </c>
      <c r="N38" s="72">
        <f t="shared" si="4"/>
        <v>8.7588446852326779E-3</v>
      </c>
      <c r="O38" s="72">
        <f t="shared" si="5"/>
        <v>5.9957858806574454E-3</v>
      </c>
      <c r="P38" s="72">
        <f t="shared" si="6"/>
        <v>9.8763418050100554E-3</v>
      </c>
      <c r="Q38" s="72">
        <f t="shared" si="7"/>
        <v>7.6417486316915761E-3</v>
      </c>
      <c r="R38" s="72">
        <f t="shared" si="11"/>
        <v>-1.0985336229226818E-2</v>
      </c>
      <c r="S38" s="72">
        <f t="shared" si="11"/>
        <v>-9.0865246763042994E-3</v>
      </c>
      <c r="T38" s="72">
        <f t="shared" si="11"/>
        <v>-1.0405032394567571E-2</v>
      </c>
    </row>
    <row r="39" spans="1:20" x14ac:dyDescent="0.25">
      <c r="A39" s="16">
        <v>2033</v>
      </c>
      <c r="B39" s="71">
        <v>260516.89117784266</v>
      </c>
      <c r="C39" s="71">
        <v>142211.99839868996</v>
      </c>
      <c r="D39" s="13">
        <f t="shared" si="0"/>
        <v>402728.88957653265</v>
      </c>
      <c r="E39" s="71">
        <v>28310.952573272349</v>
      </c>
      <c r="F39" s="71">
        <v>20976.260284493586</v>
      </c>
      <c r="G39" s="13">
        <f t="shared" si="1"/>
        <v>49287.212857765931</v>
      </c>
      <c r="H39" s="71">
        <v>737.89229527944542</v>
      </c>
      <c r="I39" s="71">
        <v>325.66150267303624</v>
      </c>
      <c r="J39" s="13">
        <f t="shared" si="9"/>
        <v>1063.5537979524815</v>
      </c>
      <c r="K39" s="16">
        <v>2033</v>
      </c>
      <c r="L39" s="72">
        <f t="shared" si="2"/>
        <v>6.7117570751922991E-3</v>
      </c>
      <c r="M39" s="72">
        <f t="shared" si="3"/>
        <v>1.2240025834038196E-2</v>
      </c>
      <c r="N39" s="72">
        <f t="shared" si="4"/>
        <v>8.6604157931015179E-3</v>
      </c>
      <c r="O39" s="72">
        <f t="shared" si="5"/>
        <v>5.9077971561136179E-3</v>
      </c>
      <c r="P39" s="72">
        <f t="shared" si="6"/>
        <v>9.8439176225977882E-3</v>
      </c>
      <c r="Q39" s="72">
        <f t="shared" si="7"/>
        <v>7.5810865075187058E-3</v>
      </c>
      <c r="R39" s="72">
        <f t="shared" si="11"/>
        <v>-1.0985174255931868E-2</v>
      </c>
      <c r="S39" s="72">
        <f t="shared" si="11"/>
        <v>-9.16984729860967E-3</v>
      </c>
      <c r="T39" s="72">
        <f t="shared" si="11"/>
        <v>-1.0429668831835631E-2</v>
      </c>
    </row>
    <row r="40" spans="1:20" x14ac:dyDescent="0.25">
      <c r="A40" s="16">
        <v>2034</v>
      </c>
      <c r="B40" s="71">
        <v>262230.14387981186</v>
      </c>
      <c r="C40" s="71">
        <v>143951.05622857311</v>
      </c>
      <c r="D40" s="13">
        <f t="shared" si="0"/>
        <v>406181.20010838495</v>
      </c>
      <c r="E40" s="71">
        <v>28475.598111985517</v>
      </c>
      <c r="F40" s="71">
        <v>21182.783452821179</v>
      </c>
      <c r="G40" s="13">
        <f t="shared" si="1"/>
        <v>49658.381564806696</v>
      </c>
      <c r="H40" s="71">
        <v>729.83089899650963</v>
      </c>
      <c r="I40" s="71">
        <v>322.66150267303624</v>
      </c>
      <c r="J40" s="13">
        <f t="shared" si="9"/>
        <v>1052.4924016695459</v>
      </c>
      <c r="K40" s="16">
        <v>2034</v>
      </c>
      <c r="L40" s="72">
        <f t="shared" si="2"/>
        <v>6.5548294732922317E-3</v>
      </c>
      <c r="M40" s="72">
        <f t="shared" si="3"/>
        <v>1.2154463765353271E-2</v>
      </c>
      <c r="N40" s="72">
        <f t="shared" si="4"/>
        <v>8.5357607400435125E-3</v>
      </c>
      <c r="O40" s="72">
        <f t="shared" si="5"/>
        <v>5.7987674224356115E-3</v>
      </c>
      <c r="P40" s="72">
        <f t="shared" si="6"/>
        <v>9.79741483766133E-3</v>
      </c>
      <c r="Q40" s="72">
        <f t="shared" si="7"/>
        <v>7.5025159073731518E-3</v>
      </c>
      <c r="R40" s="72">
        <f t="shared" si="11"/>
        <v>-1.0985010495951341E-2</v>
      </c>
      <c r="S40" s="72">
        <f t="shared" si="11"/>
        <v>-9.2547121964073643E-3</v>
      </c>
      <c r="T40" s="72">
        <f t="shared" si="11"/>
        <v>-1.0454872903661851E-2</v>
      </c>
    </row>
    <row r="41" spans="1:20" x14ac:dyDescent="0.25">
      <c r="A41" s="16">
        <v>2035</v>
      </c>
      <c r="B41" s="71">
        <v>263915.85124449665</v>
      </c>
      <c r="C41" s="71">
        <v>145700.63762446929</v>
      </c>
      <c r="D41" s="13">
        <f t="shared" si="0"/>
        <v>409616.48886896594</v>
      </c>
      <c r="E41" s="71">
        <v>28638.261697572263</v>
      </c>
      <c r="F41" s="71">
        <v>21390.533061736129</v>
      </c>
      <c r="G41" s="13">
        <f t="shared" si="1"/>
        <v>50028.794759308395</v>
      </c>
      <c r="H41" s="71">
        <v>721.85769214159041</v>
      </c>
      <c r="I41" s="71">
        <v>319.66150267303624</v>
      </c>
      <c r="J41" s="13">
        <f t="shared" si="9"/>
        <v>1041.5191948146266</v>
      </c>
      <c r="K41" s="16">
        <v>2035</v>
      </c>
      <c r="L41" s="72">
        <f t="shared" si="2"/>
        <v>6.4077771119634246E-3</v>
      </c>
      <c r="M41" s="72">
        <f t="shared" si="3"/>
        <v>1.2080734975187149E-2</v>
      </c>
      <c r="N41" s="72">
        <f t="shared" si="4"/>
        <v>8.4219632201444385E-3</v>
      </c>
      <c r="O41" s="72">
        <f t="shared" si="5"/>
        <v>5.696131409887048E-3</v>
      </c>
      <c r="P41" s="72">
        <f t="shared" si="6"/>
        <v>9.759693393009564E-3</v>
      </c>
      <c r="Q41" s="72">
        <f t="shared" si="7"/>
        <v>7.4315456194041412E-3</v>
      </c>
      <c r="R41" s="72">
        <f t="shared" si="11"/>
        <v>-1.0984844929630826E-2</v>
      </c>
      <c r="S41" s="72">
        <f t="shared" si="11"/>
        <v>-9.3411625905615615E-3</v>
      </c>
      <c r="T41" s="72">
        <f t="shared" si="11"/>
        <v>-1.0480655712097326E-2</v>
      </c>
    </row>
    <row r="42" spans="1:20" x14ac:dyDescent="0.25">
      <c r="A42" s="16">
        <v>2036</v>
      </c>
      <c r="B42" s="71">
        <v>265572.69919030054</v>
      </c>
      <c r="C42" s="71">
        <v>147457.16441805579</v>
      </c>
      <c r="D42" s="13">
        <f t="shared" si="0"/>
        <v>413029.86360835633</v>
      </c>
      <c r="E42" s="71">
        <v>28798.848778707925</v>
      </c>
      <c r="F42" s="71">
        <v>21599.092103272324</v>
      </c>
      <c r="G42" s="13">
        <f t="shared" si="1"/>
        <v>50397.940881980248</v>
      </c>
      <c r="H42" s="71">
        <v>713.97170994693033</v>
      </c>
      <c r="I42" s="71">
        <v>316.66150267303624</v>
      </c>
      <c r="J42" s="13">
        <f t="shared" si="9"/>
        <v>1030.6332126199666</v>
      </c>
      <c r="K42" s="16">
        <v>2036</v>
      </c>
      <c r="L42" s="72">
        <f t="shared" si="2"/>
        <v>6.2583160757194133E-3</v>
      </c>
      <c r="M42" s="72">
        <f t="shared" si="3"/>
        <v>1.1983633402636628E-2</v>
      </c>
      <c r="N42" s="72">
        <f t="shared" si="4"/>
        <v>8.2985703831408037E-3</v>
      </c>
      <c r="O42" s="72">
        <f t="shared" si="5"/>
        <v>5.5917680481654478E-3</v>
      </c>
      <c r="P42" s="72">
        <f t="shared" si="6"/>
        <v>9.7028376947559964E-3</v>
      </c>
      <c r="Q42" s="72">
        <f t="shared" si="7"/>
        <v>7.3515838761287061E-3</v>
      </c>
      <c r="R42" s="72">
        <f t="shared" si="11"/>
        <v>-1.0984677537100978E-2</v>
      </c>
      <c r="S42" s="72">
        <f t="shared" si="11"/>
        <v>-9.4292433321435595E-3</v>
      </c>
      <c r="T42" s="72">
        <f t="shared" si="11"/>
        <v>-1.0507028637780837E-2</v>
      </c>
    </row>
    <row r="43" spans="1:20" x14ac:dyDescent="0.25">
      <c r="A43" s="16">
        <v>2037</v>
      </c>
      <c r="B43" s="71">
        <v>267202.37890964997</v>
      </c>
      <c r="C43" s="71">
        <v>149219.80829125061</v>
      </c>
      <c r="D43" s="13">
        <f t="shared" si="0"/>
        <v>416422.18720090057</v>
      </c>
      <c r="E43" s="71">
        <v>28957.481040746443</v>
      </c>
      <c r="F43" s="71">
        <v>21808.364043335354</v>
      </c>
      <c r="G43" s="13">
        <f t="shared" si="1"/>
        <v>50765.845084081797</v>
      </c>
      <c r="H43" s="71">
        <v>706.17199819906227</v>
      </c>
      <c r="I43" s="71">
        <v>313.66150267303624</v>
      </c>
      <c r="J43" s="13">
        <f t="shared" si="9"/>
        <v>1019.8335008720985</v>
      </c>
      <c r="K43" s="16">
        <v>2037</v>
      </c>
      <c r="L43" s="72">
        <f t="shared" si="2"/>
        <v>6.1177216018735419E-3</v>
      </c>
      <c r="M43" s="72">
        <f t="shared" si="3"/>
        <v>1.188271942610262E-2</v>
      </c>
      <c r="N43" s="72">
        <f t="shared" si="4"/>
        <v>8.1797193788960294E-3</v>
      </c>
      <c r="O43" s="72">
        <f t="shared" si="5"/>
        <v>5.493169715842401E-3</v>
      </c>
      <c r="P43" s="72">
        <f t="shared" si="6"/>
        <v>9.6422863736748375E-3</v>
      </c>
      <c r="Q43" s="72">
        <f t="shared" si="7"/>
        <v>7.2734688709769771E-3</v>
      </c>
      <c r="R43" s="72">
        <f t="shared" si="11"/>
        <v>-1.0984508298275389E-2</v>
      </c>
      <c r="S43" s="72">
        <f t="shared" si="11"/>
        <v>-9.5190009800247676E-3</v>
      </c>
      <c r="T43" s="72">
        <f t="shared" si="11"/>
        <v>-1.0534003349246354E-2</v>
      </c>
    </row>
    <row r="44" spans="1:20" x14ac:dyDescent="0.25">
      <c r="A44" s="16">
        <v>2038</v>
      </c>
      <c r="B44" s="71">
        <v>268798.38251536613</v>
      </c>
      <c r="C44" s="71">
        <v>150989.26065377385</v>
      </c>
      <c r="D44" s="13">
        <f t="shared" si="0"/>
        <v>419787.64316913998</v>
      </c>
      <c r="E44" s="71">
        <v>29113.690225586375</v>
      </c>
      <c r="F44" s="71">
        <v>22018.429460404244</v>
      </c>
      <c r="G44" s="13">
        <f t="shared" si="1"/>
        <v>51132.119685990619</v>
      </c>
      <c r="H44" s="71">
        <v>698.45761312334832</v>
      </c>
      <c r="I44" s="71">
        <v>310.66150267303624</v>
      </c>
      <c r="J44" s="13">
        <f t="shared" si="9"/>
        <v>1009.1191157963846</v>
      </c>
      <c r="K44" s="16">
        <v>2038</v>
      </c>
      <c r="L44" s="72">
        <f t="shared" si="2"/>
        <v>5.9552464751005266E-3</v>
      </c>
      <c r="M44" s="72">
        <f t="shared" si="3"/>
        <v>1.1788270483913047E-2</v>
      </c>
      <c r="N44" s="72">
        <f t="shared" si="4"/>
        <v>8.0493532059376007E-3</v>
      </c>
      <c r="O44" s="72">
        <f t="shared" si="5"/>
        <v>5.3799349386625152E-3</v>
      </c>
      <c r="P44" s="72">
        <f t="shared" si="6"/>
        <v>9.5862375023434976E-3</v>
      </c>
      <c r="Q44" s="72">
        <f t="shared" si="7"/>
        <v>7.1890774313907715E-3</v>
      </c>
      <c r="R44" s="72">
        <f t="shared" si="11"/>
        <v>-1.0984337192848E-2</v>
      </c>
      <c r="S44" s="72">
        <f t="shared" si="11"/>
        <v>-9.61048388294331E-3</v>
      </c>
      <c r="T44" s="72">
        <f t="shared" si="11"/>
        <v>-1.0561591812606276E-2</v>
      </c>
    </row>
    <row r="45" spans="1:20" x14ac:dyDescent="0.25">
      <c r="A45" s="16">
        <v>2039</v>
      </c>
      <c r="B45" s="71">
        <v>270366.71376795514</v>
      </c>
      <c r="C45" s="71">
        <v>152759.47047720102</v>
      </c>
      <c r="D45" s="13">
        <f t="shared" si="0"/>
        <v>423126.18424515612</v>
      </c>
      <c r="E45" s="71">
        <v>29267.908318205162</v>
      </c>
      <c r="F45" s="71">
        <v>22228.583153709042</v>
      </c>
      <c r="G45" s="13">
        <f t="shared" si="1"/>
        <v>51496.491471914203</v>
      </c>
      <c r="H45" s="71">
        <v>690.82762126978218</v>
      </c>
      <c r="I45" s="71">
        <v>307.66150267303624</v>
      </c>
      <c r="J45" s="13">
        <f t="shared" si="9"/>
        <v>998.48912394281842</v>
      </c>
      <c r="K45" s="16">
        <v>2039</v>
      </c>
      <c r="L45" s="72">
        <f t="shared" si="2"/>
        <v>5.8176454178692867E-3</v>
      </c>
      <c r="M45" s="72">
        <f t="shared" si="3"/>
        <v>1.1655883193052299E-2</v>
      </c>
      <c r="N45" s="72">
        <f t="shared" si="4"/>
        <v>7.9214705587219714E-3</v>
      </c>
      <c r="O45" s="72">
        <f t="shared" si="5"/>
        <v>5.2831184882940413E-3</v>
      </c>
      <c r="P45" s="72">
        <f t="shared" si="6"/>
        <v>9.4991847424759964E-3</v>
      </c>
      <c r="Q45" s="72">
        <f t="shared" si="7"/>
        <v>7.1008135611934347E-3</v>
      </c>
      <c r="R45" s="72">
        <f t="shared" si="11"/>
        <v>-1.0984164200290079E-2</v>
      </c>
      <c r="S45" s="72">
        <f t="shared" si="11"/>
        <v>-9.7037422663498202E-3</v>
      </c>
      <c r="T45" s="72">
        <f t="shared" si="11"/>
        <v>-1.0589806301628256E-2</v>
      </c>
    </row>
    <row r="46" spans="1:20" x14ac:dyDescent="0.25">
      <c r="A46" s="16">
        <v>2040</v>
      </c>
      <c r="B46" s="71">
        <v>271912.74065419828</v>
      </c>
      <c r="C46" s="71">
        <v>154534.47006630563</v>
      </c>
      <c r="D46" s="13">
        <f t="shared" si="0"/>
        <v>426447.21072050394</v>
      </c>
      <c r="E46" s="71">
        <v>29420.521558134882</v>
      </c>
      <c r="F46" s="71">
        <v>22439.29505732235</v>
      </c>
      <c r="G46" s="13">
        <f t="shared" si="1"/>
        <v>51859.816615457232</v>
      </c>
      <c r="H46" s="71">
        <v>683.28109940004026</v>
      </c>
      <c r="I46" s="71">
        <v>304.66150267303624</v>
      </c>
      <c r="J46" s="13">
        <f t="shared" si="9"/>
        <v>987.9426020730765</v>
      </c>
      <c r="K46" s="16">
        <v>2040</v>
      </c>
      <c r="L46" s="72">
        <f t="shared" si="2"/>
        <v>5.7019717874158913E-3</v>
      </c>
      <c r="M46" s="72">
        <f t="shared" si="3"/>
        <v>1.1552582697826991E-2</v>
      </c>
      <c r="N46" s="72">
        <f t="shared" si="4"/>
        <v>7.8181435789712577E-3</v>
      </c>
      <c r="O46" s="72">
        <f t="shared" si="5"/>
        <v>5.2008065046657403E-3</v>
      </c>
      <c r="P46" s="72">
        <f t="shared" si="6"/>
        <v>9.434675433897699E-3</v>
      </c>
      <c r="Q46" s="72">
        <f t="shared" si="7"/>
        <v>7.0305653680401868E-3</v>
      </c>
      <c r="R46" s="72">
        <f t="shared" si="11"/>
        <v>-1.0983989299849204E-2</v>
      </c>
      <c r="S46" s="72">
        <f t="shared" si="11"/>
        <v>-9.7988283243585356E-3</v>
      </c>
      <c r="T46" s="72">
        <f t="shared" si="11"/>
        <v>-1.0618659408224386E-2</v>
      </c>
    </row>
    <row r="47" spans="1:20" x14ac:dyDescent="0.25">
      <c r="A47" s="16">
        <v>2041</v>
      </c>
      <c r="B47" s="71">
        <v>273429.58487044513</v>
      </c>
      <c r="C47" s="71">
        <v>156317.72487235087</v>
      </c>
      <c r="D47" s="13">
        <f t="shared" si="0"/>
        <v>429747.309742796</v>
      </c>
      <c r="E47" s="71">
        <v>29571.035034919962</v>
      </c>
      <c r="F47" s="71">
        <v>22650.969042904915</v>
      </c>
      <c r="G47" s="13">
        <f t="shared" si="1"/>
        <v>52222.00407782488</v>
      </c>
      <c r="H47" s="71">
        <v>675.81713437576889</v>
      </c>
      <c r="I47" s="71">
        <v>301.66150267303624</v>
      </c>
      <c r="J47" s="13">
        <f t="shared" si="9"/>
        <v>977.47863704880513</v>
      </c>
      <c r="K47" s="16">
        <v>2041</v>
      </c>
      <c r="L47" s="72">
        <f t="shared" si="2"/>
        <v>5.5629209652314996E-3</v>
      </c>
      <c r="M47" s="72">
        <f t="shared" si="3"/>
        <v>1.1473455213564779E-2</v>
      </c>
      <c r="N47" s="72">
        <f t="shared" si="4"/>
        <v>7.7087981432349606E-3</v>
      </c>
      <c r="O47" s="72">
        <f t="shared" si="5"/>
        <v>5.102893094733287E-3</v>
      </c>
      <c r="P47" s="72">
        <f t="shared" si="6"/>
        <v>9.3889687618515742E-3</v>
      </c>
      <c r="Q47" s="72">
        <f t="shared" si="7"/>
        <v>6.9596961679695164E-3</v>
      </c>
      <c r="R47" s="72">
        <f t="shared" si="11"/>
        <v>-1.0983812470545681E-2</v>
      </c>
      <c r="S47" s="72">
        <f t="shared" si="11"/>
        <v>-9.8957963171589988E-3</v>
      </c>
      <c r="T47" s="72">
        <f t="shared" si="11"/>
        <v>-1.0648164053373176E-2</v>
      </c>
    </row>
    <row r="48" spans="1:20" x14ac:dyDescent="0.25">
      <c r="A48" s="16">
        <v>2042</v>
      </c>
      <c r="B48" s="71">
        <v>274925.2973354783</v>
      </c>
      <c r="C48" s="71">
        <v>158123.37269852057</v>
      </c>
      <c r="D48" s="13">
        <f t="shared" si="0"/>
        <v>433048.6700339989</v>
      </c>
      <c r="E48" s="71">
        <v>29720.028031489015</v>
      </c>
      <c r="F48" s="71">
        <v>22865.252762556731</v>
      </c>
      <c r="G48" s="13">
        <f t="shared" si="1"/>
        <v>52585.280794045742</v>
      </c>
      <c r="H48" s="71">
        <v>668.43482304809345</v>
      </c>
      <c r="I48" s="71">
        <v>298.66150267303624</v>
      </c>
      <c r="J48" s="13">
        <f t="shared" si="9"/>
        <v>967.09632572112969</v>
      </c>
      <c r="K48" s="16">
        <v>2042</v>
      </c>
      <c r="L48" s="72">
        <f t="shared" si="2"/>
        <v>5.4552853378399806E-3</v>
      </c>
      <c r="M48" s="72">
        <f t="shared" si="3"/>
        <v>1.148493430224882E-2</v>
      </c>
      <c r="N48" s="72">
        <f t="shared" si="4"/>
        <v>7.6527394202639413E-3</v>
      </c>
      <c r="O48" s="72">
        <f t="shared" si="5"/>
        <v>5.0258269115226219E-3</v>
      </c>
      <c r="P48" s="72">
        <f t="shared" si="6"/>
        <v>9.4157772456967895E-3</v>
      </c>
      <c r="Q48" s="72">
        <f t="shared" si="7"/>
        <v>6.9323076443185321E-3</v>
      </c>
      <c r="R48" s="72">
        <f t="shared" si="11"/>
        <v>-1.0983633691170624E-2</v>
      </c>
      <c r="S48" s="72">
        <f t="shared" si="11"/>
        <v>-9.9947026742690306E-3</v>
      </c>
      <c r="T48" s="72">
        <f t="shared" si="11"/>
        <v>-1.0678333498492634E-2</v>
      </c>
    </row>
    <row r="49" spans="1:20" x14ac:dyDescent="0.25">
      <c r="A49" s="16">
        <v>2043</v>
      </c>
      <c r="B49" s="71">
        <v>276395.27796327724</v>
      </c>
      <c r="C49" s="71">
        <v>159946.69708213961</v>
      </c>
      <c r="D49" s="13">
        <f t="shared" si="0"/>
        <v>436341.97504541685</v>
      </c>
      <c r="E49" s="71">
        <v>29867.169560612656</v>
      </c>
      <c r="F49" s="71">
        <v>23081.596548869777</v>
      </c>
      <c r="G49" s="13">
        <f t="shared" si="1"/>
        <v>52948.766109482429</v>
      </c>
      <c r="H49" s="71">
        <v>661.13327214833623</v>
      </c>
      <c r="I49" s="71">
        <v>295.66150267303624</v>
      </c>
      <c r="J49" s="13">
        <f t="shared" si="9"/>
        <v>956.79477482137247</v>
      </c>
      <c r="K49" s="16">
        <v>2043</v>
      </c>
      <c r="L49" s="72">
        <f t="shared" si="2"/>
        <v>5.3325929671023901E-3</v>
      </c>
      <c r="M49" s="72">
        <f t="shared" si="3"/>
        <v>1.1465048298486704E-2</v>
      </c>
      <c r="N49" s="72">
        <f t="shared" si="4"/>
        <v>7.5761587325995543E-3</v>
      </c>
      <c r="O49" s="72">
        <f t="shared" si="5"/>
        <v>4.9387061028092136E-3</v>
      </c>
      <c r="P49" s="72">
        <f t="shared" si="6"/>
        <v>9.4172021977626391E-3</v>
      </c>
      <c r="Q49" s="72">
        <f t="shared" si="7"/>
        <v>6.8885210684949995E-3</v>
      </c>
      <c r="R49" s="72">
        <f t="shared" si="11"/>
        <v>-1.0983452940283162E-2</v>
      </c>
      <c r="S49" s="72">
        <f t="shared" si="11"/>
        <v>-1.0095606104042591E-2</v>
      </c>
      <c r="T49" s="72">
        <f t="shared" si="11"/>
        <v>-1.0709181357290321E-2</v>
      </c>
    </row>
    <row r="50" spans="1:20" x14ac:dyDescent="0.25">
      <c r="A50" s="16">
        <v>2044</v>
      </c>
      <c r="B50" s="71">
        <v>277854.33921849279</v>
      </c>
      <c r="C50" s="71">
        <v>161822.62646024331</v>
      </c>
      <c r="D50" s="13">
        <f t="shared" si="0"/>
        <v>439676.9656787361</v>
      </c>
      <c r="E50" s="71">
        <v>30013.525414672426</v>
      </c>
      <c r="F50" s="71">
        <v>23304.07104223155</v>
      </c>
      <c r="G50" s="13">
        <f t="shared" si="1"/>
        <v>53317.596456903979</v>
      </c>
      <c r="H50" s="71">
        <v>653.9115981799298</v>
      </c>
      <c r="I50" s="71">
        <v>292.66150267303624</v>
      </c>
      <c r="J50" s="13">
        <f t="shared" si="9"/>
        <v>946.57310085296604</v>
      </c>
      <c r="K50" s="16">
        <v>2044</v>
      </c>
      <c r="L50" s="72">
        <f t="shared" si="2"/>
        <v>5.2650090517100028E-3</v>
      </c>
      <c r="M50" s="72">
        <f t="shared" si="3"/>
        <v>1.1660220507032413E-2</v>
      </c>
      <c r="N50" s="72">
        <f t="shared" si="4"/>
        <v>7.6140060218078251E-3</v>
      </c>
      <c r="O50" s="72">
        <f t="shared" si="5"/>
        <v>4.8882580789007032E-3</v>
      </c>
      <c r="P50" s="72">
        <f t="shared" si="6"/>
        <v>9.5924543434212587E-3</v>
      </c>
      <c r="Q50" s="72">
        <f t="shared" si="7"/>
        <v>6.9416477531686468E-3</v>
      </c>
      <c r="R50" s="72">
        <f t="shared" si="11"/>
        <v>-1.0983270196208405E-2</v>
      </c>
      <c r="S50" s="72">
        <f t="shared" si="11"/>
        <v>-1.0198567709879132E-2</v>
      </c>
      <c r="T50" s="72">
        <f t="shared" si="11"/>
        <v>-1.0740721608108773E-2</v>
      </c>
    </row>
    <row r="51" spans="1:20" x14ac:dyDescent="0.25">
      <c r="A51" s="16">
        <v>2045</v>
      </c>
      <c r="B51" s="71">
        <v>279305.00311778166</v>
      </c>
      <c r="C51" s="71">
        <v>163789.67321549525</v>
      </c>
      <c r="D51" s="13">
        <f t="shared" si="0"/>
        <v>443094.6763332769</v>
      </c>
      <c r="E51" s="71">
        <v>30159.277058819618</v>
      </c>
      <c r="F51" s="71">
        <v>23537.164564296148</v>
      </c>
      <c r="G51" s="13">
        <f t="shared" si="1"/>
        <v>53696.441623115767</v>
      </c>
      <c r="H51" s="71">
        <v>646.76892731151293</v>
      </c>
      <c r="I51" s="71">
        <v>289.66150267303624</v>
      </c>
      <c r="J51" s="13">
        <f t="shared" si="9"/>
        <v>936.43042998454916</v>
      </c>
      <c r="K51" s="16">
        <v>2045</v>
      </c>
      <c r="L51" s="72">
        <f t="shared" si="2"/>
        <v>5.2073691210314044E-3</v>
      </c>
      <c r="M51" s="72">
        <f t="shared" si="3"/>
        <v>1.2082287349401409E-2</v>
      </c>
      <c r="N51" s="72">
        <f t="shared" si="4"/>
        <v>7.7431751726249574E-3</v>
      </c>
      <c r="O51" s="72">
        <f t="shared" si="5"/>
        <v>4.8444454373164124E-3</v>
      </c>
      <c r="P51" s="72">
        <f t="shared" si="6"/>
        <v>9.9525746111785163E-3</v>
      </c>
      <c r="Q51" s="72">
        <f t="shared" si="7"/>
        <v>7.0803187256927493E-3</v>
      </c>
      <c r="R51" s="72">
        <f t="shared" si="11"/>
        <v>-1.098308543703432E-2</v>
      </c>
      <c r="S51" s="72">
        <f t="shared" si="11"/>
        <v>-1.0303651113617624E-2</v>
      </c>
      <c r="T51" s="72">
        <f t="shared" si="11"/>
        <v>-1.0772968606795332E-2</v>
      </c>
    </row>
    <row r="53" spans="1:20" x14ac:dyDescent="0.25">
      <c r="D53" s="7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C0CAD-FFE7-4364-85D7-6B4B7F880734}">
  <dimension ref="A1:L33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3" sqref="J3:L278"/>
    </sheetView>
  </sheetViews>
  <sheetFormatPr defaultRowHeight="15" x14ac:dyDescent="0.25"/>
  <cols>
    <col min="1" max="1" width="9.140625" style="10"/>
    <col min="2" max="2" width="15.5703125" style="10" customWidth="1"/>
    <col min="3" max="3" width="14.28515625" style="10" bestFit="1" customWidth="1"/>
    <col min="4" max="4" width="14.140625" style="10" customWidth="1"/>
    <col min="5" max="5" width="9.140625" style="10"/>
    <col min="6" max="8" width="13.85546875" style="10" customWidth="1"/>
    <col min="9" max="9" width="9.140625" style="10"/>
    <col min="10" max="10" width="13" style="10" customWidth="1"/>
    <col min="11" max="11" width="12.7109375" style="10" customWidth="1"/>
    <col min="12" max="12" width="13.140625" style="10" customWidth="1"/>
  </cols>
  <sheetData>
    <row r="1" spans="1:12" x14ac:dyDescent="0.25">
      <c r="A1" s="1" t="s">
        <v>49</v>
      </c>
      <c r="B1" s="1"/>
      <c r="C1" s="1"/>
      <c r="D1" s="1"/>
      <c r="E1" s="1" t="s">
        <v>50</v>
      </c>
      <c r="F1" s="1"/>
      <c r="G1" s="1"/>
      <c r="H1" s="1"/>
      <c r="I1" s="1" t="s">
        <v>51</v>
      </c>
      <c r="J1" s="1"/>
      <c r="K1" s="1"/>
      <c r="L1" s="1"/>
    </row>
    <row r="2" spans="1:12" ht="60" x14ac:dyDescent="0.25">
      <c r="A2" s="3"/>
      <c r="B2" s="4" t="s">
        <v>21</v>
      </c>
      <c r="C2" s="4" t="s">
        <v>68</v>
      </c>
      <c r="D2" s="4" t="s">
        <v>69</v>
      </c>
      <c r="E2" s="3"/>
      <c r="F2" s="5" t="s">
        <v>10</v>
      </c>
      <c r="G2" s="5" t="s">
        <v>70</v>
      </c>
      <c r="H2" s="5" t="s">
        <v>71</v>
      </c>
      <c r="I2" s="3"/>
      <c r="J2" s="6" t="s">
        <v>11</v>
      </c>
      <c r="K2" s="6" t="s">
        <v>72</v>
      </c>
      <c r="L2" s="6" t="s">
        <v>73</v>
      </c>
    </row>
    <row r="3" spans="1:12" x14ac:dyDescent="0.25">
      <c r="A3" s="7">
        <v>44927</v>
      </c>
      <c r="B3" s="8">
        <v>1718.833973603857</v>
      </c>
      <c r="C3" s="8">
        <v>1718.833973603857</v>
      </c>
      <c r="D3" s="8">
        <v>1718.833973603857</v>
      </c>
      <c r="E3" s="7">
        <v>44927</v>
      </c>
      <c r="F3" s="8">
        <v>1083.4119721107395</v>
      </c>
      <c r="G3" s="8">
        <v>1083.4119721107395</v>
      </c>
      <c r="H3" s="8">
        <v>1083.4119721107395</v>
      </c>
      <c r="I3" s="7">
        <v>44927</v>
      </c>
      <c r="J3" s="8">
        <v>635.42200149311736</v>
      </c>
      <c r="K3" s="8">
        <v>635.42200149311725</v>
      </c>
      <c r="L3" s="8">
        <v>635.42200149311725</v>
      </c>
    </row>
    <row r="4" spans="1:12" x14ac:dyDescent="0.25">
      <c r="A4" s="7">
        <v>44958</v>
      </c>
      <c r="B4" s="8">
        <v>1605.4352919760183</v>
      </c>
      <c r="C4" s="8">
        <v>1605.4352919760183</v>
      </c>
      <c r="D4" s="8">
        <v>1605.4352919760183</v>
      </c>
      <c r="E4" s="7">
        <v>44958</v>
      </c>
      <c r="F4" s="8">
        <v>1018.3636314304342</v>
      </c>
      <c r="G4" s="8">
        <v>1018.3636314304342</v>
      </c>
      <c r="H4" s="8">
        <v>1018.3636314304342</v>
      </c>
      <c r="I4" s="7">
        <v>44958</v>
      </c>
      <c r="J4" s="8">
        <v>587.071660545584</v>
      </c>
      <c r="K4" s="8">
        <v>587.071660545584</v>
      </c>
      <c r="L4" s="8">
        <v>587.071660545584</v>
      </c>
    </row>
    <row r="5" spans="1:12" x14ac:dyDescent="0.25">
      <c r="A5" s="7">
        <v>44986</v>
      </c>
      <c r="B5" s="8">
        <v>1463.5311477683908</v>
      </c>
      <c r="C5" s="8">
        <v>1463.5311477683908</v>
      </c>
      <c r="D5" s="8">
        <v>1463.5311477683908</v>
      </c>
      <c r="E5" s="7">
        <v>44986</v>
      </c>
      <c r="F5" s="8">
        <v>920.34255396106744</v>
      </c>
      <c r="G5" s="8">
        <v>920.34255396106744</v>
      </c>
      <c r="H5" s="8">
        <v>920.34255396106744</v>
      </c>
      <c r="I5" s="7">
        <v>44986</v>
      </c>
      <c r="J5" s="8">
        <v>543.18859380732351</v>
      </c>
      <c r="K5" s="8">
        <v>543.18859380732351</v>
      </c>
      <c r="L5" s="8">
        <v>543.18859380732351</v>
      </c>
    </row>
    <row r="6" spans="1:12" x14ac:dyDescent="0.25">
      <c r="A6" s="7">
        <v>45017</v>
      </c>
      <c r="B6" s="8">
        <v>1302.5894741647389</v>
      </c>
      <c r="C6" s="8">
        <v>1302.5894741647389</v>
      </c>
      <c r="D6" s="8">
        <v>1302.5894741647389</v>
      </c>
      <c r="E6" s="7">
        <v>45017</v>
      </c>
      <c r="F6" s="8">
        <v>808.80361379216436</v>
      </c>
      <c r="G6" s="8">
        <v>808.80361379216436</v>
      </c>
      <c r="H6" s="8">
        <v>808.80361379216436</v>
      </c>
      <c r="I6" s="7">
        <v>45017</v>
      </c>
      <c r="J6" s="8">
        <v>493.78586037257469</v>
      </c>
      <c r="K6" s="8">
        <v>493.78586037257458</v>
      </c>
      <c r="L6" s="8">
        <v>493.78586037257458</v>
      </c>
    </row>
    <row r="7" spans="1:12" x14ac:dyDescent="0.25">
      <c r="A7" s="7">
        <v>45047</v>
      </c>
      <c r="B7" s="8">
        <v>1515.6304742083314</v>
      </c>
      <c r="C7" s="8">
        <v>1515.6304742083314</v>
      </c>
      <c r="D7" s="8">
        <v>1515.6304742083314</v>
      </c>
      <c r="E7" s="7">
        <v>45047</v>
      </c>
      <c r="F7" s="8">
        <v>954.72249008269955</v>
      </c>
      <c r="G7" s="8">
        <v>954.72249008269955</v>
      </c>
      <c r="H7" s="8">
        <v>954.72249008269955</v>
      </c>
      <c r="I7" s="7">
        <v>45047</v>
      </c>
      <c r="J7" s="8">
        <v>560.90798412563151</v>
      </c>
      <c r="K7" s="8">
        <v>560.90798412563151</v>
      </c>
      <c r="L7" s="8">
        <v>560.90798412563151</v>
      </c>
    </row>
    <row r="8" spans="1:12" x14ac:dyDescent="0.25">
      <c r="A8" s="7">
        <v>45078</v>
      </c>
      <c r="B8" s="8">
        <v>1518.6041029073351</v>
      </c>
      <c r="C8" s="8">
        <v>1518.6041029073351</v>
      </c>
      <c r="D8" s="8">
        <v>1518.6041029073351</v>
      </c>
      <c r="E8" s="7">
        <v>45078</v>
      </c>
      <c r="F8" s="8">
        <v>964.6965738631128</v>
      </c>
      <c r="G8" s="8">
        <v>964.6965738631128</v>
      </c>
      <c r="H8" s="8">
        <v>964.6965738631128</v>
      </c>
      <c r="I8" s="7">
        <v>45078</v>
      </c>
      <c r="J8" s="8">
        <v>553.90752904422254</v>
      </c>
      <c r="K8" s="8">
        <v>553.90752904422254</v>
      </c>
      <c r="L8" s="8">
        <v>553.90752904422254</v>
      </c>
    </row>
    <row r="9" spans="1:12" x14ac:dyDescent="0.25">
      <c r="A9" s="7">
        <v>45108</v>
      </c>
      <c r="B9" s="8">
        <v>1655.3842073533715</v>
      </c>
      <c r="C9" s="8">
        <v>1655.3842073533715</v>
      </c>
      <c r="D9" s="8">
        <v>1655.3842073533715</v>
      </c>
      <c r="E9" s="7">
        <v>45108</v>
      </c>
      <c r="F9" s="8">
        <v>1050.8770124143277</v>
      </c>
      <c r="G9" s="8">
        <v>1050.8770124143277</v>
      </c>
      <c r="H9" s="8">
        <v>1050.8770124143277</v>
      </c>
      <c r="I9" s="7">
        <v>45108</v>
      </c>
      <c r="J9" s="8">
        <v>604.50719493904353</v>
      </c>
      <c r="K9" s="8">
        <v>604.50719493904353</v>
      </c>
      <c r="L9" s="8">
        <v>604.50719493904353</v>
      </c>
    </row>
    <row r="10" spans="1:12" x14ac:dyDescent="0.25">
      <c r="A10" s="7">
        <v>45139</v>
      </c>
      <c r="B10" s="8">
        <v>1664.6022242980637</v>
      </c>
      <c r="C10" s="8">
        <v>1664.6022242980637</v>
      </c>
      <c r="D10" s="8">
        <v>1664.6022242980637</v>
      </c>
      <c r="E10" s="7">
        <v>45139</v>
      </c>
      <c r="F10" s="8">
        <v>1067.9197274592786</v>
      </c>
      <c r="G10" s="8">
        <v>1067.9197274592786</v>
      </c>
      <c r="H10" s="8">
        <v>1067.9197274592786</v>
      </c>
      <c r="I10" s="7">
        <v>45139</v>
      </c>
      <c r="J10" s="8">
        <v>596.68249683878491</v>
      </c>
      <c r="K10" s="8">
        <v>596.68249683878491</v>
      </c>
      <c r="L10" s="8">
        <v>596.68249683878491</v>
      </c>
    </row>
    <row r="11" spans="1:12" x14ac:dyDescent="0.25">
      <c r="A11" s="7">
        <v>45170</v>
      </c>
      <c r="B11" s="8">
        <v>1624.8997882744129</v>
      </c>
      <c r="C11" s="8">
        <v>1624.8997882744129</v>
      </c>
      <c r="D11" s="8">
        <v>1624.8997882744129</v>
      </c>
      <c r="E11" s="7">
        <v>45170</v>
      </c>
      <c r="F11" s="8">
        <v>1043.6687400005944</v>
      </c>
      <c r="G11" s="8">
        <v>1043.6687400005942</v>
      </c>
      <c r="H11" s="8">
        <v>1043.6687400005942</v>
      </c>
      <c r="I11" s="7">
        <v>45170</v>
      </c>
      <c r="J11" s="8">
        <v>581.2310482738186</v>
      </c>
      <c r="K11" s="8">
        <v>581.23104827381849</v>
      </c>
      <c r="L11" s="8">
        <v>581.23104827381849</v>
      </c>
    </row>
    <row r="12" spans="1:12" x14ac:dyDescent="0.25">
      <c r="A12" s="7">
        <v>45200</v>
      </c>
      <c r="B12" s="8">
        <v>1332.5194826233189</v>
      </c>
      <c r="C12" s="8">
        <v>1332.5194826233189</v>
      </c>
      <c r="D12" s="8">
        <v>1332.5194826233189</v>
      </c>
      <c r="E12" s="7">
        <v>45200</v>
      </c>
      <c r="F12" s="8">
        <v>844.78999174623982</v>
      </c>
      <c r="G12" s="8">
        <v>844.78999174623982</v>
      </c>
      <c r="H12" s="8">
        <v>844.78999174623982</v>
      </c>
      <c r="I12" s="7">
        <v>45200</v>
      </c>
      <c r="J12" s="8">
        <v>487.72949087707917</v>
      </c>
      <c r="K12" s="8">
        <v>487.72949087707917</v>
      </c>
      <c r="L12" s="8">
        <v>487.72949087707917</v>
      </c>
    </row>
    <row r="13" spans="1:12" x14ac:dyDescent="0.25">
      <c r="A13" s="7">
        <v>45231</v>
      </c>
      <c r="B13" s="8">
        <v>1501.5905056624638</v>
      </c>
      <c r="C13" s="8">
        <v>1501.5905056624638</v>
      </c>
      <c r="D13" s="8">
        <v>1501.5905056624638</v>
      </c>
      <c r="E13" s="7">
        <v>45231</v>
      </c>
      <c r="F13" s="8">
        <v>942.38191843154391</v>
      </c>
      <c r="G13" s="8">
        <v>942.38191843154391</v>
      </c>
      <c r="H13" s="8">
        <v>942.38191843154391</v>
      </c>
      <c r="I13" s="7">
        <v>45231</v>
      </c>
      <c r="J13" s="8">
        <v>559.20858723091965</v>
      </c>
      <c r="K13" s="8">
        <v>559.20858723091965</v>
      </c>
      <c r="L13" s="8">
        <v>559.20858723091965</v>
      </c>
    </row>
    <row r="14" spans="1:12" x14ac:dyDescent="0.25">
      <c r="A14" s="7">
        <v>45261</v>
      </c>
      <c r="B14" s="8">
        <v>1682.4553246981247</v>
      </c>
      <c r="C14" s="8">
        <v>1682.4553246981247</v>
      </c>
      <c r="D14" s="8">
        <v>1682.4553246981247</v>
      </c>
      <c r="E14" s="7">
        <v>45261</v>
      </c>
      <c r="F14" s="8">
        <v>1055.5864185189364</v>
      </c>
      <c r="G14" s="8">
        <v>1055.5864185189364</v>
      </c>
      <c r="H14" s="8">
        <v>1055.5864185189364</v>
      </c>
      <c r="I14" s="7">
        <v>45261</v>
      </c>
      <c r="J14" s="8">
        <v>626.86890617918812</v>
      </c>
      <c r="K14" s="8">
        <v>626.86890617918812</v>
      </c>
      <c r="L14" s="8">
        <v>626.86890617918812</v>
      </c>
    </row>
    <row r="15" spans="1:12" x14ac:dyDescent="0.25">
      <c r="A15" s="7">
        <v>45292</v>
      </c>
      <c r="B15" s="8">
        <v>1729.3653932045877</v>
      </c>
      <c r="C15" s="8">
        <v>1729.3653932045877</v>
      </c>
      <c r="D15" s="8">
        <v>1729.3653932045877</v>
      </c>
      <c r="E15" s="7">
        <v>45292</v>
      </c>
      <c r="F15" s="8">
        <v>1092.1782582199105</v>
      </c>
      <c r="G15" s="8">
        <v>1092.1782582199105</v>
      </c>
      <c r="H15" s="8">
        <v>1092.1782582199105</v>
      </c>
      <c r="I15" s="7">
        <v>45292</v>
      </c>
      <c r="J15" s="8">
        <v>637.18713498467685</v>
      </c>
      <c r="K15" s="8">
        <v>637.18713498467685</v>
      </c>
      <c r="L15" s="8">
        <v>637.18713498467685</v>
      </c>
    </row>
    <row r="16" spans="1:12" x14ac:dyDescent="0.25">
      <c r="A16" s="7">
        <v>45323</v>
      </c>
      <c r="B16" s="8">
        <v>1613.3692155849383</v>
      </c>
      <c r="C16" s="8">
        <v>1613.3692155849383</v>
      </c>
      <c r="D16" s="8">
        <v>1613.3692155849383</v>
      </c>
      <c r="E16" s="7">
        <v>45323</v>
      </c>
      <c r="F16" s="8">
        <v>1025.4320035364249</v>
      </c>
      <c r="G16" s="8">
        <v>1025.4320035364249</v>
      </c>
      <c r="H16" s="8">
        <v>1025.4320035364249</v>
      </c>
      <c r="I16" s="7">
        <v>45323</v>
      </c>
      <c r="J16" s="8">
        <v>587.93721204851329</v>
      </c>
      <c r="K16" s="8">
        <v>587.93721204851329</v>
      </c>
      <c r="L16" s="8">
        <v>587.93721204851329</v>
      </c>
    </row>
    <row r="17" spans="1:12" x14ac:dyDescent="0.25">
      <c r="A17" s="7">
        <v>45352</v>
      </c>
      <c r="B17" s="8">
        <v>1473.0051507159242</v>
      </c>
      <c r="C17" s="8">
        <v>1473.0051507159242</v>
      </c>
      <c r="D17" s="8">
        <v>1473.0051507159242</v>
      </c>
      <c r="E17" s="7">
        <v>45352</v>
      </c>
      <c r="F17" s="8">
        <v>928.49232280344711</v>
      </c>
      <c r="G17" s="8">
        <v>928.49232280344711</v>
      </c>
      <c r="H17" s="8">
        <v>928.49232280344711</v>
      </c>
      <c r="I17" s="7">
        <v>45352</v>
      </c>
      <c r="J17" s="8">
        <v>544.51282791247684</v>
      </c>
      <c r="K17" s="8">
        <v>544.51282791247695</v>
      </c>
      <c r="L17" s="8">
        <v>544.51282791247695</v>
      </c>
    </row>
    <row r="18" spans="1:12" x14ac:dyDescent="0.25">
      <c r="A18" s="7">
        <v>45383</v>
      </c>
      <c r="B18" s="8">
        <v>1311.6683660625467</v>
      </c>
      <c r="C18" s="8">
        <v>1311.6683660625467</v>
      </c>
      <c r="D18" s="8">
        <v>1311.6683660625467</v>
      </c>
      <c r="E18" s="7">
        <v>45383</v>
      </c>
      <c r="F18" s="8">
        <v>816.82746159151259</v>
      </c>
      <c r="G18" s="8">
        <v>816.82746159151259</v>
      </c>
      <c r="H18" s="8">
        <v>816.82746159151259</v>
      </c>
      <c r="I18" s="7">
        <v>45383</v>
      </c>
      <c r="J18" s="8">
        <v>494.84090447103398</v>
      </c>
      <c r="K18" s="8">
        <v>494.84090447103398</v>
      </c>
      <c r="L18" s="8">
        <v>494.84090447103398</v>
      </c>
    </row>
    <row r="19" spans="1:12" x14ac:dyDescent="0.25">
      <c r="A19" s="7">
        <v>45413</v>
      </c>
      <c r="B19" s="8">
        <v>1524.5560405200804</v>
      </c>
      <c r="C19" s="8">
        <v>1524.5560405200804</v>
      </c>
      <c r="D19" s="8">
        <v>1524.5560405200804</v>
      </c>
      <c r="E19" s="7">
        <v>45413</v>
      </c>
      <c r="F19" s="8">
        <v>961.68509768056299</v>
      </c>
      <c r="G19" s="8">
        <v>961.68509768056299</v>
      </c>
      <c r="H19" s="8">
        <v>961.68509768056299</v>
      </c>
      <c r="I19" s="7">
        <v>45413</v>
      </c>
      <c r="J19" s="8">
        <v>562.8709428395174</v>
      </c>
      <c r="K19" s="8">
        <v>562.8709428395174</v>
      </c>
      <c r="L19" s="8">
        <v>562.8709428395174</v>
      </c>
    </row>
    <row r="20" spans="1:12" x14ac:dyDescent="0.25">
      <c r="A20" s="7">
        <v>45444</v>
      </c>
      <c r="B20" s="8">
        <v>1523.841588257895</v>
      </c>
      <c r="C20" s="8">
        <v>1523.841588257895</v>
      </c>
      <c r="D20" s="8">
        <v>1523.841588257895</v>
      </c>
      <c r="E20" s="7">
        <v>45444</v>
      </c>
      <c r="F20" s="8">
        <v>968.83171890687106</v>
      </c>
      <c r="G20" s="8">
        <v>968.83171890687106</v>
      </c>
      <c r="H20" s="8">
        <v>968.83171890687106</v>
      </c>
      <c r="I20" s="7">
        <v>45444</v>
      </c>
      <c r="J20" s="8">
        <v>555.00986935102401</v>
      </c>
      <c r="K20" s="8">
        <v>555.00986935102401</v>
      </c>
      <c r="L20" s="8">
        <v>555.00986935102401</v>
      </c>
    </row>
    <row r="21" spans="1:12" x14ac:dyDescent="0.25">
      <c r="A21" s="7">
        <v>45474</v>
      </c>
      <c r="B21" s="8">
        <v>1665.2698113895626</v>
      </c>
      <c r="C21" s="8">
        <v>1665.2698113895626</v>
      </c>
      <c r="D21" s="8">
        <v>1665.2698113895626</v>
      </c>
      <c r="E21" s="7">
        <v>45474</v>
      </c>
      <c r="F21" s="8">
        <v>1058.2364178843295</v>
      </c>
      <c r="G21" s="8">
        <v>1058.2364178843295</v>
      </c>
      <c r="H21" s="8">
        <v>1058.2364178843295</v>
      </c>
      <c r="I21" s="7">
        <v>45474</v>
      </c>
      <c r="J21" s="8">
        <v>607.03339350523299</v>
      </c>
      <c r="K21" s="8">
        <v>607.03339350523299</v>
      </c>
      <c r="L21" s="8">
        <v>607.03339350523299</v>
      </c>
    </row>
    <row r="22" spans="1:12" x14ac:dyDescent="0.25">
      <c r="A22" s="7">
        <v>45505</v>
      </c>
      <c r="B22" s="8">
        <v>1673.9683652356628</v>
      </c>
      <c r="C22" s="8">
        <v>1673.9683652356628</v>
      </c>
      <c r="D22" s="8">
        <v>1673.9683652356628</v>
      </c>
      <c r="E22" s="7">
        <v>45505</v>
      </c>
      <c r="F22" s="8">
        <v>1074.8847586021486</v>
      </c>
      <c r="G22" s="8">
        <v>1074.8847586021486</v>
      </c>
      <c r="H22" s="8">
        <v>1074.8847586021486</v>
      </c>
      <c r="I22" s="7">
        <v>45505</v>
      </c>
      <c r="J22" s="8">
        <v>599.0836066335138</v>
      </c>
      <c r="K22" s="8">
        <v>599.0836066335138</v>
      </c>
      <c r="L22" s="8">
        <v>599.0836066335138</v>
      </c>
    </row>
    <row r="23" spans="1:12" x14ac:dyDescent="0.25">
      <c r="A23" s="7">
        <v>45536</v>
      </c>
      <c r="B23" s="8">
        <v>1644.9347060368314</v>
      </c>
      <c r="C23" s="8">
        <v>1644.9347060368314</v>
      </c>
      <c r="D23" s="8">
        <v>1644.9347060368314</v>
      </c>
      <c r="E23" s="7">
        <v>45536</v>
      </c>
      <c r="F23" s="8">
        <v>1057.8373339658301</v>
      </c>
      <c r="G23" s="8">
        <v>1057.8373339658301</v>
      </c>
      <c r="H23" s="8">
        <v>1057.8373339658301</v>
      </c>
      <c r="I23" s="7">
        <v>45536</v>
      </c>
      <c r="J23" s="8">
        <v>587.09737207100102</v>
      </c>
      <c r="K23" s="8">
        <v>587.09737207100102</v>
      </c>
      <c r="L23" s="8">
        <v>587.09737207100102</v>
      </c>
    </row>
    <row r="24" spans="1:12" x14ac:dyDescent="0.25">
      <c r="A24" s="7">
        <v>45566</v>
      </c>
      <c r="B24" s="8">
        <v>1341.8329729232598</v>
      </c>
      <c r="C24" s="8">
        <v>1341.8329729232598</v>
      </c>
      <c r="D24" s="8">
        <v>1341.8329729232598</v>
      </c>
      <c r="E24" s="7">
        <v>45566</v>
      </c>
      <c r="F24" s="8">
        <v>852.62348370691382</v>
      </c>
      <c r="G24" s="8">
        <v>852.62348370691382</v>
      </c>
      <c r="H24" s="8">
        <v>852.62348370691382</v>
      </c>
      <c r="I24" s="7">
        <v>45566</v>
      </c>
      <c r="J24" s="8">
        <v>489.20948921634579</v>
      </c>
      <c r="K24" s="8">
        <v>489.20948921634579</v>
      </c>
      <c r="L24" s="8">
        <v>489.20948921634579</v>
      </c>
    </row>
    <row r="25" spans="1:12" x14ac:dyDescent="0.25">
      <c r="A25" s="7">
        <v>45597</v>
      </c>
      <c r="B25" s="8">
        <v>1511.6531928922439</v>
      </c>
      <c r="C25" s="8">
        <v>1511.6531928922439</v>
      </c>
      <c r="D25" s="8">
        <v>1511.6531928922439</v>
      </c>
      <c r="E25" s="7">
        <v>45597</v>
      </c>
      <c r="F25" s="8">
        <v>950.71729445642802</v>
      </c>
      <c r="G25" s="8">
        <v>950.71729445642802</v>
      </c>
      <c r="H25" s="8">
        <v>950.71729445642802</v>
      </c>
      <c r="I25" s="7">
        <v>45597</v>
      </c>
      <c r="J25" s="8">
        <v>560.93589843581594</v>
      </c>
      <c r="K25" s="8">
        <v>560.93589843581594</v>
      </c>
      <c r="L25" s="8">
        <v>560.93589843581594</v>
      </c>
    </row>
    <row r="26" spans="1:12" x14ac:dyDescent="0.25">
      <c r="A26" s="7">
        <v>45627</v>
      </c>
      <c r="B26" s="8">
        <v>1690.6802384322516</v>
      </c>
      <c r="C26" s="8">
        <v>1690.6802384322516</v>
      </c>
      <c r="D26" s="8">
        <v>1690.6802384322516</v>
      </c>
      <c r="E26" s="7">
        <v>45627</v>
      </c>
      <c r="F26" s="8">
        <v>1062.818612077539</v>
      </c>
      <c r="G26" s="8">
        <v>1062.818612077539</v>
      </c>
      <c r="H26" s="8">
        <v>1062.818612077539</v>
      </c>
      <c r="I26" s="7">
        <v>45627</v>
      </c>
      <c r="J26" s="8">
        <v>627.86162635471317</v>
      </c>
      <c r="K26" s="8">
        <v>627.86162635471317</v>
      </c>
      <c r="L26" s="8">
        <v>627.86162635471317</v>
      </c>
    </row>
    <row r="27" spans="1:12" x14ac:dyDescent="0.25">
      <c r="A27" s="7">
        <v>45658</v>
      </c>
      <c r="B27" s="8">
        <v>1737.2518617563792</v>
      </c>
      <c r="C27" s="8">
        <v>1737.2518617563792</v>
      </c>
      <c r="D27" s="8">
        <v>1737.2518617563792</v>
      </c>
      <c r="E27" s="7">
        <v>45658</v>
      </c>
      <c r="F27" s="8">
        <v>1098.7212756095785</v>
      </c>
      <c r="G27" s="8">
        <v>1098.7212756095785</v>
      </c>
      <c r="H27" s="8">
        <v>1098.7212756095785</v>
      </c>
      <c r="I27" s="7">
        <v>45658</v>
      </c>
      <c r="J27" s="8">
        <v>638.53058614680094</v>
      </c>
      <c r="K27" s="8">
        <v>638.53058614680094</v>
      </c>
      <c r="L27" s="8">
        <v>638.53058614680094</v>
      </c>
    </row>
    <row r="28" spans="1:12" x14ac:dyDescent="0.25">
      <c r="A28" s="7">
        <v>45689</v>
      </c>
      <c r="B28" s="8">
        <v>1621.291702104349</v>
      </c>
      <c r="C28" s="8">
        <v>1621.291702104349</v>
      </c>
      <c r="D28" s="8">
        <v>1621.291702104349</v>
      </c>
      <c r="E28" s="7">
        <v>45689</v>
      </c>
      <c r="F28" s="8">
        <v>1031.9428515510799</v>
      </c>
      <c r="G28" s="8">
        <v>1031.9428515510799</v>
      </c>
      <c r="H28" s="8">
        <v>1031.9428515510799</v>
      </c>
      <c r="I28" s="7">
        <v>45689</v>
      </c>
      <c r="J28" s="8">
        <v>589.34885055326936</v>
      </c>
      <c r="K28" s="8">
        <v>589.34885055326936</v>
      </c>
      <c r="L28" s="8">
        <v>589.34885055326936</v>
      </c>
    </row>
    <row r="29" spans="1:12" x14ac:dyDescent="0.25">
      <c r="A29" s="7">
        <v>45717</v>
      </c>
      <c r="B29" s="8">
        <v>1482.9390101309471</v>
      </c>
      <c r="C29" s="8">
        <v>1482.9390101309471</v>
      </c>
      <c r="D29" s="8">
        <v>1482.9390101309471</v>
      </c>
      <c r="E29" s="7">
        <v>45717</v>
      </c>
      <c r="F29" s="8">
        <v>936.53973390381952</v>
      </c>
      <c r="G29" s="8">
        <v>936.53973390381952</v>
      </c>
      <c r="H29" s="8">
        <v>936.53973390381952</v>
      </c>
      <c r="I29" s="7">
        <v>45717</v>
      </c>
      <c r="J29" s="8">
        <v>546.39927622712742</v>
      </c>
      <c r="K29" s="8">
        <v>546.39927622712742</v>
      </c>
      <c r="L29" s="8">
        <v>546.39927622712742</v>
      </c>
    </row>
    <row r="30" spans="1:12" x14ac:dyDescent="0.25">
      <c r="A30" s="7">
        <v>45748</v>
      </c>
      <c r="B30" s="8">
        <v>1322.1618534513641</v>
      </c>
      <c r="C30" s="8">
        <v>1322.1618534513641</v>
      </c>
      <c r="D30" s="8">
        <v>1322.1618534513641</v>
      </c>
      <c r="E30" s="7">
        <v>45748</v>
      </c>
      <c r="F30" s="8">
        <v>825.40768608286987</v>
      </c>
      <c r="G30" s="8">
        <v>825.40768608286987</v>
      </c>
      <c r="H30" s="8">
        <v>825.40768608286987</v>
      </c>
      <c r="I30" s="7">
        <v>45748</v>
      </c>
      <c r="J30" s="8">
        <v>496.75416736849405</v>
      </c>
      <c r="K30" s="8">
        <v>496.75416736849405</v>
      </c>
      <c r="L30" s="8">
        <v>496.75416736849405</v>
      </c>
    </row>
    <row r="31" spans="1:12" x14ac:dyDescent="0.25">
      <c r="A31" s="7">
        <v>45778</v>
      </c>
      <c r="B31" s="8">
        <v>1534.9101783612357</v>
      </c>
      <c r="C31" s="8">
        <v>1534.9101783612357</v>
      </c>
      <c r="D31" s="8">
        <v>1534.9101783612357</v>
      </c>
      <c r="E31" s="7">
        <v>45778</v>
      </c>
      <c r="F31" s="8">
        <v>969.14877475710409</v>
      </c>
      <c r="G31" s="8">
        <v>969.14877475710409</v>
      </c>
      <c r="H31" s="8">
        <v>969.14877475710409</v>
      </c>
      <c r="I31" s="7">
        <v>45778</v>
      </c>
      <c r="J31" s="8">
        <v>565.76140360413137</v>
      </c>
      <c r="K31" s="8">
        <v>565.76140360413137</v>
      </c>
      <c r="L31" s="8">
        <v>565.76140360413137</v>
      </c>
    </row>
    <row r="32" spans="1:12" x14ac:dyDescent="0.25">
      <c r="A32" s="7">
        <v>45809</v>
      </c>
      <c r="B32" s="8">
        <v>1529.8761898991461</v>
      </c>
      <c r="C32" s="8">
        <v>1529.8761898991461</v>
      </c>
      <c r="D32" s="8">
        <v>1529.8761898991461</v>
      </c>
      <c r="E32" s="7">
        <v>45809</v>
      </c>
      <c r="F32" s="8">
        <v>973.05105638037548</v>
      </c>
      <c r="G32" s="8">
        <v>973.05105638037548</v>
      </c>
      <c r="H32" s="8">
        <v>973.05105638037548</v>
      </c>
      <c r="I32" s="7">
        <v>45809</v>
      </c>
      <c r="J32" s="8">
        <v>556.82513351877026</v>
      </c>
      <c r="K32" s="8">
        <v>556.82513351877026</v>
      </c>
      <c r="L32" s="8">
        <v>556.82513351877026</v>
      </c>
    </row>
    <row r="33" spans="1:12" x14ac:dyDescent="0.25">
      <c r="A33" s="7">
        <v>45839</v>
      </c>
      <c r="B33" s="8">
        <v>1676.0850218669566</v>
      </c>
      <c r="C33" s="8">
        <v>1676.0850218669566</v>
      </c>
      <c r="D33" s="8">
        <v>1676.0850218669566</v>
      </c>
      <c r="E33" s="7">
        <v>45839</v>
      </c>
      <c r="F33" s="8">
        <v>1065.7132970356149</v>
      </c>
      <c r="G33" s="8">
        <v>1065.7132970356149</v>
      </c>
      <c r="H33" s="8">
        <v>1065.7132970356149</v>
      </c>
      <c r="I33" s="7">
        <v>45839</v>
      </c>
      <c r="J33" s="8">
        <v>610.37172483134168</v>
      </c>
      <c r="K33" s="8">
        <v>610.37172483134157</v>
      </c>
      <c r="L33" s="8">
        <v>610.37172483134157</v>
      </c>
    </row>
    <row r="34" spans="1:12" x14ac:dyDescent="0.25">
      <c r="A34" s="7">
        <v>45870</v>
      </c>
      <c r="B34" s="8">
        <v>1688.4734773803284</v>
      </c>
      <c r="C34" s="8">
        <v>1688.4734773803284</v>
      </c>
      <c r="D34" s="8">
        <v>1688.4734773803284</v>
      </c>
      <c r="E34" s="7">
        <v>45870</v>
      </c>
      <c r="F34" s="8">
        <v>1084.8144520602777</v>
      </c>
      <c r="G34" s="8">
        <v>1084.8144520602777</v>
      </c>
      <c r="H34" s="8">
        <v>1084.8144520602777</v>
      </c>
      <c r="I34" s="7">
        <v>45870</v>
      </c>
      <c r="J34" s="8">
        <v>603.65902532005043</v>
      </c>
      <c r="K34" s="8">
        <v>603.65902532005043</v>
      </c>
      <c r="L34" s="8">
        <v>603.65902532005043</v>
      </c>
    </row>
    <row r="35" spans="1:12" x14ac:dyDescent="0.25">
      <c r="A35" s="7">
        <v>45901</v>
      </c>
      <c r="B35" s="8">
        <v>1656.4646263144791</v>
      </c>
      <c r="C35" s="8">
        <v>1656.4646263144791</v>
      </c>
      <c r="D35" s="8">
        <v>1656.4646263144791</v>
      </c>
      <c r="E35" s="7">
        <v>45901</v>
      </c>
      <c r="F35" s="8">
        <v>1065.821721812742</v>
      </c>
      <c r="G35" s="8">
        <v>1065.821721812742</v>
      </c>
      <c r="H35" s="8">
        <v>1065.821721812742</v>
      </c>
      <c r="I35" s="7">
        <v>45901</v>
      </c>
      <c r="J35" s="8">
        <v>590.64290450173701</v>
      </c>
      <c r="K35" s="8">
        <v>590.64290450173701</v>
      </c>
      <c r="L35" s="8">
        <v>590.64290450173701</v>
      </c>
    </row>
    <row r="36" spans="1:12" x14ac:dyDescent="0.25">
      <c r="A36" s="7">
        <v>45931</v>
      </c>
      <c r="B36" s="8">
        <v>1351.1040342026736</v>
      </c>
      <c r="C36" s="8">
        <v>1351.1040342026736</v>
      </c>
      <c r="D36" s="8">
        <v>1351.1040342026736</v>
      </c>
      <c r="E36" s="7">
        <v>45931</v>
      </c>
      <c r="F36" s="8">
        <v>860.05940231819295</v>
      </c>
      <c r="G36" s="8">
        <v>860.05940231819295</v>
      </c>
      <c r="H36" s="8">
        <v>860.05940231819295</v>
      </c>
      <c r="I36" s="7">
        <v>45931</v>
      </c>
      <c r="J36" s="8">
        <v>491.04463188448057</v>
      </c>
      <c r="K36" s="8">
        <v>491.04463188448057</v>
      </c>
      <c r="L36" s="8">
        <v>491.04463188448057</v>
      </c>
    </row>
    <row r="37" spans="1:12" x14ac:dyDescent="0.25">
      <c r="A37" s="7">
        <v>45962</v>
      </c>
      <c r="B37" s="8">
        <v>1522.0443458509185</v>
      </c>
      <c r="C37" s="8">
        <v>1522.0443458509185</v>
      </c>
      <c r="D37" s="8">
        <v>1522.0443458509185</v>
      </c>
      <c r="E37" s="7">
        <v>45962</v>
      </c>
      <c r="F37" s="8">
        <v>958.84069815918053</v>
      </c>
      <c r="G37" s="8">
        <v>958.84069815918053</v>
      </c>
      <c r="H37" s="8">
        <v>958.84069815918053</v>
      </c>
      <c r="I37" s="7">
        <v>45962</v>
      </c>
      <c r="J37" s="8">
        <v>563.20364769173818</v>
      </c>
      <c r="K37" s="8">
        <v>563.20364769173818</v>
      </c>
      <c r="L37" s="8">
        <v>563.20364769173818</v>
      </c>
    </row>
    <row r="38" spans="1:12" x14ac:dyDescent="0.25">
      <c r="A38" s="7">
        <v>45992</v>
      </c>
      <c r="B38" s="8">
        <v>1700.0029377373623</v>
      </c>
      <c r="C38" s="8">
        <v>1700.0029377373623</v>
      </c>
      <c r="D38" s="8">
        <v>1700.0029377373623</v>
      </c>
      <c r="E38" s="7">
        <v>45992</v>
      </c>
      <c r="F38" s="8">
        <v>1070.2746377603532</v>
      </c>
      <c r="G38" s="8">
        <v>1070.2746377603532</v>
      </c>
      <c r="H38" s="8">
        <v>1070.2746377603532</v>
      </c>
      <c r="I38" s="7">
        <v>45992</v>
      </c>
      <c r="J38" s="8">
        <v>629.72829997700899</v>
      </c>
      <c r="K38" s="8">
        <v>629.72829997700899</v>
      </c>
      <c r="L38" s="8">
        <v>629.72829997700899</v>
      </c>
    </row>
    <row r="39" spans="1:12" x14ac:dyDescent="0.25">
      <c r="A39" s="7">
        <v>46023</v>
      </c>
      <c r="B39" s="8">
        <v>1744.5341730103112</v>
      </c>
      <c r="C39" s="8">
        <v>1744.5341730103112</v>
      </c>
      <c r="D39" s="8">
        <v>1744.5341730103112</v>
      </c>
      <c r="E39" s="7">
        <v>46023</v>
      </c>
      <c r="F39" s="8">
        <v>1106.314046827189</v>
      </c>
      <c r="G39" s="8">
        <v>1106.314046827189</v>
      </c>
      <c r="H39" s="8">
        <v>1106.314046827189</v>
      </c>
      <c r="I39" s="7">
        <v>46023</v>
      </c>
      <c r="J39" s="8">
        <v>638.22012618312272</v>
      </c>
      <c r="K39" s="8">
        <v>638.2201261831226</v>
      </c>
      <c r="L39" s="8">
        <v>638.2201261831226</v>
      </c>
    </row>
    <row r="40" spans="1:12" x14ac:dyDescent="0.25">
      <c r="A40" s="7">
        <v>46054</v>
      </c>
      <c r="B40" s="8">
        <v>1627.6669894709999</v>
      </c>
      <c r="C40" s="8">
        <v>1627.6669894709999</v>
      </c>
      <c r="D40" s="8">
        <v>1627.6669894709999</v>
      </c>
      <c r="E40" s="7">
        <v>46054</v>
      </c>
      <c r="F40" s="8">
        <v>1038.8316453004252</v>
      </c>
      <c r="G40" s="8">
        <v>1038.8316453004252</v>
      </c>
      <c r="H40" s="8">
        <v>1038.8316453004252</v>
      </c>
      <c r="I40" s="7">
        <v>46054</v>
      </c>
      <c r="J40" s="8">
        <v>588.8353441705749</v>
      </c>
      <c r="K40" s="8">
        <v>588.8353441705749</v>
      </c>
      <c r="L40" s="8">
        <v>588.8353441705749</v>
      </c>
    </row>
    <row r="41" spans="1:12" x14ac:dyDescent="0.25">
      <c r="A41" s="7">
        <v>46082</v>
      </c>
      <c r="B41" s="8">
        <v>1492.2489001455224</v>
      </c>
      <c r="C41" s="8">
        <v>1492.2489001455224</v>
      </c>
      <c r="D41" s="8">
        <v>1492.2489001455224</v>
      </c>
      <c r="E41" s="7">
        <v>46082</v>
      </c>
      <c r="F41" s="8">
        <v>945.40004986935185</v>
      </c>
      <c r="G41" s="8">
        <v>945.40004986935185</v>
      </c>
      <c r="H41" s="8">
        <v>945.40004986935185</v>
      </c>
      <c r="I41" s="7">
        <v>46082</v>
      </c>
      <c r="J41" s="8">
        <v>546.84885027617054</v>
      </c>
      <c r="K41" s="8">
        <v>546.84885027617054</v>
      </c>
      <c r="L41" s="8">
        <v>546.84885027617054</v>
      </c>
    </row>
    <row r="42" spans="1:12" x14ac:dyDescent="0.25">
      <c r="A42" s="7">
        <v>46113</v>
      </c>
      <c r="B42" s="8">
        <v>1332.7803278564284</v>
      </c>
      <c r="C42" s="8">
        <v>1332.7803278564284</v>
      </c>
      <c r="D42" s="8">
        <v>1332.7803278564284</v>
      </c>
      <c r="E42" s="7">
        <v>46113</v>
      </c>
      <c r="F42" s="8">
        <v>834.11226994438209</v>
      </c>
      <c r="G42" s="8">
        <v>834.11226994438209</v>
      </c>
      <c r="H42" s="8">
        <v>834.11226994438209</v>
      </c>
      <c r="I42" s="7">
        <v>46113</v>
      </c>
      <c r="J42" s="8">
        <v>498.66805791204644</v>
      </c>
      <c r="K42" s="8">
        <v>498.66805791204644</v>
      </c>
      <c r="L42" s="8">
        <v>498.66805791204644</v>
      </c>
    </row>
    <row r="43" spans="1:12" x14ac:dyDescent="0.25">
      <c r="A43" s="7">
        <v>46143</v>
      </c>
      <c r="B43" s="8">
        <v>1547.9898886208398</v>
      </c>
      <c r="C43" s="8">
        <v>1547.9898886208398</v>
      </c>
      <c r="D43" s="8">
        <v>1547.9898886208398</v>
      </c>
      <c r="E43" s="7">
        <v>46143</v>
      </c>
      <c r="F43" s="8">
        <v>975.96865442137641</v>
      </c>
      <c r="G43" s="8">
        <v>975.96865442137641</v>
      </c>
      <c r="H43" s="8">
        <v>975.96865442137641</v>
      </c>
      <c r="I43" s="7">
        <v>46143</v>
      </c>
      <c r="J43" s="8">
        <v>572.02123419946349</v>
      </c>
      <c r="K43" s="8">
        <v>572.02123419946349</v>
      </c>
      <c r="L43" s="8">
        <v>572.02123419946349</v>
      </c>
    </row>
    <row r="44" spans="1:12" x14ac:dyDescent="0.25">
      <c r="A44" s="7">
        <v>46174</v>
      </c>
      <c r="B44" s="8">
        <v>1533.4084249624532</v>
      </c>
      <c r="C44" s="8">
        <v>1533.4084249624532</v>
      </c>
      <c r="D44" s="8">
        <v>1533.4084249624532</v>
      </c>
      <c r="E44" s="7">
        <v>46174</v>
      </c>
      <c r="F44" s="8">
        <v>972.63880473749407</v>
      </c>
      <c r="G44" s="8">
        <v>972.63880473749407</v>
      </c>
      <c r="H44" s="8">
        <v>972.63880473749407</v>
      </c>
      <c r="I44" s="7">
        <v>46174</v>
      </c>
      <c r="J44" s="8">
        <v>560.76962022495877</v>
      </c>
      <c r="K44" s="8">
        <v>560.76962022495877</v>
      </c>
      <c r="L44" s="8">
        <v>560.76962022495877</v>
      </c>
    </row>
    <row r="45" spans="1:12" x14ac:dyDescent="0.25">
      <c r="A45" s="7">
        <v>46204</v>
      </c>
      <c r="B45" s="8">
        <v>1680.5115725399924</v>
      </c>
      <c r="C45" s="8">
        <v>1680.5115725399924</v>
      </c>
      <c r="D45" s="8">
        <v>1680.5115725399924</v>
      </c>
      <c r="E45" s="7">
        <v>46204</v>
      </c>
      <c r="F45" s="8">
        <v>1065.3242887237311</v>
      </c>
      <c r="G45" s="8">
        <v>1065.3242887237311</v>
      </c>
      <c r="H45" s="8">
        <v>1065.3242887237311</v>
      </c>
      <c r="I45" s="7">
        <v>46204</v>
      </c>
      <c r="J45" s="8">
        <v>615.18728381626079</v>
      </c>
      <c r="K45" s="8">
        <v>615.18728381626079</v>
      </c>
      <c r="L45" s="8">
        <v>615.18728381626079</v>
      </c>
    </row>
    <row r="46" spans="1:12" x14ac:dyDescent="0.25">
      <c r="A46" s="7">
        <v>46235</v>
      </c>
      <c r="B46" s="8">
        <v>1701.5130459185962</v>
      </c>
      <c r="C46" s="8">
        <v>1701.5130459185962</v>
      </c>
      <c r="D46" s="8">
        <v>1701.5130459185962</v>
      </c>
      <c r="E46" s="7">
        <v>46235</v>
      </c>
      <c r="F46" s="8">
        <v>1090.4645873215911</v>
      </c>
      <c r="G46" s="8">
        <v>1090.4645873215911</v>
      </c>
      <c r="H46" s="8">
        <v>1090.4645873215911</v>
      </c>
      <c r="I46" s="7">
        <v>46235</v>
      </c>
      <c r="J46" s="8">
        <v>611.04845859700504</v>
      </c>
      <c r="K46" s="8">
        <v>611.04845859700504</v>
      </c>
      <c r="L46" s="8">
        <v>611.04845859700504</v>
      </c>
    </row>
    <row r="47" spans="1:12" x14ac:dyDescent="0.25">
      <c r="A47" s="7">
        <v>46266</v>
      </c>
      <c r="B47" s="8">
        <v>1668.1746816847976</v>
      </c>
      <c r="C47" s="8">
        <v>1668.1746816847976</v>
      </c>
      <c r="D47" s="8">
        <v>1668.1746816847976</v>
      </c>
      <c r="E47" s="7">
        <v>46266</v>
      </c>
      <c r="F47" s="8">
        <v>1071.4002094013197</v>
      </c>
      <c r="G47" s="8">
        <v>1071.4002094013197</v>
      </c>
      <c r="H47" s="8">
        <v>1071.4002094013197</v>
      </c>
      <c r="I47" s="7">
        <v>46266</v>
      </c>
      <c r="J47" s="8">
        <v>596.77447228347819</v>
      </c>
      <c r="K47" s="8">
        <v>596.77447228347819</v>
      </c>
      <c r="L47" s="8">
        <v>596.77447228347819</v>
      </c>
    </row>
    <row r="48" spans="1:12" x14ac:dyDescent="0.25">
      <c r="A48" s="7">
        <v>46296</v>
      </c>
      <c r="B48" s="8">
        <v>1361.4410770605916</v>
      </c>
      <c r="C48" s="8">
        <v>1361.4410770605916</v>
      </c>
      <c r="D48" s="8">
        <v>1361.4410770605916</v>
      </c>
      <c r="E48" s="7">
        <v>46296</v>
      </c>
      <c r="F48" s="8">
        <v>869.37214716590404</v>
      </c>
      <c r="G48" s="8">
        <v>869.37214716590404</v>
      </c>
      <c r="H48" s="8">
        <v>869.37214716590404</v>
      </c>
      <c r="I48" s="7">
        <v>46296</v>
      </c>
      <c r="J48" s="8">
        <v>492.06892989468759</v>
      </c>
      <c r="K48" s="8">
        <v>492.06892989468759</v>
      </c>
      <c r="L48" s="8">
        <v>492.06892989468759</v>
      </c>
    </row>
    <row r="49" spans="1:12" x14ac:dyDescent="0.25">
      <c r="A49" s="7">
        <v>46327</v>
      </c>
      <c r="B49" s="8">
        <v>1533.6822565783916</v>
      </c>
      <c r="C49" s="8">
        <v>1533.6822565783916</v>
      </c>
      <c r="D49" s="8">
        <v>1533.6822565783916</v>
      </c>
      <c r="E49" s="7">
        <v>46327</v>
      </c>
      <c r="F49" s="8">
        <v>970.19029164358335</v>
      </c>
      <c r="G49" s="8">
        <v>970.19029164358335</v>
      </c>
      <c r="H49" s="8">
        <v>970.19029164358335</v>
      </c>
      <c r="I49" s="7">
        <v>46327</v>
      </c>
      <c r="J49" s="8">
        <v>563.49196493480792</v>
      </c>
      <c r="K49" s="8">
        <v>563.49196493480792</v>
      </c>
      <c r="L49" s="8">
        <v>563.49196493480792</v>
      </c>
    </row>
    <row r="50" spans="1:12" x14ac:dyDescent="0.25">
      <c r="A50" s="7">
        <v>46357</v>
      </c>
      <c r="B50" s="8">
        <v>1709.9022057854008</v>
      </c>
      <c r="C50" s="8">
        <v>1709.9022057854008</v>
      </c>
      <c r="D50" s="8">
        <v>1709.9022057854008</v>
      </c>
      <c r="E50" s="7">
        <v>46357</v>
      </c>
      <c r="F50" s="8">
        <v>1080.4243751938673</v>
      </c>
      <c r="G50" s="8">
        <v>1080.4243751938673</v>
      </c>
      <c r="H50" s="8">
        <v>1080.4243751938673</v>
      </c>
      <c r="I50" s="7">
        <v>46357</v>
      </c>
      <c r="J50" s="8">
        <v>629.4778305915338</v>
      </c>
      <c r="K50" s="8">
        <v>629.4778305915338</v>
      </c>
      <c r="L50" s="8">
        <v>629.4778305915338</v>
      </c>
    </row>
    <row r="51" spans="1:12" x14ac:dyDescent="0.25">
      <c r="A51" s="7">
        <v>46388</v>
      </c>
      <c r="B51" s="9">
        <v>1755.3094496230874</v>
      </c>
      <c r="C51" s="9">
        <v>1756.7514420855784</v>
      </c>
      <c r="D51" s="9">
        <v>1744.5796636736898</v>
      </c>
      <c r="E51" s="7">
        <v>46388</v>
      </c>
      <c r="F51" s="9">
        <v>1114.0523042574587</v>
      </c>
      <c r="G51" s="9">
        <v>1111.7410791336663</v>
      </c>
      <c r="H51" s="9">
        <v>1106.4758614227537</v>
      </c>
      <c r="I51" s="7">
        <v>46388</v>
      </c>
      <c r="J51" s="9">
        <v>641.25714536562907</v>
      </c>
      <c r="K51" s="9">
        <v>645.01036295191238</v>
      </c>
      <c r="L51" s="9">
        <v>638.10380225093638</v>
      </c>
    </row>
    <row r="52" spans="1:12" x14ac:dyDescent="0.25">
      <c r="A52" s="7">
        <v>46419</v>
      </c>
      <c r="B52" s="9">
        <v>1637.0559456070102</v>
      </c>
      <c r="C52" s="9">
        <v>1638.2453015172207</v>
      </c>
      <c r="D52" s="9">
        <v>1627.0412719555836</v>
      </c>
      <c r="E52" s="7">
        <v>46419</v>
      </c>
      <c r="F52" s="9">
        <v>1045.7878510045941</v>
      </c>
      <c r="G52" s="9">
        <v>1043.5706650826653</v>
      </c>
      <c r="H52" s="9">
        <v>1038.6359345076551</v>
      </c>
      <c r="I52" s="7">
        <v>46419</v>
      </c>
      <c r="J52" s="9">
        <v>591.26809460241645</v>
      </c>
      <c r="K52" s="9">
        <v>594.6746364345554</v>
      </c>
      <c r="L52" s="9">
        <v>588.40533744792856</v>
      </c>
    </row>
    <row r="53" spans="1:12" x14ac:dyDescent="0.25">
      <c r="A53" s="7">
        <v>46447</v>
      </c>
      <c r="B53" s="9">
        <v>1501.461139123204</v>
      </c>
      <c r="C53" s="9">
        <v>1502.5161922018913</v>
      </c>
      <c r="D53" s="9">
        <v>1492.3132075530896</v>
      </c>
      <c r="E53" s="7">
        <v>46447</v>
      </c>
      <c r="F53" s="9">
        <v>952.51222042450581</v>
      </c>
      <c r="G53" s="9">
        <v>950.45535140252787</v>
      </c>
      <c r="H53" s="9">
        <v>945.98033076708816</v>
      </c>
      <c r="I53" s="7">
        <v>46447</v>
      </c>
      <c r="J53" s="9">
        <v>548.94891869869809</v>
      </c>
      <c r="K53" s="9">
        <v>552.06084079936318</v>
      </c>
      <c r="L53" s="9">
        <v>546.33287678600118</v>
      </c>
    </row>
    <row r="54" spans="1:12" x14ac:dyDescent="0.25">
      <c r="A54" s="7">
        <v>46478</v>
      </c>
      <c r="B54" s="9">
        <v>1342.6361227606096</v>
      </c>
      <c r="C54" s="9">
        <v>1343.5322940746973</v>
      </c>
      <c r="D54" s="9">
        <v>1334.4587760794907</v>
      </c>
      <c r="E54" s="7">
        <v>46478</v>
      </c>
      <c r="F54" s="9">
        <v>841.60270044485105</v>
      </c>
      <c r="G54" s="9">
        <v>839.717187431875</v>
      </c>
      <c r="H54" s="9">
        <v>835.76440577746064</v>
      </c>
      <c r="I54" s="7">
        <v>46478</v>
      </c>
      <c r="J54" s="9">
        <v>501.03342231575863</v>
      </c>
      <c r="K54" s="9">
        <v>503.8151066428224</v>
      </c>
      <c r="L54" s="9">
        <v>498.69437030203022</v>
      </c>
    </row>
    <row r="55" spans="1:12" x14ac:dyDescent="0.25">
      <c r="A55" s="7">
        <v>46508</v>
      </c>
      <c r="B55" s="9">
        <v>1562.1187517806404</v>
      </c>
      <c r="C55" s="9">
        <v>1563.0733692977165</v>
      </c>
      <c r="D55" s="9">
        <v>1552.1107795098051</v>
      </c>
      <c r="E55" s="7">
        <v>46508</v>
      </c>
      <c r="F55" s="9">
        <v>984.51512399674016</v>
      </c>
      <c r="G55" s="9">
        <v>982.14704077971942</v>
      </c>
      <c r="H55" s="9">
        <v>977.30197950747367</v>
      </c>
      <c r="I55" s="7">
        <v>46508</v>
      </c>
      <c r="J55" s="9">
        <v>577.60362778390027</v>
      </c>
      <c r="K55" s="9">
        <v>580.92632851799715</v>
      </c>
      <c r="L55" s="9">
        <v>574.8088000023314</v>
      </c>
    </row>
    <row r="56" spans="1:12" x14ac:dyDescent="0.25">
      <c r="A56" s="7">
        <v>46539</v>
      </c>
      <c r="B56" s="9">
        <v>1542.2506096462839</v>
      </c>
      <c r="C56" s="9">
        <v>1543.1062300907745</v>
      </c>
      <c r="D56" s="9">
        <v>1532.3060677345027</v>
      </c>
      <c r="E56" s="7">
        <v>46539</v>
      </c>
      <c r="F56" s="9">
        <v>977.17388944926427</v>
      </c>
      <c r="G56" s="9">
        <v>974.79333264405557</v>
      </c>
      <c r="H56" s="9">
        <v>969.95135533194241</v>
      </c>
      <c r="I56" s="7">
        <v>46539</v>
      </c>
      <c r="J56" s="9">
        <v>565.07672019702022</v>
      </c>
      <c r="K56" s="9">
        <v>568.3128974467196</v>
      </c>
      <c r="L56" s="9">
        <v>562.35471240256095</v>
      </c>
    </row>
    <row r="57" spans="1:12" x14ac:dyDescent="0.25">
      <c r="A57" s="7">
        <v>46569</v>
      </c>
      <c r="B57" s="9">
        <v>1689.1681913569507</v>
      </c>
      <c r="C57" s="9">
        <v>1690.2022725241015</v>
      </c>
      <c r="D57" s="9">
        <v>1678.1852621688167</v>
      </c>
      <c r="E57" s="7">
        <v>46569</v>
      </c>
      <c r="F57" s="9">
        <v>1069.5649262256577</v>
      </c>
      <c r="G57" s="9">
        <v>1066.9790526833833</v>
      </c>
      <c r="H57" s="9">
        <v>1061.6270773887322</v>
      </c>
      <c r="I57" s="7">
        <v>46569</v>
      </c>
      <c r="J57" s="9">
        <v>619.60326513129326</v>
      </c>
      <c r="K57" s="9">
        <v>623.22321984071834</v>
      </c>
      <c r="L57" s="9">
        <v>616.5581847800845</v>
      </c>
    </row>
    <row r="58" spans="1:12" x14ac:dyDescent="0.25">
      <c r="A58" s="7">
        <v>46600</v>
      </c>
      <c r="B58" s="9">
        <v>1715.0537156922917</v>
      </c>
      <c r="C58" s="9">
        <v>1716.0901316744894</v>
      </c>
      <c r="D58" s="9">
        <v>1704.0183363442356</v>
      </c>
      <c r="E58" s="7">
        <v>46600</v>
      </c>
      <c r="F58" s="9">
        <v>1097.9365353570906</v>
      </c>
      <c r="G58" s="9">
        <v>1095.3751370929683</v>
      </c>
      <c r="H58" s="9">
        <v>1089.9267807541669</v>
      </c>
      <c r="I58" s="7">
        <v>46600</v>
      </c>
      <c r="J58" s="9">
        <v>617.11718033520106</v>
      </c>
      <c r="K58" s="9">
        <v>620.71499458152118</v>
      </c>
      <c r="L58" s="9">
        <v>614.09155559006911</v>
      </c>
    </row>
    <row r="59" spans="1:12" x14ac:dyDescent="0.25">
      <c r="A59" s="7">
        <v>46631</v>
      </c>
      <c r="B59" s="9">
        <v>1681.5822674693075</v>
      </c>
      <c r="C59" s="9">
        <v>1682.5037157922584</v>
      </c>
      <c r="D59" s="9">
        <v>1670.7799368347924</v>
      </c>
      <c r="E59" s="7">
        <v>46631</v>
      </c>
      <c r="F59" s="9">
        <v>1079.0312291633811</v>
      </c>
      <c r="G59" s="9">
        <v>1076.4600717019102</v>
      </c>
      <c r="H59" s="9">
        <v>1071.1654699142757</v>
      </c>
      <c r="I59" s="7">
        <v>46631</v>
      </c>
      <c r="J59" s="9">
        <v>602.55103830592634</v>
      </c>
      <c r="K59" s="9">
        <v>606.04364409034815</v>
      </c>
      <c r="L59" s="9">
        <v>599.61446692051652</v>
      </c>
    </row>
    <row r="60" spans="1:12" x14ac:dyDescent="0.25">
      <c r="A60" s="7">
        <v>46661</v>
      </c>
      <c r="B60" s="9">
        <v>1371.5553122973663</v>
      </c>
      <c r="C60" s="9">
        <v>1372.1841549368582</v>
      </c>
      <c r="D60" s="9">
        <v>1363.0787997835728</v>
      </c>
      <c r="E60" s="7">
        <v>46661</v>
      </c>
      <c r="F60" s="9">
        <v>876.97557616245581</v>
      </c>
      <c r="G60" s="9">
        <v>874.87215063049427</v>
      </c>
      <c r="H60" s="9">
        <v>870.79616625960534</v>
      </c>
      <c r="I60" s="7">
        <v>46661</v>
      </c>
      <c r="J60" s="9">
        <v>494.57973613491038</v>
      </c>
      <c r="K60" s="9">
        <v>497.31200430636375</v>
      </c>
      <c r="L60" s="9">
        <v>492.28263352396738</v>
      </c>
    </row>
    <row r="61" spans="1:12" x14ac:dyDescent="0.25">
      <c r="A61" s="7">
        <v>46692</v>
      </c>
      <c r="B61" s="9">
        <v>1544.1388028944928</v>
      </c>
      <c r="C61" s="9">
        <v>1544.9994154780575</v>
      </c>
      <c r="D61" s="9">
        <v>1534.5162407409616</v>
      </c>
      <c r="E61" s="7">
        <v>46692</v>
      </c>
      <c r="F61" s="9">
        <v>978.10612445739332</v>
      </c>
      <c r="G61" s="9">
        <v>975.73940337508361</v>
      </c>
      <c r="H61" s="9">
        <v>971.1955047298934</v>
      </c>
      <c r="I61" s="7">
        <v>46692</v>
      </c>
      <c r="J61" s="9">
        <v>566.03267843709932</v>
      </c>
      <c r="K61" s="9">
        <v>569.26001210297363</v>
      </c>
      <c r="L61" s="9">
        <v>563.32073601106788</v>
      </c>
    </row>
    <row r="62" spans="1:12" x14ac:dyDescent="0.25">
      <c r="A62" s="7">
        <v>46722</v>
      </c>
      <c r="B62" s="9">
        <v>1719.4089501638614</v>
      </c>
      <c r="C62" s="9">
        <v>1720.6246342857032</v>
      </c>
      <c r="D62" s="9">
        <v>1708.7483734256589</v>
      </c>
      <c r="E62" s="7">
        <v>46722</v>
      </c>
      <c r="F62" s="9">
        <v>1087.5407507408693</v>
      </c>
      <c r="G62" s="9">
        <v>1085.0702592779285</v>
      </c>
      <c r="H62" s="9">
        <v>1079.9769587659066</v>
      </c>
      <c r="I62" s="7">
        <v>46722</v>
      </c>
      <c r="J62" s="9">
        <v>631.86819942299201</v>
      </c>
      <c r="K62" s="9">
        <v>635.55437500777509</v>
      </c>
      <c r="L62" s="9">
        <v>628.77141465975274</v>
      </c>
    </row>
    <row r="63" spans="1:12" x14ac:dyDescent="0.25">
      <c r="A63" s="7">
        <v>46753</v>
      </c>
      <c r="B63" s="9">
        <v>1763.1452818329049</v>
      </c>
      <c r="C63" s="9">
        <v>1770.3364464209324</v>
      </c>
      <c r="D63" s="9">
        <v>1746.5909520732255</v>
      </c>
      <c r="E63" s="7">
        <v>46753</v>
      </c>
      <c r="F63" s="9">
        <v>1119.8713650248869</v>
      </c>
      <c r="G63" s="9">
        <v>1120.1482994579262</v>
      </c>
      <c r="H63" s="9">
        <v>1109.656408137369</v>
      </c>
      <c r="I63" s="7">
        <v>46753</v>
      </c>
      <c r="J63" s="9">
        <v>643.2739168080177</v>
      </c>
      <c r="K63" s="9">
        <v>650.18814696300592</v>
      </c>
      <c r="L63" s="9">
        <v>636.93454393585614</v>
      </c>
    </row>
    <row r="64" spans="1:12" x14ac:dyDescent="0.25">
      <c r="A64" s="7">
        <v>46784</v>
      </c>
      <c r="B64" s="9">
        <v>1648.3239213728909</v>
      </c>
      <c r="C64" s="9">
        <v>1654.7971514528933</v>
      </c>
      <c r="D64" s="9">
        <v>1632.9238206856005</v>
      </c>
      <c r="E64" s="7">
        <v>46784</v>
      </c>
      <c r="F64" s="9">
        <v>1054.2486580514487</v>
      </c>
      <c r="G64" s="9">
        <v>1054.4367854108405</v>
      </c>
      <c r="H64" s="9">
        <v>1044.611645447681</v>
      </c>
      <c r="I64" s="7">
        <v>46784</v>
      </c>
      <c r="J64" s="9">
        <v>594.07526332144209</v>
      </c>
      <c r="K64" s="9">
        <v>600.36036604205299</v>
      </c>
      <c r="L64" s="9">
        <v>588.31217523791952</v>
      </c>
    </row>
    <row r="65" spans="1:12" x14ac:dyDescent="0.25">
      <c r="A65" s="7">
        <v>46813</v>
      </c>
      <c r="B65" s="9">
        <v>1515.1207775948465</v>
      </c>
      <c r="C65" s="9">
        <v>1520.9713453530874</v>
      </c>
      <c r="D65" s="9">
        <v>1501.0447724438077</v>
      </c>
      <c r="E65" s="7">
        <v>46813</v>
      </c>
      <c r="F65" s="9">
        <v>962.64663078640569</v>
      </c>
      <c r="G65" s="9">
        <v>962.74524746792656</v>
      </c>
      <c r="H65" s="9">
        <v>953.84553389810696</v>
      </c>
      <c r="I65" s="7">
        <v>46813</v>
      </c>
      <c r="J65" s="9">
        <v>552.47414680844088</v>
      </c>
      <c r="K65" s="9">
        <v>558.22609788516081</v>
      </c>
      <c r="L65" s="9">
        <v>547.19923854570106</v>
      </c>
    </row>
    <row r="66" spans="1:12" x14ac:dyDescent="0.25">
      <c r="A66" s="7">
        <v>46844</v>
      </c>
      <c r="B66" s="9">
        <v>1354.1708326411722</v>
      </c>
      <c r="C66" s="9">
        <v>1359.3012279114248</v>
      </c>
      <c r="D66" s="9">
        <v>1341.6208427960225</v>
      </c>
      <c r="E66" s="7">
        <v>46844</v>
      </c>
      <c r="F66" s="9">
        <v>850.28224206757477</v>
      </c>
      <c r="G66" s="9">
        <v>850.27653975156886</v>
      </c>
      <c r="H66" s="9">
        <v>842.44287465116633</v>
      </c>
      <c r="I66" s="7">
        <v>46844</v>
      </c>
      <c r="J66" s="9">
        <v>503.88859057359736</v>
      </c>
      <c r="K66" s="9">
        <v>509.02468815985583</v>
      </c>
      <c r="L66" s="9">
        <v>499.17796814485627</v>
      </c>
    </row>
    <row r="67" spans="1:12" x14ac:dyDescent="0.25">
      <c r="A67" s="7">
        <v>46874</v>
      </c>
      <c r="B67" s="9">
        <v>1575.1321317652105</v>
      </c>
      <c r="C67" s="9">
        <v>1581.201487504261</v>
      </c>
      <c r="D67" s="9">
        <v>1559.786030871401</v>
      </c>
      <c r="E67" s="7">
        <v>46874</v>
      </c>
      <c r="F67" s="9">
        <v>992.42755681561698</v>
      </c>
      <c r="G67" s="9">
        <v>992.3397551339134</v>
      </c>
      <c r="H67" s="9">
        <v>982.72922172175151</v>
      </c>
      <c r="I67" s="7">
        <v>46874</v>
      </c>
      <c r="J67" s="9">
        <v>582.70457494959351</v>
      </c>
      <c r="K67" s="9">
        <v>588.86173237034745</v>
      </c>
      <c r="L67" s="9">
        <v>577.05680914964921</v>
      </c>
    </row>
    <row r="68" spans="1:12" x14ac:dyDescent="0.25">
      <c r="A68" s="7">
        <v>46905</v>
      </c>
      <c r="B68" s="9">
        <v>1541.2446072051869</v>
      </c>
      <c r="C68" s="9">
        <v>1547.0920171389846</v>
      </c>
      <c r="D68" s="9">
        <v>1526.1727494553181</v>
      </c>
      <c r="E68" s="7">
        <v>46905</v>
      </c>
      <c r="F68" s="9">
        <v>975.27878293593881</v>
      </c>
      <c r="G68" s="9">
        <v>975.18191016915273</v>
      </c>
      <c r="H68" s="9">
        <v>965.65939280749717</v>
      </c>
      <c r="I68" s="7">
        <v>46905</v>
      </c>
      <c r="J68" s="9">
        <v>565.96582426924795</v>
      </c>
      <c r="K68" s="9">
        <v>571.91010696983176</v>
      </c>
      <c r="L68" s="9">
        <v>560.51335664782073</v>
      </c>
    </row>
    <row r="69" spans="1:12" x14ac:dyDescent="0.25">
      <c r="A69" s="7">
        <v>46935</v>
      </c>
      <c r="B69" s="9">
        <v>1701.1366930331494</v>
      </c>
      <c r="C69" s="9">
        <v>1707.7848358011647</v>
      </c>
      <c r="D69" s="9">
        <v>1684.3188360572206</v>
      </c>
      <c r="E69" s="7">
        <v>46935</v>
      </c>
      <c r="F69" s="9">
        <v>1076.1092398084402</v>
      </c>
      <c r="G69" s="9">
        <v>1076.0509130838325</v>
      </c>
      <c r="H69" s="9">
        <v>1065.4431897632542</v>
      </c>
      <c r="I69" s="7">
        <v>46935</v>
      </c>
      <c r="J69" s="9">
        <v>625.02745322470923</v>
      </c>
      <c r="K69" s="9">
        <v>631.73392271733223</v>
      </c>
      <c r="L69" s="9">
        <v>618.87564629396627</v>
      </c>
    </row>
    <row r="70" spans="1:12" x14ac:dyDescent="0.25">
      <c r="A70" s="7">
        <v>46966</v>
      </c>
      <c r="B70" s="9">
        <v>1722.5698295205261</v>
      </c>
      <c r="C70" s="9">
        <v>1729.2661867931015</v>
      </c>
      <c r="D70" s="9">
        <v>1705.7207961834617</v>
      </c>
      <c r="E70" s="7">
        <v>46966</v>
      </c>
      <c r="F70" s="9">
        <v>1101.4943361011851</v>
      </c>
      <c r="G70" s="9">
        <v>1101.5419730046513</v>
      </c>
      <c r="H70" s="9">
        <v>1090.7434802495832</v>
      </c>
      <c r="I70" s="7">
        <v>46966</v>
      </c>
      <c r="J70" s="9">
        <v>621.07549341934043</v>
      </c>
      <c r="K70" s="9">
        <v>627.72421378844979</v>
      </c>
      <c r="L70" s="9">
        <v>614.97731593387834</v>
      </c>
    </row>
    <row r="71" spans="1:12" x14ac:dyDescent="0.25">
      <c r="A71" s="7">
        <v>46997</v>
      </c>
      <c r="B71" s="9">
        <v>1697.6118124263865</v>
      </c>
      <c r="C71" s="9">
        <v>1704.0686373898538</v>
      </c>
      <c r="D71" s="9">
        <v>1681.0565471168406</v>
      </c>
      <c r="E71" s="7">
        <v>46997</v>
      </c>
      <c r="F71" s="9">
        <v>1088.5176936642533</v>
      </c>
      <c r="G71" s="9">
        <v>1088.4842819287514</v>
      </c>
      <c r="H71" s="9">
        <v>1077.9147879508432</v>
      </c>
      <c r="I71" s="7">
        <v>46997</v>
      </c>
      <c r="J71" s="9">
        <v>609.09411876213312</v>
      </c>
      <c r="K71" s="9">
        <v>615.58435546110263</v>
      </c>
      <c r="L71" s="9">
        <v>603.14175916599766</v>
      </c>
    </row>
    <row r="72" spans="1:12" x14ac:dyDescent="0.25">
      <c r="A72" s="7">
        <v>47027</v>
      </c>
      <c r="B72" s="9">
        <v>1383.5236364653181</v>
      </c>
      <c r="C72" s="9">
        <v>1388.4076330926555</v>
      </c>
      <c r="D72" s="9">
        <v>1370.6380871222941</v>
      </c>
      <c r="E72" s="7">
        <v>47027</v>
      </c>
      <c r="F72" s="9">
        <v>885.92123749012148</v>
      </c>
      <c r="G72" s="9">
        <v>885.75799394335468</v>
      </c>
      <c r="H72" s="9">
        <v>877.66449874742818</v>
      </c>
      <c r="I72" s="7">
        <v>47027</v>
      </c>
      <c r="J72" s="9">
        <v>497.60239897519659</v>
      </c>
      <c r="K72" s="9">
        <v>502.6496391493007</v>
      </c>
      <c r="L72" s="9">
        <v>492.97358837486604</v>
      </c>
    </row>
    <row r="73" spans="1:12" x14ac:dyDescent="0.25">
      <c r="A73" s="7">
        <v>47058</v>
      </c>
      <c r="B73" s="9">
        <v>1556.8532497496926</v>
      </c>
      <c r="C73" s="9">
        <v>1562.6371174110368</v>
      </c>
      <c r="D73" s="9">
        <v>1542.1464693951655</v>
      </c>
      <c r="E73" s="7">
        <v>47058</v>
      </c>
      <c r="F73" s="9">
        <v>987.62721585704503</v>
      </c>
      <c r="G73" s="9">
        <v>987.45001012429941</v>
      </c>
      <c r="H73" s="9">
        <v>978.38623681425736</v>
      </c>
      <c r="I73" s="7">
        <v>47058</v>
      </c>
      <c r="J73" s="9">
        <v>569.22603389264748</v>
      </c>
      <c r="K73" s="9">
        <v>575.18710728673739</v>
      </c>
      <c r="L73" s="9">
        <v>563.76023258090788</v>
      </c>
    </row>
    <row r="74" spans="1:12" x14ac:dyDescent="0.25">
      <c r="A74" s="7">
        <v>47088</v>
      </c>
      <c r="B74" s="9">
        <v>1731.6328209544099</v>
      </c>
      <c r="C74" s="9">
        <v>1738.4676949258926</v>
      </c>
      <c r="D74" s="9">
        <v>1715.2417158632541</v>
      </c>
      <c r="E74" s="7">
        <v>47088</v>
      </c>
      <c r="F74" s="9">
        <v>1096.5649958752726</v>
      </c>
      <c r="G74" s="9">
        <v>1096.5937500241673</v>
      </c>
      <c r="H74" s="9">
        <v>1086.4139588142816</v>
      </c>
      <c r="I74" s="7">
        <v>47088</v>
      </c>
      <c r="J74" s="9">
        <v>635.06782507913704</v>
      </c>
      <c r="K74" s="9">
        <v>641.87394490172517</v>
      </c>
      <c r="L74" s="9">
        <v>628.82775704897222</v>
      </c>
    </row>
    <row r="75" spans="1:12" x14ac:dyDescent="0.25">
      <c r="A75" s="7">
        <v>47119</v>
      </c>
      <c r="B75" s="9">
        <v>1778.0464766209518</v>
      </c>
      <c r="C75" s="9">
        <v>1791.0670361377947</v>
      </c>
      <c r="D75" s="9">
        <v>1755.5717688178979</v>
      </c>
      <c r="E75" s="7">
        <v>47119</v>
      </c>
      <c r="F75" s="9">
        <v>1130.4359455369483</v>
      </c>
      <c r="G75" s="9">
        <v>1133.2969992567262</v>
      </c>
      <c r="H75" s="9">
        <v>1117.5506896923162</v>
      </c>
      <c r="I75" s="7">
        <v>47119</v>
      </c>
      <c r="J75" s="9">
        <v>647.6105310840029</v>
      </c>
      <c r="K75" s="9">
        <v>657.77003688106811</v>
      </c>
      <c r="L75" s="9">
        <v>638.0210791255812</v>
      </c>
    </row>
    <row r="76" spans="1:12" x14ac:dyDescent="0.25">
      <c r="A76" s="7">
        <v>47150</v>
      </c>
      <c r="B76" s="9">
        <v>1662.2645021595536</v>
      </c>
      <c r="C76" s="9">
        <v>1674.0933698063006</v>
      </c>
      <c r="D76" s="9">
        <v>1641.4056499877508</v>
      </c>
      <c r="E76" s="7">
        <v>47150</v>
      </c>
      <c r="F76" s="9">
        <v>1064.1744473955025</v>
      </c>
      <c r="G76" s="9">
        <v>1066.7671873880577</v>
      </c>
      <c r="H76" s="9">
        <v>1052.0339492753503</v>
      </c>
      <c r="I76" s="7">
        <v>47150</v>
      </c>
      <c r="J76" s="9">
        <v>598.09005476405116</v>
      </c>
      <c r="K76" s="9">
        <v>607.32618241824321</v>
      </c>
      <c r="L76" s="9">
        <v>589.37170071240064</v>
      </c>
    </row>
    <row r="77" spans="1:12" x14ac:dyDescent="0.25">
      <c r="A77" s="7">
        <v>47178</v>
      </c>
      <c r="B77" s="9">
        <v>1529.241503838269</v>
      </c>
      <c r="C77" s="9">
        <v>1539.9463137397936</v>
      </c>
      <c r="D77" s="9">
        <v>1510.1988654138906</v>
      </c>
      <c r="E77" s="7">
        <v>47178</v>
      </c>
      <c r="F77" s="9">
        <v>973.12267988361862</v>
      </c>
      <c r="G77" s="9">
        <v>975.38013347562037</v>
      </c>
      <c r="H77" s="9">
        <v>962.05444619918342</v>
      </c>
      <c r="I77" s="7">
        <v>47178</v>
      </c>
      <c r="J77" s="9">
        <v>556.11882395465022</v>
      </c>
      <c r="K77" s="9">
        <v>564.56618026417334</v>
      </c>
      <c r="L77" s="9">
        <v>548.144419214707</v>
      </c>
    </row>
    <row r="78" spans="1:12" x14ac:dyDescent="0.25">
      <c r="A78" s="7">
        <v>47209</v>
      </c>
      <c r="B78" s="9">
        <v>1365.9298195583096</v>
      </c>
      <c r="C78" s="9">
        <v>1375.3391292147026</v>
      </c>
      <c r="D78" s="9">
        <v>1348.9830781301318</v>
      </c>
      <c r="E78" s="7">
        <v>47209</v>
      </c>
      <c r="F78" s="9">
        <v>859.14299098510423</v>
      </c>
      <c r="G78" s="9">
        <v>861.0177632071842</v>
      </c>
      <c r="H78" s="9">
        <v>849.30937014280005</v>
      </c>
      <c r="I78" s="7">
        <v>47209</v>
      </c>
      <c r="J78" s="9">
        <v>506.78682857320592</v>
      </c>
      <c r="K78" s="9">
        <v>514.32136600751869</v>
      </c>
      <c r="L78" s="9">
        <v>499.67370798733202</v>
      </c>
    </row>
    <row r="79" spans="1:12" x14ac:dyDescent="0.25">
      <c r="A79" s="7">
        <v>47239</v>
      </c>
      <c r="B79" s="9">
        <v>1588.5787685835674</v>
      </c>
      <c r="C79" s="9">
        <v>1599.8589230210366</v>
      </c>
      <c r="D79" s="9">
        <v>1567.8202897375947</v>
      </c>
      <c r="E79" s="7">
        <v>47239</v>
      </c>
      <c r="F79" s="9">
        <v>1000.6173443540933</v>
      </c>
      <c r="G79" s="9">
        <v>1002.8284618809751</v>
      </c>
      <c r="H79" s="9">
        <v>988.42124222565189</v>
      </c>
      <c r="I79" s="7">
        <v>47239</v>
      </c>
      <c r="J79" s="9">
        <v>587.96142422947401</v>
      </c>
      <c r="K79" s="9">
        <v>597.03046114006145</v>
      </c>
      <c r="L79" s="9">
        <v>579.39904751194285</v>
      </c>
    </row>
    <row r="80" spans="1:12" x14ac:dyDescent="0.25">
      <c r="A80" s="7">
        <v>47270</v>
      </c>
      <c r="B80" s="9">
        <v>1556.9566037608904</v>
      </c>
      <c r="C80" s="9">
        <v>1567.9285989410732</v>
      </c>
      <c r="D80" s="9">
        <v>1536.5376147063128</v>
      </c>
      <c r="E80" s="7">
        <v>47270</v>
      </c>
      <c r="F80" s="9">
        <v>984.46858836004367</v>
      </c>
      <c r="G80" s="9">
        <v>986.65845997332406</v>
      </c>
      <c r="H80" s="9">
        <v>972.34105952517973</v>
      </c>
      <c r="I80" s="7">
        <v>47270</v>
      </c>
      <c r="J80" s="9">
        <v>572.48801540084662</v>
      </c>
      <c r="K80" s="9">
        <v>581.2701389677494</v>
      </c>
      <c r="L80" s="9">
        <v>564.19655518113302</v>
      </c>
    </row>
    <row r="81" spans="1:12" x14ac:dyDescent="0.25">
      <c r="A81" s="7">
        <v>47300</v>
      </c>
      <c r="B81" s="9">
        <v>1716.6510546646141</v>
      </c>
      <c r="C81" s="9">
        <v>1729.0411635750841</v>
      </c>
      <c r="D81" s="9">
        <v>1693.8729570827913</v>
      </c>
      <c r="E81" s="7">
        <v>47300</v>
      </c>
      <c r="F81" s="9">
        <v>1084.9629655237425</v>
      </c>
      <c r="G81" s="9">
        <v>1087.4565385672222</v>
      </c>
      <c r="H81" s="9">
        <v>1071.5286653288406</v>
      </c>
      <c r="I81" s="7">
        <v>47300</v>
      </c>
      <c r="J81" s="9">
        <v>631.68808914087128</v>
      </c>
      <c r="K81" s="9">
        <v>641.5846250078614</v>
      </c>
      <c r="L81" s="9">
        <v>622.34429175395053</v>
      </c>
    </row>
    <row r="82" spans="1:12" x14ac:dyDescent="0.25">
      <c r="A82" s="7">
        <v>47331</v>
      </c>
      <c r="B82" s="9">
        <v>1733.0594555185512</v>
      </c>
      <c r="C82" s="9">
        <v>1745.5057654410957</v>
      </c>
      <c r="D82" s="9">
        <v>1710.3134430444813</v>
      </c>
      <c r="E82" s="7">
        <v>47331</v>
      </c>
      <c r="F82" s="9">
        <v>1107.0213240918592</v>
      </c>
      <c r="G82" s="9">
        <v>1109.6859457486348</v>
      </c>
      <c r="H82" s="9">
        <v>1093.5101008197553</v>
      </c>
      <c r="I82" s="7">
        <v>47331</v>
      </c>
      <c r="J82" s="9">
        <v>626.03813142669173</v>
      </c>
      <c r="K82" s="9">
        <v>635.81981969246044</v>
      </c>
      <c r="L82" s="9">
        <v>616.80334222472572</v>
      </c>
    </row>
    <row r="83" spans="1:12" x14ac:dyDescent="0.25">
      <c r="A83" s="7">
        <v>47362</v>
      </c>
      <c r="B83" s="9">
        <v>1710.5574177714936</v>
      </c>
      <c r="C83" s="9">
        <v>1722.6490419250379</v>
      </c>
      <c r="D83" s="9">
        <v>1688.1952415350181</v>
      </c>
      <c r="E83" s="7">
        <v>47362</v>
      </c>
      <c r="F83" s="9">
        <v>1095.9272790050554</v>
      </c>
      <c r="G83" s="9">
        <v>1098.456343530394</v>
      </c>
      <c r="H83" s="9">
        <v>1082.5926144494783</v>
      </c>
      <c r="I83" s="7">
        <v>47362</v>
      </c>
      <c r="J83" s="9">
        <v>614.63013876643811</v>
      </c>
      <c r="K83" s="9">
        <v>624.1926983946438</v>
      </c>
      <c r="L83" s="9">
        <v>605.60262708553955</v>
      </c>
    </row>
    <row r="84" spans="1:12" x14ac:dyDescent="0.25">
      <c r="A84" s="7">
        <v>47392</v>
      </c>
      <c r="B84" s="9">
        <v>1396.1829651589505</v>
      </c>
      <c r="C84" s="9">
        <v>1405.3696752838935</v>
      </c>
      <c r="D84" s="9">
        <v>1378.8599848247106</v>
      </c>
      <c r="E84" s="7">
        <v>47392</v>
      </c>
      <c r="F84" s="9">
        <v>895.36857772411327</v>
      </c>
      <c r="G84" s="9">
        <v>897.14613282878156</v>
      </c>
      <c r="H84" s="9">
        <v>885.04007066933548</v>
      </c>
      <c r="I84" s="7">
        <v>47392</v>
      </c>
      <c r="J84" s="9">
        <v>500.81438743483739</v>
      </c>
      <c r="K84" s="9">
        <v>508.22354245511207</v>
      </c>
      <c r="L84" s="9">
        <v>493.81991415537539</v>
      </c>
    </row>
    <row r="85" spans="1:12" x14ac:dyDescent="0.25">
      <c r="A85" s="7">
        <v>47423</v>
      </c>
      <c r="B85" s="9">
        <v>1570.7098191883074</v>
      </c>
      <c r="C85" s="9">
        <v>1581.472869905255</v>
      </c>
      <c r="D85" s="9">
        <v>1550.8817081975328</v>
      </c>
      <c r="E85" s="7">
        <v>47423</v>
      </c>
      <c r="F85" s="9">
        <v>997.94684812542141</v>
      </c>
      <c r="G85" s="9">
        <v>999.95966517838599</v>
      </c>
      <c r="H85" s="9">
        <v>986.37828627447095</v>
      </c>
      <c r="I85" s="7">
        <v>47423</v>
      </c>
      <c r="J85" s="9">
        <v>572.76297106288621</v>
      </c>
      <c r="K85" s="9">
        <v>581.51320472686916</v>
      </c>
      <c r="L85" s="9">
        <v>564.50342192306209</v>
      </c>
    </row>
    <row r="86" spans="1:12" x14ac:dyDescent="0.25">
      <c r="A86" s="7">
        <v>47453</v>
      </c>
      <c r="B86" s="9">
        <v>1746.1503806671292</v>
      </c>
      <c r="C86" s="9">
        <v>1758.6713710048375</v>
      </c>
      <c r="D86" s="9">
        <v>1723.9735633262731</v>
      </c>
      <c r="E86" s="7">
        <v>47453</v>
      </c>
      <c r="F86" s="9">
        <v>1107.1286295003492</v>
      </c>
      <c r="G86" s="9">
        <v>1109.6560276513501</v>
      </c>
      <c r="H86" s="9">
        <v>1094.3844997522817</v>
      </c>
      <c r="I86" s="7">
        <v>47453</v>
      </c>
      <c r="J86" s="9">
        <v>639.02175116677972</v>
      </c>
      <c r="K86" s="9">
        <v>649.01534335348731</v>
      </c>
      <c r="L86" s="9">
        <v>629.58906357399098</v>
      </c>
    </row>
    <row r="87" spans="1:12" x14ac:dyDescent="0.25">
      <c r="A87" s="7">
        <v>47484</v>
      </c>
      <c r="B87" s="9">
        <v>1790.1983905728889</v>
      </c>
      <c r="C87" s="9">
        <v>1809.0807613287413</v>
      </c>
      <c r="D87" s="9">
        <v>1761.8102853650985</v>
      </c>
      <c r="E87" s="7">
        <v>47484</v>
      </c>
      <c r="F87" s="9">
        <v>1139.1930334703682</v>
      </c>
      <c r="G87" s="9">
        <v>1144.6269314051744</v>
      </c>
      <c r="H87" s="9">
        <v>1123.6674687720972</v>
      </c>
      <c r="I87" s="7">
        <v>47484</v>
      </c>
      <c r="J87" s="9">
        <v>651.00535710252075</v>
      </c>
      <c r="K87" s="9">
        <v>664.45382992356667</v>
      </c>
      <c r="L87" s="9">
        <v>638.14281659300127</v>
      </c>
    </row>
    <row r="88" spans="1:12" x14ac:dyDescent="0.25">
      <c r="A88" s="7">
        <v>47515</v>
      </c>
      <c r="B88" s="9">
        <v>1675.5333389147413</v>
      </c>
      <c r="C88" s="9">
        <v>1692.7611682407842</v>
      </c>
      <c r="D88" s="9">
        <v>1649.2029107987103</v>
      </c>
      <c r="E88" s="7">
        <v>47515</v>
      </c>
      <c r="F88" s="9">
        <v>1073.809142372495</v>
      </c>
      <c r="G88" s="9">
        <v>1078.7998352164841</v>
      </c>
      <c r="H88" s="9">
        <v>1059.1831158065997</v>
      </c>
      <c r="I88" s="7">
        <v>47515</v>
      </c>
      <c r="J88" s="9">
        <v>601.72419654224643</v>
      </c>
      <c r="K88" s="9">
        <v>613.96133302430007</v>
      </c>
      <c r="L88" s="9">
        <v>590.01979499211063</v>
      </c>
    </row>
    <row r="89" spans="1:12" x14ac:dyDescent="0.25">
      <c r="A89" s="7">
        <v>47543</v>
      </c>
      <c r="B89" s="9">
        <v>1542.7453818842041</v>
      </c>
      <c r="C89" s="9">
        <v>1558.3461550524678</v>
      </c>
      <c r="D89" s="9">
        <v>1518.7197022831958</v>
      </c>
      <c r="E89" s="7">
        <v>47543</v>
      </c>
      <c r="F89" s="9">
        <v>983.20125078910144</v>
      </c>
      <c r="G89" s="9">
        <v>987.61209517310738</v>
      </c>
      <c r="H89" s="9">
        <v>969.87889641491745</v>
      </c>
      <c r="I89" s="7">
        <v>47543</v>
      </c>
      <c r="J89" s="9">
        <v>559.54413109510267</v>
      </c>
      <c r="K89" s="9">
        <v>570.73405987936019</v>
      </c>
      <c r="L89" s="9">
        <v>548.84080586827838</v>
      </c>
    </row>
    <row r="90" spans="1:12" x14ac:dyDescent="0.25">
      <c r="A90" s="7">
        <v>47574</v>
      </c>
      <c r="B90" s="9">
        <v>1379.0846085291814</v>
      </c>
      <c r="C90" s="9">
        <v>1392.8244848446966</v>
      </c>
      <c r="D90" s="9">
        <v>1357.7011912172495</v>
      </c>
      <c r="E90" s="7">
        <v>47574</v>
      </c>
      <c r="F90" s="9">
        <v>868.92946326600963</v>
      </c>
      <c r="G90" s="9">
        <v>872.6833627235244</v>
      </c>
      <c r="H90" s="9">
        <v>857.09815683787463</v>
      </c>
      <c r="I90" s="7">
        <v>47574</v>
      </c>
      <c r="J90" s="9">
        <v>510.15514526317156</v>
      </c>
      <c r="K90" s="9">
        <v>520.14112212117197</v>
      </c>
      <c r="L90" s="9">
        <v>500.60303437937478</v>
      </c>
    </row>
    <row r="91" spans="1:12" x14ac:dyDescent="0.25">
      <c r="A91" s="7">
        <v>47604</v>
      </c>
      <c r="B91" s="9">
        <v>1603.5142258952012</v>
      </c>
      <c r="C91" s="9">
        <v>1620.1102395628579</v>
      </c>
      <c r="D91" s="9">
        <v>1577.2517036329166</v>
      </c>
      <c r="E91" s="7">
        <v>47604</v>
      </c>
      <c r="F91" s="9">
        <v>1009.7597533112458</v>
      </c>
      <c r="G91" s="9">
        <v>1014.2866552116737</v>
      </c>
      <c r="H91" s="9">
        <v>995.04249306626207</v>
      </c>
      <c r="I91" s="7">
        <v>47604</v>
      </c>
      <c r="J91" s="9">
        <v>593.7544725839557</v>
      </c>
      <c r="K91" s="9">
        <v>605.82358435118465</v>
      </c>
      <c r="L91" s="9">
        <v>582.20921056665509</v>
      </c>
    </row>
    <row r="92" spans="1:12" x14ac:dyDescent="0.25">
      <c r="A92" s="7">
        <v>47635</v>
      </c>
      <c r="B92" s="9">
        <v>1571.9763618147181</v>
      </c>
      <c r="C92" s="9">
        <v>1588.1792730147474</v>
      </c>
      <c r="D92" s="9">
        <v>1546.1311159055751</v>
      </c>
      <c r="E92" s="7">
        <v>47635</v>
      </c>
      <c r="F92" s="9">
        <v>993.16289188769565</v>
      </c>
      <c r="G92" s="9">
        <v>997.66183514902457</v>
      </c>
      <c r="H92" s="9">
        <v>978.51358265408396</v>
      </c>
      <c r="I92" s="7">
        <v>47635</v>
      </c>
      <c r="J92" s="9">
        <v>578.81346992702265</v>
      </c>
      <c r="K92" s="9">
        <v>590.5174378657232</v>
      </c>
      <c r="L92" s="9">
        <v>567.61753325149141</v>
      </c>
    </row>
    <row r="93" spans="1:12" x14ac:dyDescent="0.25">
      <c r="A93" s="7">
        <v>47665</v>
      </c>
      <c r="B93" s="9">
        <v>1731.7613718845921</v>
      </c>
      <c r="C93" s="9">
        <v>1750.0060363288933</v>
      </c>
      <c r="D93" s="9">
        <v>1702.9378856265603</v>
      </c>
      <c r="E93" s="7">
        <v>47665</v>
      </c>
      <c r="F93" s="9">
        <v>1093.5060449397961</v>
      </c>
      <c r="G93" s="9">
        <v>1098.5727812609098</v>
      </c>
      <c r="H93" s="9">
        <v>1077.2886450249484</v>
      </c>
      <c r="I93" s="7">
        <v>47665</v>
      </c>
      <c r="J93" s="9">
        <v>638.25532694479557</v>
      </c>
      <c r="K93" s="9">
        <v>651.43325506798305</v>
      </c>
      <c r="L93" s="9">
        <v>625.64924060161161</v>
      </c>
    </row>
    <row r="94" spans="1:12" x14ac:dyDescent="0.25">
      <c r="A94" s="7">
        <v>47696</v>
      </c>
      <c r="B94" s="9">
        <v>1750.8994891676994</v>
      </c>
      <c r="C94" s="9">
        <v>1769.2615378919427</v>
      </c>
      <c r="D94" s="9">
        <v>1722.0658470626945</v>
      </c>
      <c r="E94" s="7">
        <v>47696</v>
      </c>
      <c r="F94" s="9">
        <v>1117.3979961156754</v>
      </c>
      <c r="G94" s="9">
        <v>1122.7096438321435</v>
      </c>
      <c r="H94" s="9">
        <v>1101.0479275826472</v>
      </c>
      <c r="I94" s="7">
        <v>47696</v>
      </c>
      <c r="J94" s="9">
        <v>633.50149305202353</v>
      </c>
      <c r="K94" s="9">
        <v>646.55189405979854</v>
      </c>
      <c r="L94" s="9">
        <v>621.017919480047</v>
      </c>
    </row>
    <row r="95" spans="1:12" x14ac:dyDescent="0.25">
      <c r="A95" s="7">
        <v>47727</v>
      </c>
      <c r="B95" s="9">
        <v>1738.0846643985474</v>
      </c>
      <c r="C95" s="9">
        <v>1756.0744886055229</v>
      </c>
      <c r="D95" s="9">
        <v>1709.5765605762529</v>
      </c>
      <c r="E95" s="7">
        <v>47727</v>
      </c>
      <c r="F95" s="9">
        <v>1113.0035872727233</v>
      </c>
      <c r="G95" s="9">
        <v>1118.1557167019018</v>
      </c>
      <c r="H95" s="9">
        <v>1096.7752259079168</v>
      </c>
      <c r="I95" s="7">
        <v>47727</v>
      </c>
      <c r="J95" s="9">
        <v>625.08107712582421</v>
      </c>
      <c r="K95" s="9">
        <v>637.91877190362152</v>
      </c>
      <c r="L95" s="9">
        <v>612.80133466833627</v>
      </c>
    </row>
    <row r="96" spans="1:12" x14ac:dyDescent="0.25">
      <c r="A96" s="7">
        <v>47757</v>
      </c>
      <c r="B96" s="9">
        <v>1410.5686438603923</v>
      </c>
      <c r="C96" s="9">
        <v>1424.114774514986</v>
      </c>
      <c r="D96" s="9">
        <v>1388.7618610135341</v>
      </c>
      <c r="E96" s="7">
        <v>47757</v>
      </c>
      <c r="F96" s="9">
        <v>905.97377335158149</v>
      </c>
      <c r="G96" s="9">
        <v>909.69195166700467</v>
      </c>
      <c r="H96" s="9">
        <v>893.56769132964905</v>
      </c>
      <c r="I96" s="7">
        <v>47757</v>
      </c>
      <c r="J96" s="9">
        <v>504.59487050881086</v>
      </c>
      <c r="K96" s="9">
        <v>514.42282284798148</v>
      </c>
      <c r="L96" s="9">
        <v>495.19416968388532</v>
      </c>
    </row>
    <row r="97" spans="1:12" x14ac:dyDescent="0.25">
      <c r="A97" s="7">
        <v>47788</v>
      </c>
      <c r="B97" s="9">
        <v>1584.5182150854241</v>
      </c>
      <c r="C97" s="9">
        <v>1600.3049015758063</v>
      </c>
      <c r="D97" s="9">
        <v>1559.5493181993768</v>
      </c>
      <c r="E97" s="7">
        <v>47788</v>
      </c>
      <c r="F97" s="9">
        <v>1008.2496816483408</v>
      </c>
      <c r="G97" s="9">
        <v>1012.4470843793355</v>
      </c>
      <c r="H97" s="9">
        <v>994.36540163108691</v>
      </c>
      <c r="I97" s="7">
        <v>47788</v>
      </c>
      <c r="J97" s="9">
        <v>576.26853343708319</v>
      </c>
      <c r="K97" s="9">
        <v>587.85781719647059</v>
      </c>
      <c r="L97" s="9">
        <v>565.18391656828976</v>
      </c>
    </row>
    <row r="98" spans="1:12" x14ac:dyDescent="0.25">
      <c r="A98" s="7">
        <v>47818</v>
      </c>
      <c r="B98" s="9">
        <v>1761.1549943227778</v>
      </c>
      <c r="C98" s="9">
        <v>1779.4238453328912</v>
      </c>
      <c r="D98" s="9">
        <v>1733.1515025688736</v>
      </c>
      <c r="E98" s="7">
        <v>47818</v>
      </c>
      <c r="F98" s="9">
        <v>1118.0083229667487</v>
      </c>
      <c r="G98" s="9">
        <v>1123.0311627592916</v>
      </c>
      <c r="H98" s="9">
        <v>1102.6735869393092</v>
      </c>
      <c r="I98" s="7">
        <v>47818</v>
      </c>
      <c r="J98" s="9">
        <v>643.14667135602895</v>
      </c>
      <c r="K98" s="9">
        <v>656.39268257359902</v>
      </c>
      <c r="L98" s="9">
        <v>630.47791562956422</v>
      </c>
    </row>
    <row r="99" spans="1:12" x14ac:dyDescent="0.25">
      <c r="A99" s="7">
        <v>47849</v>
      </c>
      <c r="B99" s="9">
        <v>1809.544927223109</v>
      </c>
      <c r="C99" s="9">
        <v>1834.3955651277597</v>
      </c>
      <c r="D99" s="9">
        <v>1775.1395676238667</v>
      </c>
      <c r="E99" s="7">
        <v>47849</v>
      </c>
      <c r="F99" s="9">
        <v>1152.981131902932</v>
      </c>
      <c r="G99" s="9">
        <v>1160.9985116946641</v>
      </c>
      <c r="H99" s="9">
        <v>1134.7850466284569</v>
      </c>
      <c r="I99" s="7">
        <v>47849</v>
      </c>
      <c r="J99" s="9">
        <v>656.56379532017718</v>
      </c>
      <c r="K99" s="9">
        <v>673.39705343309583</v>
      </c>
      <c r="L99" s="9">
        <v>640.3545209954101</v>
      </c>
    </row>
    <row r="100" spans="1:12" x14ac:dyDescent="0.25">
      <c r="A100" s="7">
        <v>47880</v>
      </c>
      <c r="B100" s="9">
        <v>1693.9647004765816</v>
      </c>
      <c r="C100" s="9">
        <v>1716.6713658464105</v>
      </c>
      <c r="D100" s="9">
        <v>1662.0953022336175</v>
      </c>
      <c r="E100" s="7">
        <v>47880</v>
      </c>
      <c r="F100" s="9">
        <v>1087.1474896520608</v>
      </c>
      <c r="G100" s="9">
        <v>1094.5408442040989</v>
      </c>
      <c r="H100" s="9">
        <v>1070.0241392609664</v>
      </c>
      <c r="I100" s="7">
        <v>47880</v>
      </c>
      <c r="J100" s="9">
        <v>606.81721082452054</v>
      </c>
      <c r="K100" s="9">
        <v>622.13052164231124</v>
      </c>
      <c r="L100" s="9">
        <v>592.07116297265111</v>
      </c>
    </row>
    <row r="101" spans="1:12" x14ac:dyDescent="0.25">
      <c r="A101" s="7">
        <v>47908</v>
      </c>
      <c r="B101" s="9">
        <v>1558.016880388436</v>
      </c>
      <c r="C101" s="9">
        <v>1578.533258006287</v>
      </c>
      <c r="D101" s="9">
        <v>1529.0219374704932</v>
      </c>
      <c r="E101" s="7">
        <v>47908</v>
      </c>
      <c r="F101" s="9">
        <v>994.77345251867177</v>
      </c>
      <c r="G101" s="9">
        <v>1001.3253000004221</v>
      </c>
      <c r="H101" s="9">
        <v>979.22622681361872</v>
      </c>
      <c r="I101" s="7">
        <v>47908</v>
      </c>
      <c r="J101" s="9">
        <v>563.24342786976376</v>
      </c>
      <c r="K101" s="9">
        <v>577.20795800586438</v>
      </c>
      <c r="L101" s="9">
        <v>549.79571065687435</v>
      </c>
    </row>
    <row r="102" spans="1:12" x14ac:dyDescent="0.25">
      <c r="A102" s="7">
        <v>47939</v>
      </c>
      <c r="B102" s="9">
        <v>1396.0640934814799</v>
      </c>
      <c r="C102" s="9">
        <v>1414.1883776397083</v>
      </c>
      <c r="D102" s="9">
        <v>1370.2081233690185</v>
      </c>
      <c r="E102" s="7">
        <v>47939</v>
      </c>
      <c r="F102" s="9">
        <v>881.53396500430938</v>
      </c>
      <c r="G102" s="9">
        <v>887.16884582094053</v>
      </c>
      <c r="H102" s="9">
        <v>867.70552105379613</v>
      </c>
      <c r="I102" s="7">
        <v>47939</v>
      </c>
      <c r="J102" s="9">
        <v>514.53012847717025</v>
      </c>
      <c r="K102" s="9">
        <v>527.01953181876775</v>
      </c>
      <c r="L102" s="9">
        <v>502.50260231522225</v>
      </c>
    </row>
    <row r="103" spans="1:12" x14ac:dyDescent="0.25">
      <c r="A103" s="7">
        <v>47969</v>
      </c>
      <c r="B103" s="9">
        <v>1625.2278198560839</v>
      </c>
      <c r="C103" s="9">
        <v>1647.2919222582595</v>
      </c>
      <c r="D103" s="9">
        <v>1593.3108593313123</v>
      </c>
      <c r="E103" s="7">
        <v>47969</v>
      </c>
      <c r="F103" s="9">
        <v>1023.629447608091</v>
      </c>
      <c r="G103" s="9">
        <v>1030.5065661238268</v>
      </c>
      <c r="H103" s="9">
        <v>1006.3383040385437</v>
      </c>
      <c r="I103" s="7">
        <v>47969</v>
      </c>
      <c r="J103" s="9">
        <v>601.59837224799253</v>
      </c>
      <c r="K103" s="9">
        <v>616.78535613443228</v>
      </c>
      <c r="L103" s="9">
        <v>586.97255529276822</v>
      </c>
    </row>
    <row r="104" spans="1:12" x14ac:dyDescent="0.25">
      <c r="A104" s="7">
        <v>48000</v>
      </c>
      <c r="B104" s="9">
        <v>1594.2823056988127</v>
      </c>
      <c r="C104" s="9">
        <v>1615.8856904230624</v>
      </c>
      <c r="D104" s="9">
        <v>1562.8388580216506</v>
      </c>
      <c r="E104" s="7">
        <v>48000</v>
      </c>
      <c r="F104" s="9">
        <v>1006.925580525429</v>
      </c>
      <c r="G104" s="9">
        <v>1013.7756341248465</v>
      </c>
      <c r="H104" s="9">
        <v>989.69029220629295</v>
      </c>
      <c r="I104" s="7">
        <v>48000</v>
      </c>
      <c r="J104" s="9">
        <v>587.35672517338367</v>
      </c>
      <c r="K104" s="9">
        <v>602.11005629821568</v>
      </c>
      <c r="L104" s="9">
        <v>573.14856581535798</v>
      </c>
    </row>
    <row r="105" spans="1:12" x14ac:dyDescent="0.25">
      <c r="A105" s="7">
        <v>48030</v>
      </c>
      <c r="B105" s="9">
        <v>1754.7576402567511</v>
      </c>
      <c r="C105" s="9">
        <v>1779.0383919088467</v>
      </c>
      <c r="D105" s="9">
        <v>1719.7053269078178</v>
      </c>
      <c r="E105" s="7">
        <v>48030</v>
      </c>
      <c r="F105" s="9">
        <v>1107.5131216335349</v>
      </c>
      <c r="G105" s="9">
        <v>1115.1964319214344</v>
      </c>
      <c r="H105" s="9">
        <v>1088.4450865895762</v>
      </c>
      <c r="I105" s="7">
        <v>48030</v>
      </c>
      <c r="J105" s="9">
        <v>647.24451862321609</v>
      </c>
      <c r="K105" s="9">
        <v>663.84195998741245</v>
      </c>
      <c r="L105" s="9">
        <v>631.26024031824159</v>
      </c>
    </row>
    <row r="106" spans="1:12" x14ac:dyDescent="0.25">
      <c r="A106" s="7">
        <v>48061</v>
      </c>
      <c r="B106" s="9">
        <v>1774.5227676402935</v>
      </c>
      <c r="C106" s="9">
        <v>1798.9729824747362</v>
      </c>
      <c r="D106" s="9">
        <v>1739.439523979165</v>
      </c>
      <c r="E106" s="7">
        <v>48061</v>
      </c>
      <c r="F106" s="9">
        <v>1131.8622294992949</v>
      </c>
      <c r="G106" s="9">
        <v>1139.8641469508389</v>
      </c>
      <c r="H106" s="9">
        <v>1112.6191596090925</v>
      </c>
      <c r="I106" s="7">
        <v>48061</v>
      </c>
      <c r="J106" s="9">
        <v>642.66053814099848</v>
      </c>
      <c r="K106" s="9">
        <v>659.10883552389805</v>
      </c>
      <c r="L106" s="9">
        <v>626.82036437007253</v>
      </c>
    </row>
    <row r="107" spans="1:12" x14ac:dyDescent="0.25">
      <c r="A107" s="7">
        <v>48092</v>
      </c>
      <c r="B107" s="9">
        <v>1748.8165557458326</v>
      </c>
      <c r="C107" s="9">
        <v>1772.6030529482816</v>
      </c>
      <c r="D107" s="9">
        <v>1714.4252704402936</v>
      </c>
      <c r="E107" s="7">
        <v>48092</v>
      </c>
      <c r="F107" s="9">
        <v>1119.1397557700875</v>
      </c>
      <c r="G107" s="9">
        <v>1126.8777220863849</v>
      </c>
      <c r="H107" s="9">
        <v>1100.2033319057639</v>
      </c>
      <c r="I107" s="7">
        <v>48092</v>
      </c>
      <c r="J107" s="9">
        <v>629.6767999757451</v>
      </c>
      <c r="K107" s="9">
        <v>645.7253308618964</v>
      </c>
      <c r="L107" s="9">
        <v>614.22193853452973</v>
      </c>
    </row>
    <row r="108" spans="1:12" x14ac:dyDescent="0.25">
      <c r="A108" s="7">
        <v>48122</v>
      </c>
      <c r="B108" s="9">
        <v>1427.8109772522564</v>
      </c>
      <c r="C108" s="9">
        <v>1445.7555430499967</v>
      </c>
      <c r="D108" s="9">
        <v>1401.5086648342419</v>
      </c>
      <c r="E108" s="7">
        <v>48122</v>
      </c>
      <c r="F108" s="9">
        <v>918.77591070994936</v>
      </c>
      <c r="G108" s="9">
        <v>924.43190561642439</v>
      </c>
      <c r="H108" s="9">
        <v>904.30749171958473</v>
      </c>
      <c r="I108" s="7">
        <v>48122</v>
      </c>
      <c r="J108" s="9">
        <v>509.03506654230711</v>
      </c>
      <c r="K108" s="9">
        <v>521.32363743357257</v>
      </c>
      <c r="L108" s="9">
        <v>497.20117311465714</v>
      </c>
    </row>
    <row r="109" spans="1:12" x14ac:dyDescent="0.25">
      <c r="A109" s="7">
        <v>48153</v>
      </c>
      <c r="B109" s="9">
        <v>1599.9010033764798</v>
      </c>
      <c r="C109" s="9">
        <v>1620.7239670282879</v>
      </c>
      <c r="D109" s="9">
        <v>1569.8184955197203</v>
      </c>
      <c r="E109" s="7">
        <v>48153</v>
      </c>
      <c r="F109" s="9">
        <v>1019.9457806754081</v>
      </c>
      <c r="G109" s="9">
        <v>1026.3133399981261</v>
      </c>
      <c r="H109" s="9">
        <v>1003.7830715078827</v>
      </c>
      <c r="I109" s="7">
        <v>48153</v>
      </c>
      <c r="J109" s="9">
        <v>579.95522270107233</v>
      </c>
      <c r="K109" s="9">
        <v>594.41062703016235</v>
      </c>
      <c r="L109" s="9">
        <v>566.03542401183802</v>
      </c>
    </row>
    <row r="110" spans="1:12" x14ac:dyDescent="0.25">
      <c r="A110" s="7">
        <v>48183</v>
      </c>
      <c r="B110" s="9">
        <v>1777.3900094954574</v>
      </c>
      <c r="C110" s="9">
        <v>1801.4303945476431</v>
      </c>
      <c r="D110" s="9">
        <v>1743.5771285705214</v>
      </c>
      <c r="E110" s="7">
        <v>48183</v>
      </c>
      <c r="F110" s="9">
        <v>1130.050934704939</v>
      </c>
      <c r="G110" s="9">
        <v>1137.5560921281419</v>
      </c>
      <c r="H110" s="9">
        <v>1112.1602155701391</v>
      </c>
      <c r="I110" s="7">
        <v>48183</v>
      </c>
      <c r="J110" s="9">
        <v>647.33907479051857</v>
      </c>
      <c r="K110" s="9">
        <v>663.87430241950165</v>
      </c>
      <c r="L110" s="9">
        <v>631.41691300038224</v>
      </c>
    </row>
    <row r="111" spans="1:12" x14ac:dyDescent="0.25">
      <c r="A111" s="7">
        <v>48214</v>
      </c>
      <c r="B111" s="9">
        <v>1827.7794650950586</v>
      </c>
      <c r="C111" s="9">
        <v>1858.6416015684517</v>
      </c>
      <c r="D111" s="9">
        <v>1787.3495071699813</v>
      </c>
      <c r="E111" s="7">
        <v>48214</v>
      </c>
      <c r="F111" s="9">
        <v>1166.1000037736449</v>
      </c>
      <c r="G111" s="9">
        <v>1176.6920587651466</v>
      </c>
      <c r="H111" s="9">
        <v>1145.2573900996576</v>
      </c>
      <c r="I111" s="7">
        <v>48214</v>
      </c>
      <c r="J111" s="9">
        <v>661.6794613214139</v>
      </c>
      <c r="K111" s="9">
        <v>681.94954280330523</v>
      </c>
      <c r="L111" s="9">
        <v>642.09211707032307</v>
      </c>
    </row>
    <row r="112" spans="1:12" x14ac:dyDescent="0.25">
      <c r="A112" s="7">
        <v>48245</v>
      </c>
      <c r="B112" s="9">
        <v>1709.9325198980093</v>
      </c>
      <c r="C112" s="9">
        <v>1738.0867841835093</v>
      </c>
      <c r="D112" s="9">
        <v>1672.6110653632518</v>
      </c>
      <c r="E112" s="7">
        <v>48245</v>
      </c>
      <c r="F112" s="9">
        <v>1099.2763908256229</v>
      </c>
      <c r="G112" s="9">
        <v>1109.0390073342815</v>
      </c>
      <c r="H112" s="9">
        <v>1079.7274511493392</v>
      </c>
      <c r="I112" s="7">
        <v>48245</v>
      </c>
      <c r="J112" s="9">
        <v>610.6561290723871</v>
      </c>
      <c r="K112" s="9">
        <v>629.04777684922806</v>
      </c>
      <c r="L112" s="9">
        <v>592.88361421391323</v>
      </c>
    </row>
    <row r="113" spans="1:12" x14ac:dyDescent="0.25">
      <c r="A113" s="7">
        <v>48274</v>
      </c>
      <c r="B113" s="9">
        <v>1576.2058610940687</v>
      </c>
      <c r="C113" s="9">
        <v>1601.7170016247337</v>
      </c>
      <c r="D113" s="9">
        <v>1542.1699275310943</v>
      </c>
      <c r="E113" s="7">
        <v>48274</v>
      </c>
      <c r="F113" s="9">
        <v>1008.3157630818768</v>
      </c>
      <c r="G113" s="9">
        <v>1017.0135034845425</v>
      </c>
      <c r="H113" s="9">
        <v>990.52765760014995</v>
      </c>
      <c r="I113" s="7">
        <v>48274</v>
      </c>
      <c r="J113" s="9">
        <v>567.89009801219163</v>
      </c>
      <c r="K113" s="9">
        <v>584.7034981401905</v>
      </c>
      <c r="L113" s="9">
        <v>551.64226993094394</v>
      </c>
    </row>
    <row r="114" spans="1:12" x14ac:dyDescent="0.25">
      <c r="A114" s="7">
        <v>48305</v>
      </c>
      <c r="B114" s="9">
        <v>1413.9064095586343</v>
      </c>
      <c r="C114" s="9">
        <v>1436.4718351177673</v>
      </c>
      <c r="D114" s="9">
        <v>1383.5399136074288</v>
      </c>
      <c r="E114" s="7">
        <v>48305</v>
      </c>
      <c r="F114" s="9">
        <v>894.75027239173153</v>
      </c>
      <c r="G114" s="9">
        <v>902.2681806332605</v>
      </c>
      <c r="H114" s="9">
        <v>878.92542590594542</v>
      </c>
      <c r="I114" s="7">
        <v>48305</v>
      </c>
      <c r="J114" s="9">
        <v>519.15613716690291</v>
      </c>
      <c r="K114" s="9">
        <v>534.20365448450673</v>
      </c>
      <c r="L114" s="9">
        <v>504.61448770148326</v>
      </c>
    </row>
    <row r="115" spans="1:12" x14ac:dyDescent="0.25">
      <c r="A115" s="7">
        <v>48335</v>
      </c>
      <c r="B115" s="9">
        <v>1641.7705990491045</v>
      </c>
      <c r="C115" s="9">
        <v>1669.3202389018843</v>
      </c>
      <c r="D115" s="9">
        <v>1604.2463176593228</v>
      </c>
      <c r="E115" s="7">
        <v>48335</v>
      </c>
      <c r="F115" s="9">
        <v>1034.1399465668899</v>
      </c>
      <c r="G115" s="9">
        <v>1043.3584154282789</v>
      </c>
      <c r="H115" s="9">
        <v>1014.3309948743378</v>
      </c>
      <c r="I115" s="7">
        <v>48335</v>
      </c>
      <c r="J115" s="9">
        <v>607.63065248221471</v>
      </c>
      <c r="K115" s="9">
        <v>625.96182347360525</v>
      </c>
      <c r="L115" s="9">
        <v>589.91532278498494</v>
      </c>
    </row>
    <row r="116" spans="1:12" x14ac:dyDescent="0.25">
      <c r="A116" s="7">
        <v>48366</v>
      </c>
      <c r="B116" s="9">
        <v>1626.5695275147611</v>
      </c>
      <c r="C116" s="9">
        <v>1653.8948771563535</v>
      </c>
      <c r="D116" s="9">
        <v>1589.1640062793672</v>
      </c>
      <c r="E116" s="7">
        <v>48366</v>
      </c>
      <c r="F116" s="9">
        <v>1027.2740072203278</v>
      </c>
      <c r="G116" s="9">
        <v>1036.5711240475459</v>
      </c>
      <c r="H116" s="9">
        <v>1007.2910281663237</v>
      </c>
      <c r="I116" s="7">
        <v>48366</v>
      </c>
      <c r="J116" s="9">
        <v>599.29552029443357</v>
      </c>
      <c r="K116" s="9">
        <v>617.32375310880764</v>
      </c>
      <c r="L116" s="9">
        <v>581.87297811304381</v>
      </c>
    </row>
    <row r="117" spans="1:12" x14ac:dyDescent="0.25">
      <c r="A117" s="7">
        <v>48396</v>
      </c>
      <c r="B117" s="9">
        <v>1773.2463682377279</v>
      </c>
      <c r="C117" s="9">
        <v>1803.6162248148294</v>
      </c>
      <c r="D117" s="9">
        <v>1731.9739745420854</v>
      </c>
      <c r="E117" s="7">
        <v>48396</v>
      </c>
      <c r="F117" s="9">
        <v>1118.5668078333788</v>
      </c>
      <c r="G117" s="9">
        <v>1128.8689861404932</v>
      </c>
      <c r="H117" s="9">
        <v>1096.6880191496268</v>
      </c>
      <c r="I117" s="7">
        <v>48396</v>
      </c>
      <c r="J117" s="9">
        <v>654.67956040434922</v>
      </c>
      <c r="K117" s="9">
        <v>674.74723867433602</v>
      </c>
      <c r="L117" s="9">
        <v>635.28595539245862</v>
      </c>
    </row>
    <row r="118" spans="1:12" x14ac:dyDescent="0.25">
      <c r="A118" s="7">
        <v>48427</v>
      </c>
      <c r="B118" s="9">
        <v>1796.5111019350741</v>
      </c>
      <c r="C118" s="9">
        <v>1827.1638324801818</v>
      </c>
      <c r="D118" s="9">
        <v>1755.1050367917635</v>
      </c>
      <c r="E118" s="7">
        <v>48427</v>
      </c>
      <c r="F118" s="9">
        <v>1145.2512402062932</v>
      </c>
      <c r="G118" s="9">
        <v>1155.9666628302818</v>
      </c>
      <c r="H118" s="9">
        <v>1123.1123691602886</v>
      </c>
      <c r="I118" s="7">
        <v>48427</v>
      </c>
      <c r="J118" s="9">
        <v>651.25986172878095</v>
      </c>
      <c r="K118" s="9">
        <v>671.19716964989971</v>
      </c>
      <c r="L118" s="9">
        <v>631.99266763147511</v>
      </c>
    </row>
    <row r="119" spans="1:12" x14ac:dyDescent="0.25">
      <c r="A119" s="7">
        <v>48458</v>
      </c>
      <c r="B119" s="9">
        <v>1771.2090302495319</v>
      </c>
      <c r="C119" s="9">
        <v>1801.0623040903356</v>
      </c>
      <c r="D119" s="9">
        <v>1730.6149877151461</v>
      </c>
      <c r="E119" s="7">
        <v>48458</v>
      </c>
      <c r="F119" s="9">
        <v>1133.0547248510291</v>
      </c>
      <c r="G119" s="9">
        <v>1143.447188312854</v>
      </c>
      <c r="H119" s="9">
        <v>1111.2671039795316</v>
      </c>
      <c r="I119" s="7">
        <v>48458</v>
      </c>
      <c r="J119" s="9">
        <v>638.15430539850286</v>
      </c>
      <c r="K119" s="9">
        <v>657.61511577748126</v>
      </c>
      <c r="L119" s="9">
        <v>619.34788373561435</v>
      </c>
    </row>
    <row r="120" spans="1:12" x14ac:dyDescent="0.25">
      <c r="A120" s="7">
        <v>48488</v>
      </c>
      <c r="B120" s="9">
        <v>1446.7352442854153</v>
      </c>
      <c r="C120" s="9">
        <v>1469.1440406679164</v>
      </c>
      <c r="D120" s="9">
        <v>1415.8856231504451</v>
      </c>
      <c r="E120" s="7">
        <v>48488</v>
      </c>
      <c r="F120" s="9">
        <v>932.74371604173814</v>
      </c>
      <c r="G120" s="9">
        <v>940.34166949056942</v>
      </c>
      <c r="H120" s="9">
        <v>916.20682337294465</v>
      </c>
      <c r="I120" s="7">
        <v>48488</v>
      </c>
      <c r="J120" s="9">
        <v>513.99152824367775</v>
      </c>
      <c r="K120" s="9">
        <v>528.80237117734737</v>
      </c>
      <c r="L120" s="9">
        <v>499.67879977750079</v>
      </c>
    </row>
    <row r="121" spans="1:12" x14ac:dyDescent="0.25">
      <c r="A121" s="7">
        <v>48519</v>
      </c>
      <c r="B121" s="9">
        <v>1618.8092581457229</v>
      </c>
      <c r="C121" s="9">
        <v>1644.7543963351791</v>
      </c>
      <c r="D121" s="9">
        <v>1583.5322033548327</v>
      </c>
      <c r="E121" s="7">
        <v>48519</v>
      </c>
      <c r="F121" s="9">
        <v>1034.0080423796653</v>
      </c>
      <c r="G121" s="9">
        <v>1042.5517604928011</v>
      </c>
      <c r="H121" s="9">
        <v>1015.5464998024099</v>
      </c>
      <c r="I121" s="7">
        <v>48519</v>
      </c>
      <c r="J121" s="9">
        <v>584.80121576605802</v>
      </c>
      <c r="K121" s="9">
        <v>602.20263584237819</v>
      </c>
      <c r="L121" s="9">
        <v>567.98570355242282</v>
      </c>
    </row>
    <row r="122" spans="1:12" x14ac:dyDescent="0.25">
      <c r="A122" s="7">
        <v>48549</v>
      </c>
      <c r="B122" s="9">
        <v>1796.0620541620515</v>
      </c>
      <c r="C122" s="9">
        <v>1825.953984241547</v>
      </c>
      <c r="D122" s="9">
        <v>1756.3737889437393</v>
      </c>
      <c r="E122" s="7">
        <v>48549</v>
      </c>
      <c r="F122" s="9">
        <v>1143.7371028206999</v>
      </c>
      <c r="G122" s="9">
        <v>1153.7262911048915</v>
      </c>
      <c r="H122" s="9">
        <v>1123.2810998054956</v>
      </c>
      <c r="I122" s="7">
        <v>48549</v>
      </c>
      <c r="J122" s="9">
        <v>652.32495134135138</v>
      </c>
      <c r="K122" s="9">
        <v>672.22769313665515</v>
      </c>
      <c r="L122" s="9">
        <v>633.09268913824337</v>
      </c>
    </row>
    <row r="123" spans="1:12" x14ac:dyDescent="0.25">
      <c r="A123" s="7">
        <v>48580</v>
      </c>
      <c r="B123" s="9">
        <v>1843.0133805035252</v>
      </c>
      <c r="C123" s="9">
        <v>1879.8618129821452</v>
      </c>
      <c r="D123" s="9">
        <v>1796.6343853428496</v>
      </c>
      <c r="E123" s="7">
        <v>48580</v>
      </c>
      <c r="F123" s="9">
        <v>1177.2467606145174</v>
      </c>
      <c r="G123" s="9">
        <v>1190.3770520877288</v>
      </c>
      <c r="H123" s="9">
        <v>1153.8244833039009</v>
      </c>
      <c r="I123" s="7">
        <v>48580</v>
      </c>
      <c r="J123" s="9">
        <v>665.76661988900821</v>
      </c>
      <c r="K123" s="9">
        <v>689.48476089441681</v>
      </c>
      <c r="L123" s="9">
        <v>642.80990203894919</v>
      </c>
    </row>
    <row r="124" spans="1:12" x14ac:dyDescent="0.25">
      <c r="A124" s="7">
        <v>48611</v>
      </c>
      <c r="B124" s="9">
        <v>1727.7923707672849</v>
      </c>
      <c r="C124" s="9">
        <v>1761.54070312416</v>
      </c>
      <c r="D124" s="9">
        <v>1684.8657771245776</v>
      </c>
      <c r="E124" s="7">
        <v>48611</v>
      </c>
      <c r="F124" s="9">
        <v>1111.9088964240809</v>
      </c>
      <c r="G124" s="9">
        <v>1124.0656827364276</v>
      </c>
      <c r="H124" s="9">
        <v>1089.8809851959002</v>
      </c>
      <c r="I124" s="7">
        <v>48611</v>
      </c>
      <c r="J124" s="9">
        <v>615.88347434320428</v>
      </c>
      <c r="K124" s="9">
        <v>637.47502038773257</v>
      </c>
      <c r="L124" s="9">
        <v>594.98479192867751</v>
      </c>
    </row>
    <row r="125" spans="1:12" x14ac:dyDescent="0.25">
      <c r="A125" s="7">
        <v>48639</v>
      </c>
      <c r="B125" s="9">
        <v>1594.8133850183926</v>
      </c>
      <c r="C125" s="9">
        <v>1625.374758746764</v>
      </c>
      <c r="D125" s="9">
        <v>1555.7036327528112</v>
      </c>
      <c r="E125" s="7">
        <v>48639</v>
      </c>
      <c r="F125" s="9">
        <v>1021.9344880323321</v>
      </c>
      <c r="G125" s="9">
        <v>1032.7750294738332</v>
      </c>
      <c r="H125" s="9">
        <v>1001.913107157119</v>
      </c>
      <c r="I125" s="7">
        <v>48639</v>
      </c>
      <c r="J125" s="9">
        <v>572.87889698606045</v>
      </c>
      <c r="K125" s="9">
        <v>592.59972927293063</v>
      </c>
      <c r="L125" s="9">
        <v>553.7905255956922</v>
      </c>
    </row>
    <row r="126" spans="1:12" x14ac:dyDescent="0.25">
      <c r="A126" s="7">
        <v>48670</v>
      </c>
      <c r="B126" s="9">
        <v>1433.189784824491</v>
      </c>
      <c r="C126" s="9">
        <v>1460.267646549428</v>
      </c>
      <c r="D126" s="9">
        <v>1398.2582052191144</v>
      </c>
      <c r="E126" s="7">
        <v>48670</v>
      </c>
      <c r="F126" s="9">
        <v>908.86882616849584</v>
      </c>
      <c r="G126" s="9">
        <v>918.2756715000113</v>
      </c>
      <c r="H126" s="9">
        <v>891.04180232465183</v>
      </c>
      <c r="I126" s="7">
        <v>48670</v>
      </c>
      <c r="J126" s="9">
        <v>524.32095865599558</v>
      </c>
      <c r="K126" s="9">
        <v>541.99197504941708</v>
      </c>
      <c r="L126" s="9">
        <v>507.21640289446322</v>
      </c>
    </row>
    <row r="127" spans="1:12" x14ac:dyDescent="0.25">
      <c r="A127" s="7">
        <v>48700</v>
      </c>
      <c r="B127" s="9">
        <v>1662.4486430377972</v>
      </c>
      <c r="C127" s="9">
        <v>1695.6503251323072</v>
      </c>
      <c r="D127" s="9">
        <v>1619.1530046923981</v>
      </c>
      <c r="E127" s="7">
        <v>48700</v>
      </c>
      <c r="F127" s="9">
        <v>1047.265815000882</v>
      </c>
      <c r="G127" s="9">
        <v>1058.8618023094448</v>
      </c>
      <c r="H127" s="9">
        <v>1024.8836408265365</v>
      </c>
      <c r="I127" s="7">
        <v>48700</v>
      </c>
      <c r="J127" s="9">
        <v>615.18282803691545</v>
      </c>
      <c r="K127" s="9">
        <v>636.78852282286232</v>
      </c>
      <c r="L127" s="9">
        <v>594.26936386586181</v>
      </c>
    </row>
    <row r="128" spans="1:12" x14ac:dyDescent="0.25">
      <c r="A128" s="7">
        <v>48731</v>
      </c>
      <c r="B128" s="9">
        <v>1643.9086223490006</v>
      </c>
      <c r="C128" s="9">
        <v>1676.8158658347318</v>
      </c>
      <c r="D128" s="9">
        <v>1600.8161237784345</v>
      </c>
      <c r="E128" s="7">
        <v>48731</v>
      </c>
      <c r="F128" s="9">
        <v>1037.6488832050927</v>
      </c>
      <c r="G128" s="9">
        <v>1049.3308483594037</v>
      </c>
      <c r="H128" s="9">
        <v>1015.101596704199</v>
      </c>
      <c r="I128" s="7">
        <v>48731</v>
      </c>
      <c r="J128" s="9">
        <v>606.25973914390761</v>
      </c>
      <c r="K128" s="9">
        <v>627.48501747532794</v>
      </c>
      <c r="L128" s="9">
        <v>585.71452707423589</v>
      </c>
    </row>
    <row r="129" spans="1:12" x14ac:dyDescent="0.25">
      <c r="A129" s="7">
        <v>48761</v>
      </c>
      <c r="B129" s="9">
        <v>1795.9705807910309</v>
      </c>
      <c r="C129" s="9">
        <v>1832.6274595809148</v>
      </c>
      <c r="D129" s="9">
        <v>1748.2841345969498</v>
      </c>
      <c r="E129" s="7">
        <v>48761</v>
      </c>
      <c r="F129" s="9">
        <v>1132.2692215262418</v>
      </c>
      <c r="G129" s="9">
        <v>1145.2371001502092</v>
      </c>
      <c r="H129" s="9">
        <v>1107.5128888704669</v>
      </c>
      <c r="I129" s="7">
        <v>48761</v>
      </c>
      <c r="J129" s="9">
        <v>663.70135926478952</v>
      </c>
      <c r="K129" s="9">
        <v>687.39035943070564</v>
      </c>
      <c r="L129" s="9">
        <v>640.77124572648324</v>
      </c>
    </row>
    <row r="130" spans="1:12" x14ac:dyDescent="0.25">
      <c r="A130" s="7">
        <v>48792</v>
      </c>
      <c r="B130" s="9">
        <v>1822.7092200927914</v>
      </c>
      <c r="C130" s="9">
        <v>1859.7882923444142</v>
      </c>
      <c r="D130" s="9">
        <v>1774.7610785407408</v>
      </c>
      <c r="E130" s="7">
        <v>48792</v>
      </c>
      <c r="F130" s="9">
        <v>1161.3127090186993</v>
      </c>
      <c r="G130" s="9">
        <v>1174.8003435551061</v>
      </c>
      <c r="H130" s="9">
        <v>1136.1998784949201</v>
      </c>
      <c r="I130" s="7">
        <v>48792</v>
      </c>
      <c r="J130" s="9">
        <v>661.39651107409213</v>
      </c>
      <c r="K130" s="9">
        <v>684.98794878930812</v>
      </c>
      <c r="L130" s="9">
        <v>638.56120004582078</v>
      </c>
    </row>
    <row r="131" spans="1:12" x14ac:dyDescent="0.25">
      <c r="A131" s="7">
        <v>48823</v>
      </c>
      <c r="B131" s="9">
        <v>1787.5080235023474</v>
      </c>
      <c r="C131" s="9">
        <v>1823.4162740668469</v>
      </c>
      <c r="D131" s="9">
        <v>1740.7976573482206</v>
      </c>
      <c r="E131" s="7">
        <v>48823</v>
      </c>
      <c r="F131" s="9">
        <v>1142.8472508133727</v>
      </c>
      <c r="G131" s="9">
        <v>1155.8680692291734</v>
      </c>
      <c r="H131" s="9">
        <v>1118.2905030748218</v>
      </c>
      <c r="I131" s="7">
        <v>48823</v>
      </c>
      <c r="J131" s="9">
        <v>644.66077268897516</v>
      </c>
      <c r="K131" s="9">
        <v>667.54820483767378</v>
      </c>
      <c r="L131" s="9">
        <v>622.50715427339901</v>
      </c>
    </row>
    <row r="132" spans="1:12" x14ac:dyDescent="0.25">
      <c r="A132" s="7">
        <v>48853</v>
      </c>
      <c r="B132" s="9">
        <v>1464.9714240975163</v>
      </c>
      <c r="C132" s="9">
        <v>1491.8648104864617</v>
      </c>
      <c r="D132" s="9">
        <v>1429.5872934477293</v>
      </c>
      <c r="E132" s="7">
        <v>48853</v>
      </c>
      <c r="F132" s="9">
        <v>946.23836913174011</v>
      </c>
      <c r="G132" s="9">
        <v>955.76584448552853</v>
      </c>
      <c r="H132" s="9">
        <v>927.66329280859861</v>
      </c>
      <c r="I132" s="7">
        <v>48853</v>
      </c>
      <c r="J132" s="9">
        <v>518.73305496577643</v>
      </c>
      <c r="K132" s="9">
        <v>536.0989660009335</v>
      </c>
      <c r="L132" s="9">
        <v>501.92400063913101</v>
      </c>
    </row>
    <row r="133" spans="1:12" x14ac:dyDescent="0.25">
      <c r="A133" s="7">
        <v>48884</v>
      </c>
      <c r="B133" s="9">
        <v>1639.9229952167138</v>
      </c>
      <c r="C133" s="9">
        <v>1671.0738654958186</v>
      </c>
      <c r="D133" s="9">
        <v>1599.3843062713324</v>
      </c>
      <c r="E133" s="7">
        <v>48884</v>
      </c>
      <c r="F133" s="9">
        <v>1049.4963947717692</v>
      </c>
      <c r="G133" s="9">
        <v>1060.2225383990997</v>
      </c>
      <c r="H133" s="9">
        <v>1028.7269159121174</v>
      </c>
      <c r="I133" s="7">
        <v>48884</v>
      </c>
      <c r="J133" s="9">
        <v>590.42660044494494</v>
      </c>
      <c r="K133" s="9">
        <v>610.85132709671927</v>
      </c>
      <c r="L133" s="9">
        <v>570.65739035921513</v>
      </c>
    </row>
    <row r="134" spans="1:12" x14ac:dyDescent="0.25">
      <c r="A134" s="7">
        <v>48914</v>
      </c>
      <c r="B134" s="9">
        <v>1816.9518626653742</v>
      </c>
      <c r="C134" s="9">
        <v>1852.7861975360813</v>
      </c>
      <c r="D134" s="9">
        <v>1771.3157226682722</v>
      </c>
      <c r="E134" s="7">
        <v>48914</v>
      </c>
      <c r="F134" s="9">
        <v>1158.8390414519276</v>
      </c>
      <c r="G134" s="9">
        <v>1171.3176025959747</v>
      </c>
      <c r="H134" s="9">
        <v>1135.8087854407213</v>
      </c>
      <c r="I134" s="7">
        <v>48914</v>
      </c>
      <c r="J134" s="9">
        <v>658.11282121344618</v>
      </c>
      <c r="K134" s="9">
        <v>681.46859494010641</v>
      </c>
      <c r="L134" s="9">
        <v>635.50693722755057</v>
      </c>
    </row>
    <row r="135" spans="1:12" x14ac:dyDescent="0.25">
      <c r="A135" s="7">
        <v>48945</v>
      </c>
      <c r="B135" s="9">
        <v>1865.9691265531937</v>
      </c>
      <c r="C135" s="9">
        <v>1909.0249483221075</v>
      </c>
      <c r="D135" s="9">
        <v>1813.4078235585748</v>
      </c>
      <c r="E135" s="7">
        <v>48945</v>
      </c>
      <c r="F135" s="9">
        <v>1193.4225536499282</v>
      </c>
      <c r="G135" s="9">
        <v>1209.1416209632657</v>
      </c>
      <c r="H135" s="9">
        <v>1167.3314239174056</v>
      </c>
      <c r="I135" s="7">
        <v>48945</v>
      </c>
      <c r="J135" s="9">
        <v>672.54657290326566</v>
      </c>
      <c r="K135" s="9">
        <v>699.88332735884205</v>
      </c>
      <c r="L135" s="9">
        <v>646.07639964116947</v>
      </c>
    </row>
    <row r="136" spans="1:12" x14ac:dyDescent="0.25">
      <c r="A136" s="7">
        <v>48976</v>
      </c>
      <c r="B136" s="9">
        <v>1751.2142311454907</v>
      </c>
      <c r="C136" s="9">
        <v>1790.697192333668</v>
      </c>
      <c r="D136" s="9">
        <v>1702.5521708689319</v>
      </c>
      <c r="E136" s="7">
        <v>48976</v>
      </c>
      <c r="F136" s="9">
        <v>1128.5478186365747</v>
      </c>
      <c r="G136" s="9">
        <v>1143.1243382971384</v>
      </c>
      <c r="H136" s="9">
        <v>1104.002900005285</v>
      </c>
      <c r="I136" s="7">
        <v>48976</v>
      </c>
      <c r="J136" s="9">
        <v>622.6664125089161</v>
      </c>
      <c r="K136" s="9">
        <v>647.57285403652941</v>
      </c>
      <c r="L136" s="9">
        <v>598.54927086364683</v>
      </c>
    </row>
    <row r="137" spans="1:12" x14ac:dyDescent="0.25">
      <c r="A137" s="7">
        <v>49004</v>
      </c>
      <c r="B137" s="9">
        <v>1616.7365650164702</v>
      </c>
      <c r="C137" s="9">
        <v>1652.4530978882099</v>
      </c>
      <c r="D137" s="9">
        <v>1572.4608511991728</v>
      </c>
      <c r="E137" s="7">
        <v>49004</v>
      </c>
      <c r="F137" s="9">
        <v>1037.9052167147631</v>
      </c>
      <c r="G137" s="9">
        <v>1050.9030424435991</v>
      </c>
      <c r="H137" s="9">
        <v>1015.6285488777072</v>
      </c>
      <c r="I137" s="7">
        <v>49004</v>
      </c>
      <c r="J137" s="9">
        <v>578.83134830170695</v>
      </c>
      <c r="K137" s="9">
        <v>601.55005544461051</v>
      </c>
      <c r="L137" s="9">
        <v>556.8323023214657</v>
      </c>
    </row>
    <row r="138" spans="1:12" x14ac:dyDescent="0.25">
      <c r="A138" s="7">
        <v>49035</v>
      </c>
      <c r="B138" s="9">
        <v>1453.2911624729102</v>
      </c>
      <c r="C138" s="9">
        <v>1484.9396038572345</v>
      </c>
      <c r="D138" s="9">
        <v>1413.7599401155408</v>
      </c>
      <c r="E138" s="7">
        <v>49035</v>
      </c>
      <c r="F138" s="9">
        <v>923.53552091662914</v>
      </c>
      <c r="G138" s="9">
        <v>934.83249159391585</v>
      </c>
      <c r="H138" s="9">
        <v>903.71131051300927</v>
      </c>
      <c r="I138" s="7">
        <v>49035</v>
      </c>
      <c r="J138" s="9">
        <v>529.75564155628115</v>
      </c>
      <c r="K138" s="9">
        <v>550.10711226331853</v>
      </c>
      <c r="L138" s="9">
        <v>510.04862960253161</v>
      </c>
    </row>
    <row r="139" spans="1:12" x14ac:dyDescent="0.25">
      <c r="A139" s="7">
        <v>49065</v>
      </c>
      <c r="B139" s="9">
        <v>1682.8236334142134</v>
      </c>
      <c r="C139" s="9">
        <v>1721.7586548433303</v>
      </c>
      <c r="D139" s="9">
        <v>1633.7124266064509</v>
      </c>
      <c r="E139" s="7">
        <v>49065</v>
      </c>
      <c r="F139" s="9">
        <v>1060.1797536423535</v>
      </c>
      <c r="G139" s="9">
        <v>1074.1604353277253</v>
      </c>
      <c r="H139" s="9">
        <v>1035.2329683534267</v>
      </c>
      <c r="I139" s="7">
        <v>49065</v>
      </c>
      <c r="J139" s="9">
        <v>622.64387977186004</v>
      </c>
      <c r="K139" s="9">
        <v>647.59821951560548</v>
      </c>
      <c r="L139" s="9">
        <v>598.4794582530244</v>
      </c>
    </row>
    <row r="140" spans="1:12" x14ac:dyDescent="0.25">
      <c r="A140" s="7">
        <v>49096</v>
      </c>
      <c r="B140" s="9">
        <v>1672.4707026906842</v>
      </c>
      <c r="C140" s="9">
        <v>1711.3341778143383</v>
      </c>
      <c r="D140" s="9">
        <v>1623.2721335279252</v>
      </c>
      <c r="E140" s="7">
        <v>49096</v>
      </c>
      <c r="F140" s="9">
        <v>1055.3736725407814</v>
      </c>
      <c r="G140" s="9">
        <v>1069.5537385292112</v>
      </c>
      <c r="H140" s="9">
        <v>1030.0771498333422</v>
      </c>
      <c r="I140" s="7">
        <v>49096</v>
      </c>
      <c r="J140" s="9">
        <v>617.09703014990316</v>
      </c>
      <c r="K140" s="9">
        <v>641.7804392851275</v>
      </c>
      <c r="L140" s="9">
        <v>593.19498369458313</v>
      </c>
    </row>
    <row r="141" spans="1:12" x14ac:dyDescent="0.25">
      <c r="A141" s="7">
        <v>49126</v>
      </c>
      <c r="B141" s="9">
        <v>1814.2964303984102</v>
      </c>
      <c r="C141" s="9">
        <v>1857.2410825337122</v>
      </c>
      <c r="D141" s="9">
        <v>1760.263238382074</v>
      </c>
      <c r="E141" s="7">
        <v>49126</v>
      </c>
      <c r="F141" s="9">
        <v>1143.0560558654761</v>
      </c>
      <c r="G141" s="9">
        <v>1158.6662696048359</v>
      </c>
      <c r="H141" s="9">
        <v>1115.4921181392265</v>
      </c>
      <c r="I141" s="7">
        <v>49126</v>
      </c>
      <c r="J141" s="9">
        <v>671.24037453293363</v>
      </c>
      <c r="K141" s="9">
        <v>698.5748129288761</v>
      </c>
      <c r="L141" s="9">
        <v>644.77112024284747</v>
      </c>
    </row>
    <row r="142" spans="1:12" x14ac:dyDescent="0.25">
      <c r="A142" s="7">
        <v>49157</v>
      </c>
      <c r="B142" s="9">
        <v>1844.4473438772441</v>
      </c>
      <c r="C142" s="9">
        <v>1887.9796263674586</v>
      </c>
      <c r="D142" s="9">
        <v>1789.9974202410006</v>
      </c>
      <c r="E142" s="7">
        <v>49157</v>
      </c>
      <c r="F142" s="9">
        <v>1174.3904093432222</v>
      </c>
      <c r="G142" s="9">
        <v>1190.6365788066555</v>
      </c>
      <c r="H142" s="9">
        <v>1146.3626406937319</v>
      </c>
      <c r="I142" s="7">
        <v>49157</v>
      </c>
      <c r="J142" s="9">
        <v>670.05693453402193</v>
      </c>
      <c r="K142" s="9">
        <v>697.34304756080257</v>
      </c>
      <c r="L142" s="9">
        <v>643.63477954726864</v>
      </c>
    </row>
    <row r="143" spans="1:12" x14ac:dyDescent="0.25">
      <c r="A143" s="7">
        <v>49188</v>
      </c>
      <c r="B143" s="9">
        <v>1812.491940251653</v>
      </c>
      <c r="C143" s="9">
        <v>1854.7565702032446</v>
      </c>
      <c r="D143" s="9">
        <v>1759.3405107925596</v>
      </c>
      <c r="E143" s="7">
        <v>49188</v>
      </c>
      <c r="F143" s="9">
        <v>1158.3702660420963</v>
      </c>
      <c r="G143" s="9">
        <v>1174.1041904586978</v>
      </c>
      <c r="H143" s="9">
        <v>1130.9092938497245</v>
      </c>
      <c r="I143" s="7">
        <v>49188</v>
      </c>
      <c r="J143" s="9">
        <v>654.12167420955689</v>
      </c>
      <c r="K143" s="9">
        <v>680.65237974454681</v>
      </c>
      <c r="L143" s="9">
        <v>628.43121694283525</v>
      </c>
    </row>
    <row r="144" spans="1:12" x14ac:dyDescent="0.25">
      <c r="A144" s="7">
        <v>49218</v>
      </c>
      <c r="B144" s="9">
        <v>1485.5473043079808</v>
      </c>
      <c r="C144" s="9">
        <v>1517.0048245234084</v>
      </c>
      <c r="D144" s="9">
        <v>1445.5630516724709</v>
      </c>
      <c r="E144" s="7">
        <v>49218</v>
      </c>
      <c r="F144" s="9">
        <v>961.29930531252535</v>
      </c>
      <c r="G144" s="9">
        <v>972.7638863804508</v>
      </c>
      <c r="H144" s="9">
        <v>940.67473961680594</v>
      </c>
      <c r="I144" s="7">
        <v>49218</v>
      </c>
      <c r="J144" s="9">
        <v>524.24799899545542</v>
      </c>
      <c r="K144" s="9">
        <v>544.24093814295748</v>
      </c>
      <c r="L144" s="9">
        <v>504.88831205566504</v>
      </c>
    </row>
    <row r="145" spans="1:12" x14ac:dyDescent="0.25">
      <c r="A145" s="7">
        <v>49249</v>
      </c>
      <c r="B145" s="9">
        <v>1660.5964740685772</v>
      </c>
      <c r="C145" s="9">
        <v>1696.9777547919084</v>
      </c>
      <c r="D145" s="9">
        <v>1614.8086193945478</v>
      </c>
      <c r="E145" s="7">
        <v>49249</v>
      </c>
      <c r="F145" s="9">
        <v>1064.7273509939946</v>
      </c>
      <c r="G145" s="9">
        <v>1077.6217362097236</v>
      </c>
      <c r="H145" s="9">
        <v>1041.6819985186621</v>
      </c>
      <c r="I145" s="7">
        <v>49249</v>
      </c>
      <c r="J145" s="9">
        <v>595.86912307458249</v>
      </c>
      <c r="K145" s="9">
        <v>619.35601858218502</v>
      </c>
      <c r="L145" s="9">
        <v>573.12662087588615</v>
      </c>
    </row>
    <row r="146" spans="1:12" x14ac:dyDescent="0.25">
      <c r="A146" s="7">
        <v>49279</v>
      </c>
      <c r="B146" s="9">
        <v>1840.3212373477847</v>
      </c>
      <c r="C146" s="9">
        <v>1882.2085219978323</v>
      </c>
      <c r="D146" s="9">
        <v>1788.6461325182049</v>
      </c>
      <c r="E146" s="7">
        <v>49279</v>
      </c>
      <c r="F146" s="9">
        <v>1175.5639415071353</v>
      </c>
      <c r="G146" s="9">
        <v>1190.5446236583443</v>
      </c>
      <c r="H146" s="9">
        <v>1149.9424112657623</v>
      </c>
      <c r="I146" s="7">
        <v>49279</v>
      </c>
      <c r="J146" s="9">
        <v>664.75729584064948</v>
      </c>
      <c r="K146" s="9">
        <v>691.66389833948813</v>
      </c>
      <c r="L146" s="9">
        <v>638.70372125244285</v>
      </c>
    </row>
    <row r="147" spans="1:12" x14ac:dyDescent="0.25">
      <c r="A147" s="7">
        <v>49310</v>
      </c>
      <c r="B147" s="9">
        <v>1885.398512225391</v>
      </c>
      <c r="C147" s="9">
        <v>1934.6059364382488</v>
      </c>
      <c r="D147" s="9">
        <v>1826.7689560518718</v>
      </c>
      <c r="E147" s="7">
        <v>49310</v>
      </c>
      <c r="F147" s="9">
        <v>1207.359086882959</v>
      </c>
      <c r="G147" s="9">
        <v>1225.6177973160518</v>
      </c>
      <c r="H147" s="9">
        <v>1178.6847194992445</v>
      </c>
      <c r="I147" s="7">
        <v>49310</v>
      </c>
      <c r="J147" s="9">
        <v>678.03942534243151</v>
      </c>
      <c r="K147" s="9">
        <v>708.98813912219703</v>
      </c>
      <c r="L147" s="9">
        <v>648.08423655262732</v>
      </c>
    </row>
    <row r="148" spans="1:12" x14ac:dyDescent="0.25">
      <c r="A148" s="7">
        <v>49341</v>
      </c>
      <c r="B148" s="9">
        <v>1774.4139873608287</v>
      </c>
      <c r="C148" s="9">
        <v>1819.6814778561056</v>
      </c>
      <c r="D148" s="9">
        <v>1720.003131209957</v>
      </c>
      <c r="E148" s="7">
        <v>49341</v>
      </c>
      <c r="F148" s="9">
        <v>1145.0718102848396</v>
      </c>
      <c r="G148" s="9">
        <v>1162.0604176874142</v>
      </c>
      <c r="H148" s="9">
        <v>1118.0322036163041</v>
      </c>
      <c r="I148" s="7">
        <v>49341</v>
      </c>
      <c r="J148" s="9">
        <v>629.34217707598975</v>
      </c>
      <c r="K148" s="9">
        <v>657.62106016869154</v>
      </c>
      <c r="L148" s="9">
        <v>601.97092759365341</v>
      </c>
    </row>
    <row r="149" spans="1:12" x14ac:dyDescent="0.25">
      <c r="A149" s="7">
        <v>49369</v>
      </c>
      <c r="B149" s="9">
        <v>1640.5220339939806</v>
      </c>
      <c r="C149" s="9">
        <v>1681.4868492095538</v>
      </c>
      <c r="D149" s="9">
        <v>1591.0083857510401</v>
      </c>
      <c r="E149" s="7">
        <v>49369</v>
      </c>
      <c r="F149" s="9">
        <v>1055.1296656653547</v>
      </c>
      <c r="G149" s="9">
        <v>1070.2954299848263</v>
      </c>
      <c r="H149" s="9">
        <v>1030.5872629353516</v>
      </c>
      <c r="I149" s="7">
        <v>49369</v>
      </c>
      <c r="J149" s="9">
        <v>585.39236832862593</v>
      </c>
      <c r="K149" s="9">
        <v>611.19141922472727</v>
      </c>
      <c r="L149" s="9">
        <v>560.4211228156887</v>
      </c>
    </row>
    <row r="150" spans="1:12" x14ac:dyDescent="0.25">
      <c r="A150" s="7">
        <v>49400</v>
      </c>
      <c r="B150" s="9">
        <v>1474.7266393708048</v>
      </c>
      <c r="C150" s="9">
        <v>1511.0162990077242</v>
      </c>
      <c r="D150" s="9">
        <v>1430.5469314418008</v>
      </c>
      <c r="E150" s="7">
        <v>49400</v>
      </c>
      <c r="F150" s="9">
        <v>939.09685146870686</v>
      </c>
      <c r="G150" s="9">
        <v>952.28915698261494</v>
      </c>
      <c r="H150" s="9">
        <v>917.2735450329144</v>
      </c>
      <c r="I150" s="7">
        <v>49400</v>
      </c>
      <c r="J150" s="9">
        <v>535.62978790209809</v>
      </c>
      <c r="K150" s="9">
        <v>558.72714202510952</v>
      </c>
      <c r="L150" s="9">
        <v>513.27338640888649</v>
      </c>
    </row>
    <row r="151" spans="1:12" x14ac:dyDescent="0.25">
      <c r="A151" s="7">
        <v>49430</v>
      </c>
      <c r="B151" s="9">
        <v>1707.8699628358645</v>
      </c>
      <c r="C151" s="9">
        <v>1752.75772670838</v>
      </c>
      <c r="D151" s="9">
        <v>1652.7279790279631</v>
      </c>
      <c r="E151" s="7">
        <v>49430</v>
      </c>
      <c r="F151" s="9">
        <v>1076.1225600508278</v>
      </c>
      <c r="G151" s="9">
        <v>1092.5441043742778</v>
      </c>
      <c r="H151" s="9">
        <v>1048.5338398505692</v>
      </c>
      <c r="I151" s="7">
        <v>49430</v>
      </c>
      <c r="J151" s="9">
        <v>631.74740278503691</v>
      </c>
      <c r="K151" s="9">
        <v>660.2136223341023</v>
      </c>
      <c r="L151" s="9">
        <v>604.19413917739416</v>
      </c>
    </row>
    <row r="152" spans="1:12" x14ac:dyDescent="0.25">
      <c r="A152" s="7">
        <v>49461</v>
      </c>
      <c r="B152" s="9">
        <v>1680.0010064071118</v>
      </c>
      <c r="C152" s="9">
        <v>1724.329933563085</v>
      </c>
      <c r="D152" s="9">
        <v>1625.372812469468</v>
      </c>
      <c r="E152" s="7">
        <v>49461</v>
      </c>
      <c r="F152" s="9">
        <v>1059.2707121093254</v>
      </c>
      <c r="G152" s="9">
        <v>1075.7454520298811</v>
      </c>
      <c r="H152" s="9">
        <v>1031.6033620908679</v>
      </c>
      <c r="I152" s="7">
        <v>49461</v>
      </c>
      <c r="J152" s="9">
        <v>620.73029429778649</v>
      </c>
      <c r="K152" s="9">
        <v>648.58448153320398</v>
      </c>
      <c r="L152" s="9">
        <v>593.76945037859991</v>
      </c>
    </row>
    <row r="153" spans="1:12" x14ac:dyDescent="0.25">
      <c r="A153" s="7">
        <v>49491</v>
      </c>
      <c r="B153" s="9">
        <v>1836.0435172242137</v>
      </c>
      <c r="C153" s="9">
        <v>1885.4551433082456</v>
      </c>
      <c r="D153" s="9">
        <v>1775.500394485771</v>
      </c>
      <c r="E153" s="7">
        <v>49491</v>
      </c>
      <c r="F153" s="9">
        <v>1156.0465919317191</v>
      </c>
      <c r="G153" s="9">
        <v>1174.3378824214251</v>
      </c>
      <c r="H153" s="9">
        <v>1125.6257842180346</v>
      </c>
      <c r="I153" s="7">
        <v>49491</v>
      </c>
      <c r="J153" s="9">
        <v>679.99692529249455</v>
      </c>
      <c r="K153" s="9">
        <v>711.11726088682065</v>
      </c>
      <c r="L153" s="9">
        <v>649.87461026773656</v>
      </c>
    </row>
    <row r="154" spans="1:12" x14ac:dyDescent="0.25">
      <c r="A154" s="7">
        <v>49522</v>
      </c>
      <c r="B154" s="9">
        <v>1864.7667620138923</v>
      </c>
      <c r="C154" s="9">
        <v>1914.8101252566746</v>
      </c>
      <c r="D154" s="9">
        <v>1803.806013098683</v>
      </c>
      <c r="E154" s="7">
        <v>49522</v>
      </c>
      <c r="F154" s="9">
        <v>1186.5112655350415</v>
      </c>
      <c r="G154" s="9">
        <v>1205.509947983662</v>
      </c>
      <c r="H154" s="9">
        <v>1155.5993702842165</v>
      </c>
      <c r="I154" s="7">
        <v>49522</v>
      </c>
      <c r="J154" s="9">
        <v>678.25549647885066</v>
      </c>
      <c r="K154" s="9">
        <v>709.30017727301311</v>
      </c>
      <c r="L154" s="9">
        <v>648.2066428144667</v>
      </c>
    </row>
    <row r="155" spans="1:12" x14ac:dyDescent="0.25">
      <c r="A155" s="7">
        <v>49553</v>
      </c>
      <c r="B155" s="9">
        <v>1838.4286105889944</v>
      </c>
      <c r="C155" s="9">
        <v>1887.2034096845082</v>
      </c>
      <c r="D155" s="9">
        <v>1778.7146223291738</v>
      </c>
      <c r="E155" s="7">
        <v>49553</v>
      </c>
      <c r="F155" s="9">
        <v>1174.5050768265601</v>
      </c>
      <c r="G155" s="9">
        <v>1192.9843172956057</v>
      </c>
      <c r="H155" s="9">
        <v>1144.1146894466099</v>
      </c>
      <c r="I155" s="7">
        <v>49553</v>
      </c>
      <c r="J155" s="9">
        <v>663.92353376243375</v>
      </c>
      <c r="K155" s="9">
        <v>694.21909238890225</v>
      </c>
      <c r="L155" s="9">
        <v>634.59993288256385</v>
      </c>
    </row>
    <row r="156" spans="1:12" x14ac:dyDescent="0.25">
      <c r="A156" s="7">
        <v>49583</v>
      </c>
      <c r="B156" s="9">
        <v>1506.6712089317232</v>
      </c>
      <c r="C156" s="9">
        <v>1542.7298370841957</v>
      </c>
      <c r="D156" s="9">
        <v>1462.0784874116823</v>
      </c>
      <c r="E156" s="7">
        <v>49583</v>
      </c>
      <c r="F156" s="9">
        <v>976.76476729998035</v>
      </c>
      <c r="G156" s="9">
        <v>990.15865486925861</v>
      </c>
      <c r="H156" s="9">
        <v>954.10959880416874</v>
      </c>
      <c r="I156" s="7">
        <v>49583</v>
      </c>
      <c r="J156" s="9">
        <v>529.90644163174306</v>
      </c>
      <c r="K156" s="9">
        <v>552.57118221493704</v>
      </c>
      <c r="L156" s="9">
        <v>507.96888860751363</v>
      </c>
    </row>
    <row r="157" spans="1:12" x14ac:dyDescent="0.25">
      <c r="A157" s="7">
        <v>49614</v>
      </c>
      <c r="B157" s="9">
        <v>1680.6819566993629</v>
      </c>
      <c r="C157" s="9">
        <v>1722.2929243164947</v>
      </c>
      <c r="D157" s="9">
        <v>1629.6858824416684</v>
      </c>
      <c r="E157" s="7">
        <v>49614</v>
      </c>
      <c r="F157" s="9">
        <v>1079.6370486803762</v>
      </c>
      <c r="G157" s="9">
        <v>1094.6750311742119</v>
      </c>
      <c r="H157" s="9">
        <v>1054.3610168213147</v>
      </c>
      <c r="I157" s="7">
        <v>49614</v>
      </c>
      <c r="J157" s="9">
        <v>601.04490801898714</v>
      </c>
      <c r="K157" s="9">
        <v>627.61789314228304</v>
      </c>
      <c r="L157" s="9">
        <v>575.32486562035399</v>
      </c>
    </row>
    <row r="158" spans="1:12" x14ac:dyDescent="0.25">
      <c r="A158" s="7">
        <v>49644</v>
      </c>
      <c r="B158" s="9">
        <v>1863.2874274907019</v>
      </c>
      <c r="C158" s="9">
        <v>1911.2619579448394</v>
      </c>
      <c r="D158" s="9">
        <v>1805.5791392393212</v>
      </c>
      <c r="E158" s="7">
        <v>49644</v>
      </c>
      <c r="F158" s="9">
        <v>1192.0775496484468</v>
      </c>
      <c r="G158" s="9">
        <v>1209.5456332266172</v>
      </c>
      <c r="H158" s="9">
        <v>1163.896317761581</v>
      </c>
      <c r="I158" s="7">
        <v>49644</v>
      </c>
      <c r="J158" s="9">
        <v>671.20987784225542</v>
      </c>
      <c r="K158" s="9">
        <v>701.71632471822238</v>
      </c>
      <c r="L158" s="9">
        <v>641.68282147774016</v>
      </c>
    </row>
    <row r="159" spans="1:12" x14ac:dyDescent="0.25">
      <c r="A159" s="7">
        <v>49675</v>
      </c>
      <c r="B159" s="9">
        <v>1907.3058514028851</v>
      </c>
      <c r="C159" s="9">
        <v>1962.7612185564305</v>
      </c>
      <c r="D159" s="9">
        <v>1842.5362372832249</v>
      </c>
      <c r="E159" s="7">
        <v>49675</v>
      </c>
      <c r="F159" s="9">
        <v>1222.9524872702939</v>
      </c>
      <c r="G159" s="9">
        <v>1243.7563218564187</v>
      </c>
      <c r="H159" s="9">
        <v>1191.6879300269588</v>
      </c>
      <c r="I159" s="7">
        <v>49675</v>
      </c>
      <c r="J159" s="9">
        <v>684.35336413259097</v>
      </c>
      <c r="K159" s="9">
        <v>719.00489670001218</v>
      </c>
      <c r="L159" s="9">
        <v>650.84830725626603</v>
      </c>
    </row>
    <row r="160" spans="1:12" x14ac:dyDescent="0.25">
      <c r="A160" s="7">
        <v>49706</v>
      </c>
      <c r="B160" s="9">
        <v>1796.3137274390917</v>
      </c>
      <c r="C160" s="9">
        <v>1847.2224844904449</v>
      </c>
      <c r="D160" s="9">
        <v>1736.3672420030357</v>
      </c>
      <c r="E160" s="7">
        <v>49706</v>
      </c>
      <c r="F160" s="9">
        <v>1161.4085758921037</v>
      </c>
      <c r="G160" s="9">
        <v>1180.727117251231</v>
      </c>
      <c r="H160" s="9">
        <v>1132.0072360817232</v>
      </c>
      <c r="I160" s="7">
        <v>49706</v>
      </c>
      <c r="J160" s="9">
        <v>634.90515154698778</v>
      </c>
      <c r="K160" s="9">
        <v>666.49536723921369</v>
      </c>
      <c r="L160" s="9">
        <v>604.36000592131234</v>
      </c>
    </row>
    <row r="161" spans="1:12" x14ac:dyDescent="0.25">
      <c r="A161" s="7">
        <v>49735</v>
      </c>
      <c r="B161" s="9">
        <v>1661.6384252363882</v>
      </c>
      <c r="C161" s="9">
        <v>1707.7897992782048</v>
      </c>
      <c r="D161" s="9">
        <v>1607.0016064928443</v>
      </c>
      <c r="E161" s="7">
        <v>49735</v>
      </c>
      <c r="F161" s="9">
        <v>1070.6819858420604</v>
      </c>
      <c r="G161" s="9">
        <v>1087.9680941876343</v>
      </c>
      <c r="H161" s="9">
        <v>1043.9556633380726</v>
      </c>
      <c r="I161" s="7">
        <v>49735</v>
      </c>
      <c r="J161" s="9">
        <v>590.9564393943275</v>
      </c>
      <c r="K161" s="9">
        <v>619.82170509057005</v>
      </c>
      <c r="L161" s="9">
        <v>563.04594315477163</v>
      </c>
    </row>
    <row r="162" spans="1:12" x14ac:dyDescent="0.25">
      <c r="A162" s="7">
        <v>49766</v>
      </c>
      <c r="B162" s="9">
        <v>1497.7147203861045</v>
      </c>
      <c r="C162" s="9">
        <v>1538.7214461074043</v>
      </c>
      <c r="D162" s="9">
        <v>1448.8336594999294</v>
      </c>
      <c r="E162" s="7">
        <v>49766</v>
      </c>
      <c r="F162" s="9">
        <v>955.71149722450093</v>
      </c>
      <c r="G162" s="9">
        <v>970.80590649143721</v>
      </c>
      <c r="H162" s="9">
        <v>931.88576420360334</v>
      </c>
      <c r="I162" s="7">
        <v>49766</v>
      </c>
      <c r="J162" s="9">
        <v>542.00322316160373</v>
      </c>
      <c r="K162" s="9">
        <v>567.91553961596662</v>
      </c>
      <c r="L162" s="9">
        <v>516.94789529632578</v>
      </c>
    </row>
    <row r="163" spans="1:12" x14ac:dyDescent="0.25">
      <c r="A163" s="7">
        <v>49796</v>
      </c>
      <c r="B163" s="9">
        <v>1732.1861091715991</v>
      </c>
      <c r="C163" s="9">
        <v>1783.095637612056</v>
      </c>
      <c r="D163" s="9">
        <v>1670.9899800048197</v>
      </c>
      <c r="E163" s="7">
        <v>49796</v>
      </c>
      <c r="F163" s="9">
        <v>1091.5993843659894</v>
      </c>
      <c r="G163" s="9">
        <v>1110.4629958030898</v>
      </c>
      <c r="H163" s="9">
        <v>1061.3894775172432</v>
      </c>
      <c r="I163" s="7">
        <v>49796</v>
      </c>
      <c r="J163" s="9">
        <v>640.58672480561006</v>
      </c>
      <c r="K163" s="9">
        <v>672.63264180896613</v>
      </c>
      <c r="L163" s="9">
        <v>609.60050248757659</v>
      </c>
    </row>
    <row r="164" spans="1:12" x14ac:dyDescent="0.25">
      <c r="A164" s="7">
        <v>49827</v>
      </c>
      <c r="B164" s="9">
        <v>1705.2335245559318</v>
      </c>
      <c r="C164" s="9">
        <v>1755.6067830422992</v>
      </c>
      <c r="D164" s="9">
        <v>1644.511516718514</v>
      </c>
      <c r="E164" s="7">
        <v>49827</v>
      </c>
      <c r="F164" s="9">
        <v>1074.7824136807642</v>
      </c>
      <c r="G164" s="9">
        <v>1093.7401243828708</v>
      </c>
      <c r="H164" s="9">
        <v>1044.4370930516957</v>
      </c>
      <c r="I164" s="7">
        <v>49827</v>
      </c>
      <c r="J164" s="9">
        <v>630.45111087516796</v>
      </c>
      <c r="K164" s="9">
        <v>661.86665865942882</v>
      </c>
      <c r="L164" s="9">
        <v>600.0744236668188</v>
      </c>
    </row>
    <row r="165" spans="1:12" x14ac:dyDescent="0.25">
      <c r="A165" s="7">
        <v>49857</v>
      </c>
      <c r="B165" s="9">
        <v>1861.2245662500434</v>
      </c>
      <c r="C165" s="9">
        <v>1917.3034668009673</v>
      </c>
      <c r="D165" s="9">
        <v>1793.9911324574398</v>
      </c>
      <c r="E165" s="7">
        <v>49857</v>
      </c>
      <c r="F165" s="9">
        <v>1171.2680325418155</v>
      </c>
      <c r="G165" s="9">
        <v>1192.2872695743429</v>
      </c>
      <c r="H165" s="9">
        <v>1137.9349459309608</v>
      </c>
      <c r="I165" s="7">
        <v>49857</v>
      </c>
      <c r="J165" s="9">
        <v>689.95653370822822</v>
      </c>
      <c r="K165" s="9">
        <v>725.01619722662406</v>
      </c>
      <c r="L165" s="9">
        <v>656.05618652647934</v>
      </c>
    </row>
    <row r="166" spans="1:12" x14ac:dyDescent="0.25">
      <c r="A166" s="7">
        <v>49888</v>
      </c>
      <c r="B166" s="9">
        <v>1889.9146136582931</v>
      </c>
      <c r="C166" s="9">
        <v>1946.7080328499164</v>
      </c>
      <c r="D166" s="9">
        <v>1822.2148153654514</v>
      </c>
      <c r="E166" s="7">
        <v>49888</v>
      </c>
      <c r="F166" s="9">
        <v>1201.8110003799811</v>
      </c>
      <c r="G166" s="9">
        <v>1223.6237021680827</v>
      </c>
      <c r="H166" s="9">
        <v>1167.9350611775235</v>
      </c>
      <c r="I166" s="7">
        <v>49888</v>
      </c>
      <c r="J166" s="9">
        <v>688.10361327831208</v>
      </c>
      <c r="K166" s="9">
        <v>723.08433068183399</v>
      </c>
      <c r="L166" s="9">
        <v>654.27975418792767</v>
      </c>
    </row>
    <row r="167" spans="1:12" x14ac:dyDescent="0.25">
      <c r="A167" s="7">
        <v>49919</v>
      </c>
      <c r="B167" s="9">
        <v>1874.487835707077</v>
      </c>
      <c r="C167" s="9">
        <v>1930.2380790231721</v>
      </c>
      <c r="D167" s="9">
        <v>1807.7194052528498</v>
      </c>
      <c r="E167" s="7">
        <v>49919</v>
      </c>
      <c r="F167" s="9">
        <v>1197.2971048129541</v>
      </c>
      <c r="G167" s="9">
        <v>1218.6720472328086</v>
      </c>
      <c r="H167" s="9">
        <v>1163.7670332219054</v>
      </c>
      <c r="I167" s="7">
        <v>49919</v>
      </c>
      <c r="J167" s="9">
        <v>677.19073089412313</v>
      </c>
      <c r="K167" s="9">
        <v>711.56603179036347</v>
      </c>
      <c r="L167" s="9">
        <v>643.95237203094428</v>
      </c>
    </row>
    <row r="168" spans="1:12" x14ac:dyDescent="0.25">
      <c r="A168" s="7">
        <v>49949</v>
      </c>
      <c r="B168" s="9">
        <v>1529.4830519769177</v>
      </c>
      <c r="C168" s="9">
        <v>1570.206540076704</v>
      </c>
      <c r="D168" s="9">
        <v>1480.2409934804461</v>
      </c>
      <c r="E168" s="7">
        <v>49949</v>
      </c>
      <c r="F168" s="9">
        <v>993.39360029486124</v>
      </c>
      <c r="G168" s="9">
        <v>1008.7183864908129</v>
      </c>
      <c r="H168" s="9">
        <v>968.71016763312082</v>
      </c>
      <c r="I168" s="7">
        <v>49949</v>
      </c>
      <c r="J168" s="9">
        <v>536.08945168205651</v>
      </c>
      <c r="K168" s="9">
        <v>561.48815358589127</v>
      </c>
      <c r="L168" s="9">
        <v>511.53082584732527</v>
      </c>
    </row>
    <row r="169" spans="1:12" x14ac:dyDescent="0.25">
      <c r="A169" s="7">
        <v>49980</v>
      </c>
      <c r="B169" s="9">
        <v>1704.2766622842587</v>
      </c>
      <c r="C169" s="9">
        <v>1751.2317402272781</v>
      </c>
      <c r="D169" s="9">
        <v>1647.9723718149626</v>
      </c>
      <c r="E169" s="7">
        <v>49980</v>
      </c>
      <c r="F169" s="9">
        <v>1096.8908450191952</v>
      </c>
      <c r="G169" s="9">
        <v>1114.0887471020264</v>
      </c>
      <c r="H169" s="9">
        <v>1069.3592608855431</v>
      </c>
      <c r="I169" s="7">
        <v>49980</v>
      </c>
      <c r="J169" s="9">
        <v>607.38581726506322</v>
      </c>
      <c r="K169" s="9">
        <v>637.14299312525145</v>
      </c>
      <c r="L169" s="9">
        <v>578.61311092941935</v>
      </c>
    </row>
    <row r="170" spans="1:12" x14ac:dyDescent="0.25">
      <c r="A170" s="7">
        <v>50010</v>
      </c>
      <c r="B170" s="9">
        <v>1886.776879602385</v>
      </c>
      <c r="C170" s="9">
        <v>1940.8821505886247</v>
      </c>
      <c r="D170" s="9">
        <v>1823.0286887512214</v>
      </c>
      <c r="E170" s="7">
        <v>50010</v>
      </c>
      <c r="F170" s="9">
        <v>1208.9865764162848</v>
      </c>
      <c r="G170" s="9">
        <v>1228.92947268786</v>
      </c>
      <c r="H170" s="9">
        <v>1178.2704274838293</v>
      </c>
      <c r="I170" s="7">
        <v>50010</v>
      </c>
      <c r="J170" s="9">
        <v>677.79030318609989</v>
      </c>
      <c r="K170" s="9">
        <v>711.95267790076446</v>
      </c>
      <c r="L170" s="9">
        <v>644.75826126739173</v>
      </c>
    </row>
    <row r="171" spans="1:12" x14ac:dyDescent="0.25">
      <c r="A171" s="7">
        <v>50041</v>
      </c>
      <c r="B171" s="9">
        <v>1931.9626376843862</v>
      </c>
      <c r="C171" s="9">
        <v>1993.7799526366571</v>
      </c>
      <c r="D171" s="9">
        <v>1860.9645971510158</v>
      </c>
      <c r="E171" s="7">
        <v>50041</v>
      </c>
      <c r="F171" s="9">
        <v>1240.3759745636276</v>
      </c>
      <c r="G171" s="9">
        <v>1263.7367028183596</v>
      </c>
      <c r="H171" s="9">
        <v>1206.5079615798384</v>
      </c>
      <c r="I171" s="7">
        <v>50041</v>
      </c>
      <c r="J171" s="9">
        <v>691.58666312075911</v>
      </c>
      <c r="K171" s="9">
        <v>730.0432498182978</v>
      </c>
      <c r="L171" s="9">
        <v>654.45663557117757</v>
      </c>
    </row>
    <row r="172" spans="1:12" x14ac:dyDescent="0.25">
      <c r="A172" s="7">
        <v>50072</v>
      </c>
      <c r="B172" s="9">
        <v>1823.6744346369539</v>
      </c>
      <c r="C172" s="9">
        <v>1880.7152589281575</v>
      </c>
      <c r="D172" s="9">
        <v>1757.659560149755</v>
      </c>
      <c r="E172" s="7">
        <v>50072</v>
      </c>
      <c r="F172" s="9">
        <v>1180.1021596233566</v>
      </c>
      <c r="G172" s="9">
        <v>1201.908037515087</v>
      </c>
      <c r="H172" s="9">
        <v>1148.1068498146485</v>
      </c>
      <c r="I172" s="7">
        <v>50072</v>
      </c>
      <c r="J172" s="9">
        <v>643.57227501359728</v>
      </c>
      <c r="K172" s="9">
        <v>678.80722141307058</v>
      </c>
      <c r="L172" s="9">
        <v>609.55271033510655</v>
      </c>
    </row>
    <row r="173" spans="1:12" x14ac:dyDescent="0.25">
      <c r="A173" s="7">
        <v>50100</v>
      </c>
      <c r="B173" s="9">
        <v>1686.2046765924463</v>
      </c>
      <c r="C173" s="9">
        <v>1737.666039987417</v>
      </c>
      <c r="D173" s="9">
        <v>1626.3369383310489</v>
      </c>
      <c r="E173" s="7">
        <v>50100</v>
      </c>
      <c r="F173" s="9">
        <v>1088.5317119510873</v>
      </c>
      <c r="G173" s="9">
        <v>1107.9583509649638</v>
      </c>
      <c r="H173" s="9">
        <v>1059.5937638877649</v>
      </c>
      <c r="I173" s="7">
        <v>50100</v>
      </c>
      <c r="J173" s="9">
        <v>597.6729646413587</v>
      </c>
      <c r="K173" s="9">
        <v>629.70768902245277</v>
      </c>
      <c r="L173" s="9">
        <v>566.74317444328335</v>
      </c>
    </row>
    <row r="174" spans="1:12" x14ac:dyDescent="0.25">
      <c r="A174" s="7">
        <v>50131</v>
      </c>
      <c r="B174" s="9">
        <v>1523.2742573667856</v>
      </c>
      <c r="C174" s="9">
        <v>1569.116155501817</v>
      </c>
      <c r="D174" s="9">
        <v>1469.5914093106812</v>
      </c>
      <c r="E174" s="7">
        <v>50131</v>
      </c>
      <c r="F174" s="9">
        <v>974.00128043752352</v>
      </c>
      <c r="G174" s="9">
        <v>991.01959330881073</v>
      </c>
      <c r="H174" s="9">
        <v>948.14788317646878</v>
      </c>
      <c r="I174" s="7">
        <v>50131</v>
      </c>
      <c r="J174" s="9">
        <v>549.27297692926197</v>
      </c>
      <c r="K174" s="9">
        <v>578.09656219300609</v>
      </c>
      <c r="L174" s="9">
        <v>521.44352613421268</v>
      </c>
    </row>
    <row r="175" spans="1:12" x14ac:dyDescent="0.25">
      <c r="A175" s="7">
        <v>50161</v>
      </c>
      <c r="B175" s="9">
        <v>1759.1347479796084</v>
      </c>
      <c r="C175" s="9">
        <v>1816.2448020443092</v>
      </c>
      <c r="D175" s="9">
        <v>1691.7292801245178</v>
      </c>
      <c r="E175" s="7">
        <v>50161</v>
      </c>
      <c r="F175" s="9">
        <v>1108.7331294158732</v>
      </c>
      <c r="G175" s="9">
        <v>1130.0789949061457</v>
      </c>
      <c r="H175" s="9">
        <v>1075.8583902594462</v>
      </c>
      <c r="I175" s="7">
        <v>50161</v>
      </c>
      <c r="J175" s="9">
        <v>650.40161856373527</v>
      </c>
      <c r="K175" s="9">
        <v>686.16580713816347</v>
      </c>
      <c r="L175" s="9">
        <v>615.87088986507138</v>
      </c>
    </row>
    <row r="176" spans="1:12" x14ac:dyDescent="0.25">
      <c r="A176" s="7">
        <v>50192</v>
      </c>
      <c r="B176" s="9">
        <v>1724.4174984169831</v>
      </c>
      <c r="C176" s="9">
        <v>1780.7016343779715</v>
      </c>
      <c r="D176" s="9">
        <v>1657.8188211356219</v>
      </c>
      <c r="E176" s="7">
        <v>50192</v>
      </c>
      <c r="F176" s="9">
        <v>1086.2685332223684</v>
      </c>
      <c r="G176" s="9">
        <v>1107.6322044023425</v>
      </c>
      <c r="H176" s="9">
        <v>1053.3859553520192</v>
      </c>
      <c r="I176" s="7">
        <v>50192</v>
      </c>
      <c r="J176" s="9">
        <v>638.14896519461456</v>
      </c>
      <c r="K176" s="9">
        <v>673.06942997562908</v>
      </c>
      <c r="L176" s="9">
        <v>604.43286578360244</v>
      </c>
    </row>
    <row r="177" spans="1:12" x14ac:dyDescent="0.25">
      <c r="A177" s="7">
        <v>50222</v>
      </c>
      <c r="B177" s="9">
        <v>1885.7568568233864</v>
      </c>
      <c r="C177" s="9">
        <v>1948.5788825897844</v>
      </c>
      <c r="D177" s="9">
        <v>1811.8061722340021</v>
      </c>
      <c r="E177" s="7">
        <v>50222</v>
      </c>
      <c r="F177" s="9">
        <v>1185.9674432880656</v>
      </c>
      <c r="G177" s="9">
        <v>1209.7138510593129</v>
      </c>
      <c r="H177" s="9">
        <v>1149.744724358532</v>
      </c>
      <c r="I177" s="7">
        <v>50222</v>
      </c>
      <c r="J177" s="9">
        <v>699.78941353532036</v>
      </c>
      <c r="K177" s="9">
        <v>738.86503153047136</v>
      </c>
      <c r="L177" s="9">
        <v>662.06144787546987</v>
      </c>
    </row>
    <row r="178" spans="1:12" x14ac:dyDescent="0.25">
      <c r="A178" s="7">
        <v>50253</v>
      </c>
      <c r="B178" s="9">
        <v>1917.6700246202197</v>
      </c>
      <c r="C178" s="9">
        <v>1981.4121518773952</v>
      </c>
      <c r="D178" s="9">
        <v>1843.0600879423844</v>
      </c>
      <c r="E178" s="7">
        <v>50253</v>
      </c>
      <c r="F178" s="9">
        <v>1218.7547345197236</v>
      </c>
      <c r="G178" s="9">
        <v>1243.427194854527</v>
      </c>
      <c r="H178" s="9">
        <v>1181.8669575427343</v>
      </c>
      <c r="I178" s="7">
        <v>50253</v>
      </c>
      <c r="J178" s="9">
        <v>698.91529010049589</v>
      </c>
      <c r="K178" s="9">
        <v>737.98495702286789</v>
      </c>
      <c r="L178" s="9">
        <v>661.19313039964993</v>
      </c>
    </row>
    <row r="179" spans="1:12" x14ac:dyDescent="0.25">
      <c r="A179" s="7">
        <v>50284</v>
      </c>
      <c r="B179" s="9">
        <v>1898.0929841432987</v>
      </c>
      <c r="C179" s="9">
        <v>1960.5211888305842</v>
      </c>
      <c r="D179" s="9">
        <v>1824.6976842521515</v>
      </c>
      <c r="E179" s="7">
        <v>50284</v>
      </c>
      <c r="F179" s="9">
        <v>1211.8514859487991</v>
      </c>
      <c r="G179" s="9">
        <v>1235.9789651633412</v>
      </c>
      <c r="H179" s="9">
        <v>1175.4358834893644</v>
      </c>
      <c r="I179" s="7">
        <v>50284</v>
      </c>
      <c r="J179" s="9">
        <v>686.24149819449974</v>
      </c>
      <c r="K179" s="9">
        <v>724.54222366724332</v>
      </c>
      <c r="L179" s="9">
        <v>649.26180076278717</v>
      </c>
    </row>
    <row r="180" spans="1:12" x14ac:dyDescent="0.25">
      <c r="A180" s="7">
        <v>50314</v>
      </c>
      <c r="B180" s="9">
        <v>1553.2959662326566</v>
      </c>
      <c r="C180" s="9">
        <v>1598.7210881929891</v>
      </c>
      <c r="D180" s="9">
        <v>1499.3975995828109</v>
      </c>
      <c r="E180" s="7">
        <v>50314</v>
      </c>
      <c r="F180" s="9">
        <v>1010.7263089008434</v>
      </c>
      <c r="G180" s="9">
        <v>1027.9728309385559</v>
      </c>
      <c r="H180" s="9">
        <v>984.0346242589037</v>
      </c>
      <c r="I180" s="7">
        <v>50314</v>
      </c>
      <c r="J180" s="9">
        <v>542.56965733181335</v>
      </c>
      <c r="K180" s="9">
        <v>570.74825725443338</v>
      </c>
      <c r="L180" s="9">
        <v>515.36297532390756</v>
      </c>
    </row>
    <row r="181" spans="1:12" x14ac:dyDescent="0.25">
      <c r="A181" s="7">
        <v>50345</v>
      </c>
      <c r="B181" s="9">
        <v>1727.9879812118775</v>
      </c>
      <c r="C181" s="9">
        <v>1780.2894549479633</v>
      </c>
      <c r="D181" s="9">
        <v>1666.4133012385028</v>
      </c>
      <c r="E181" s="7">
        <v>50345</v>
      </c>
      <c r="F181" s="9">
        <v>1114.2927807804849</v>
      </c>
      <c r="G181" s="9">
        <v>1133.6256353496522</v>
      </c>
      <c r="H181" s="9">
        <v>1084.5494962752166</v>
      </c>
      <c r="I181" s="7">
        <v>50345</v>
      </c>
      <c r="J181" s="9">
        <v>613.69520043139198</v>
      </c>
      <c r="K181" s="9">
        <v>646.66381959831085</v>
      </c>
      <c r="L181" s="9">
        <v>581.86380496328582</v>
      </c>
    </row>
    <row r="182" spans="1:12" x14ac:dyDescent="0.25">
      <c r="A182" s="7">
        <v>50375</v>
      </c>
      <c r="B182" s="9">
        <v>1909.7995452182518</v>
      </c>
      <c r="C182" s="9">
        <v>1970.0237337304115</v>
      </c>
      <c r="D182" s="9">
        <v>1840.0684559436013</v>
      </c>
      <c r="E182" s="7">
        <v>50375</v>
      </c>
      <c r="F182" s="9">
        <v>1225.6620385928945</v>
      </c>
      <c r="G182" s="9">
        <v>1248.0455030281855</v>
      </c>
      <c r="H182" s="9">
        <v>1192.4663422208259</v>
      </c>
      <c r="I182" s="7">
        <v>50375</v>
      </c>
      <c r="J182" s="9">
        <v>684.13750662535676</v>
      </c>
      <c r="K182" s="9">
        <v>721.97823070222535</v>
      </c>
      <c r="L182" s="9">
        <v>647.60211372277513</v>
      </c>
    </row>
    <row r="183" spans="1:12" x14ac:dyDescent="0.25">
      <c r="A183" s="7">
        <v>50406</v>
      </c>
      <c r="B183" s="9">
        <v>1957.1609224699489</v>
      </c>
      <c r="C183" s="9">
        <v>2025.3677947119122</v>
      </c>
      <c r="D183" s="9">
        <v>1879.9486036593564</v>
      </c>
      <c r="E183" s="7">
        <v>50406</v>
      </c>
      <c r="F183" s="9">
        <v>1258.2189014218443</v>
      </c>
      <c r="G183" s="9">
        <v>1284.1147847560906</v>
      </c>
      <c r="H183" s="9">
        <v>1221.7845851319341</v>
      </c>
      <c r="I183" s="7">
        <v>50406</v>
      </c>
      <c r="J183" s="9">
        <v>698.94202104810449</v>
      </c>
      <c r="K183" s="9">
        <v>741.25300995582165</v>
      </c>
      <c r="L183" s="9">
        <v>658.16401852742229</v>
      </c>
    </row>
    <row r="184" spans="1:12" x14ac:dyDescent="0.25">
      <c r="A184" s="7">
        <v>50437</v>
      </c>
      <c r="B184" s="9">
        <v>1848.3269400064091</v>
      </c>
      <c r="C184" s="9">
        <v>1911.3150184286219</v>
      </c>
      <c r="D184" s="9">
        <v>1776.5066571862221</v>
      </c>
      <c r="E184" s="7">
        <v>50437</v>
      </c>
      <c r="F184" s="9">
        <v>1197.3820365665777</v>
      </c>
      <c r="G184" s="9">
        <v>1221.5749416283504</v>
      </c>
      <c r="H184" s="9">
        <v>1162.9512874235268</v>
      </c>
      <c r="I184" s="7">
        <v>50437</v>
      </c>
      <c r="J184" s="9">
        <v>650.94490343983136</v>
      </c>
      <c r="K184" s="9">
        <v>689.74007680027114</v>
      </c>
      <c r="L184" s="9">
        <v>613.55536976269514</v>
      </c>
    </row>
    <row r="185" spans="1:12" x14ac:dyDescent="0.25">
      <c r="A185" s="7">
        <v>50465</v>
      </c>
      <c r="B185" s="9">
        <v>1711.7951531996091</v>
      </c>
      <c r="C185" s="9">
        <v>1768.6023608697312</v>
      </c>
      <c r="D185" s="9">
        <v>1646.694952419987</v>
      </c>
      <c r="E185" s="7">
        <v>50465</v>
      </c>
      <c r="F185" s="9">
        <v>1107.1246015447748</v>
      </c>
      <c r="G185" s="9">
        <v>1128.6783835603346</v>
      </c>
      <c r="H185" s="9">
        <v>1076.0004661517019</v>
      </c>
      <c r="I185" s="7">
        <v>50465</v>
      </c>
      <c r="J185" s="9">
        <v>604.67055165483487</v>
      </c>
      <c r="K185" s="9">
        <v>639.92397730939717</v>
      </c>
      <c r="L185" s="9">
        <v>570.6944862682858</v>
      </c>
    </row>
    <row r="186" spans="1:12" x14ac:dyDescent="0.25">
      <c r="A186" s="7">
        <v>50496</v>
      </c>
      <c r="B186" s="9">
        <v>1548.7236571920964</v>
      </c>
      <c r="C186" s="9">
        <v>1599.4082977250084</v>
      </c>
      <c r="D186" s="9">
        <v>1490.2706294636689</v>
      </c>
      <c r="E186" s="7">
        <v>50496</v>
      </c>
      <c r="F186" s="9">
        <v>992.28429918600239</v>
      </c>
      <c r="G186" s="9">
        <v>1011.206457033121</v>
      </c>
      <c r="H186" s="9">
        <v>964.44285130637297</v>
      </c>
      <c r="I186" s="7">
        <v>50496</v>
      </c>
      <c r="J186" s="9">
        <v>556.43935800609438</v>
      </c>
      <c r="K186" s="9">
        <v>588.20184069188781</v>
      </c>
      <c r="L186" s="9">
        <v>525.82777815729628</v>
      </c>
    </row>
    <row r="187" spans="1:12" x14ac:dyDescent="0.25">
      <c r="A187" s="7">
        <v>50526</v>
      </c>
      <c r="B187" s="9">
        <v>1787.8813348269059</v>
      </c>
      <c r="C187" s="9">
        <v>1851.3387709057113</v>
      </c>
      <c r="D187" s="9">
        <v>1714.1542519273357</v>
      </c>
      <c r="E187" s="7">
        <v>50526</v>
      </c>
      <c r="F187" s="9">
        <v>1127.0421692881416</v>
      </c>
      <c r="G187" s="9">
        <v>1150.8974221560961</v>
      </c>
      <c r="H187" s="9">
        <v>1091.4822529924666</v>
      </c>
      <c r="I187" s="7">
        <v>50526</v>
      </c>
      <c r="J187" s="9">
        <v>660.83916553876418</v>
      </c>
      <c r="K187" s="9">
        <v>700.44134874961526</v>
      </c>
      <c r="L187" s="9">
        <v>622.67199893486929</v>
      </c>
    </row>
    <row r="188" spans="1:12" x14ac:dyDescent="0.25">
      <c r="A188" s="7">
        <v>50557</v>
      </c>
      <c r="B188" s="9">
        <v>1754.6406186703609</v>
      </c>
      <c r="C188" s="9">
        <v>1817.3233783055693</v>
      </c>
      <c r="D188" s="9">
        <v>1681.646517850487</v>
      </c>
      <c r="E188" s="7">
        <v>50557</v>
      </c>
      <c r="F188" s="9">
        <v>1104.9585520699716</v>
      </c>
      <c r="G188" s="9">
        <v>1128.8849844334557</v>
      </c>
      <c r="H188" s="9">
        <v>1069.3164157017311</v>
      </c>
      <c r="I188" s="7">
        <v>50557</v>
      </c>
      <c r="J188" s="9">
        <v>649.68206660038925</v>
      </c>
      <c r="K188" s="9">
        <v>688.43839387211369</v>
      </c>
      <c r="L188" s="9">
        <v>612.33010214875617</v>
      </c>
    </row>
    <row r="189" spans="1:12" x14ac:dyDescent="0.25">
      <c r="A189" s="7">
        <v>50587</v>
      </c>
      <c r="B189" s="9">
        <v>1916.110883186326</v>
      </c>
      <c r="C189" s="9">
        <v>1985.9872512522497</v>
      </c>
      <c r="D189" s="9">
        <v>1835.1426491033676</v>
      </c>
      <c r="E189" s="7">
        <v>50587</v>
      </c>
      <c r="F189" s="9">
        <v>1204.4344929592498</v>
      </c>
      <c r="G189" s="9">
        <v>1230.9947132860034</v>
      </c>
      <c r="H189" s="9">
        <v>1165.2128005058535</v>
      </c>
      <c r="I189" s="7">
        <v>50587</v>
      </c>
      <c r="J189" s="9">
        <v>711.67639022707579</v>
      </c>
      <c r="K189" s="9">
        <v>754.99253796624612</v>
      </c>
      <c r="L189" s="9">
        <v>669.92984859751414</v>
      </c>
    </row>
    <row r="190" spans="1:12" x14ac:dyDescent="0.25">
      <c r="A190" s="7">
        <v>50618</v>
      </c>
      <c r="B190" s="9">
        <v>1943.3515397851384</v>
      </c>
      <c r="C190" s="9">
        <v>2014.0459132424787</v>
      </c>
      <c r="D190" s="9">
        <v>1861.8913028935642</v>
      </c>
      <c r="E190" s="7">
        <v>50618</v>
      </c>
      <c r="F190" s="9">
        <v>1234.334707537402</v>
      </c>
      <c r="G190" s="9">
        <v>1261.8354202161465</v>
      </c>
      <c r="H190" s="9">
        <v>1194.5030102486658</v>
      </c>
      <c r="I190" s="7">
        <v>50618</v>
      </c>
      <c r="J190" s="9">
        <v>709.01683224773603</v>
      </c>
      <c r="K190" s="9">
        <v>752.21049302633207</v>
      </c>
      <c r="L190" s="9">
        <v>667.38829264489823</v>
      </c>
    </row>
    <row r="191" spans="1:12" x14ac:dyDescent="0.25">
      <c r="A191" s="7">
        <v>50649</v>
      </c>
      <c r="B191" s="9">
        <v>1931.8152244903845</v>
      </c>
      <c r="C191" s="9">
        <v>2001.4104620805897</v>
      </c>
      <c r="D191" s="9">
        <v>1851.2852323248342</v>
      </c>
      <c r="E191" s="7">
        <v>50649</v>
      </c>
      <c r="F191" s="9">
        <v>1233.0467367087383</v>
      </c>
      <c r="G191" s="9">
        <v>1260.0836343334004</v>
      </c>
      <c r="H191" s="9">
        <v>1193.533016373329</v>
      </c>
      <c r="I191" s="7">
        <v>50649</v>
      </c>
      <c r="J191" s="9">
        <v>698.76848778164606</v>
      </c>
      <c r="K191" s="9">
        <v>741.32682774718921</v>
      </c>
      <c r="L191" s="9">
        <v>657.75221595150492</v>
      </c>
    </row>
    <row r="192" spans="1:12" x14ac:dyDescent="0.25">
      <c r="A192" s="7">
        <v>50679</v>
      </c>
      <c r="B192" s="9">
        <v>1579.4518344470264</v>
      </c>
      <c r="C192" s="9">
        <v>1629.6577977803588</v>
      </c>
      <c r="D192" s="9">
        <v>1520.841343813973</v>
      </c>
      <c r="E192" s="7">
        <v>50679</v>
      </c>
      <c r="F192" s="9">
        <v>1029.6644400848743</v>
      </c>
      <c r="G192" s="9">
        <v>1048.8388346649508</v>
      </c>
      <c r="H192" s="9">
        <v>1000.961122406502</v>
      </c>
      <c r="I192" s="7">
        <v>50679</v>
      </c>
      <c r="J192" s="9">
        <v>549.78739436215199</v>
      </c>
      <c r="K192" s="9">
        <v>580.81896311540777</v>
      </c>
      <c r="L192" s="9">
        <v>519.88022140747114</v>
      </c>
    </row>
    <row r="193" spans="1:12" x14ac:dyDescent="0.25">
      <c r="A193" s="7">
        <v>50710</v>
      </c>
      <c r="B193" s="9">
        <v>1756.0661458842708</v>
      </c>
      <c r="C193" s="9">
        <v>1813.8714923277157</v>
      </c>
      <c r="D193" s="9">
        <v>1689.0778879417596</v>
      </c>
      <c r="E193" s="7">
        <v>50710</v>
      </c>
      <c r="F193" s="9">
        <v>1134.606040279813</v>
      </c>
      <c r="G193" s="9">
        <v>1156.1053591722759</v>
      </c>
      <c r="H193" s="9">
        <v>1102.608370082314</v>
      </c>
      <c r="I193" s="7">
        <v>50710</v>
      </c>
      <c r="J193" s="9">
        <v>621.46010560445734</v>
      </c>
      <c r="K193" s="9">
        <v>657.76613315543921</v>
      </c>
      <c r="L193" s="9">
        <v>586.46951785944532</v>
      </c>
    </row>
    <row r="194" spans="1:12" x14ac:dyDescent="0.25">
      <c r="A194" s="7">
        <v>50740</v>
      </c>
      <c r="B194" s="9">
        <v>1936.1395590464217</v>
      </c>
      <c r="C194" s="9">
        <v>2002.6027399859406</v>
      </c>
      <c r="D194" s="9">
        <v>1860.3303063451599</v>
      </c>
      <c r="E194" s="7">
        <v>50740</v>
      </c>
      <c r="F194" s="9">
        <v>1244.5505204770802</v>
      </c>
      <c r="G194" s="9">
        <v>1269.3881689974662</v>
      </c>
      <c r="H194" s="9">
        <v>1208.8586613441996</v>
      </c>
      <c r="I194" s="7">
        <v>50740</v>
      </c>
      <c r="J194" s="9">
        <v>691.58903856934091</v>
      </c>
      <c r="K194" s="9">
        <v>733.21457098847395</v>
      </c>
      <c r="L194" s="9">
        <v>651.47164500095982</v>
      </c>
    </row>
    <row r="195" spans="1:12" x14ac:dyDescent="0.25">
      <c r="A195" s="7">
        <v>50771</v>
      </c>
      <c r="B195" s="9">
        <v>1984.3459613828818</v>
      </c>
      <c r="C195" s="9">
        <v>2059.0135107287447</v>
      </c>
      <c r="D195" s="9">
        <v>1900.8841529182878</v>
      </c>
      <c r="E195" s="7">
        <v>50771</v>
      </c>
      <c r="F195" s="9">
        <v>1277.4718965792333</v>
      </c>
      <c r="G195" s="9">
        <v>1305.8986351339197</v>
      </c>
      <c r="H195" s="9">
        <v>1238.4825223292605</v>
      </c>
      <c r="I195" s="7">
        <v>50771</v>
      </c>
      <c r="J195" s="9">
        <v>706.87406480364871</v>
      </c>
      <c r="K195" s="9">
        <v>753.11487559482521</v>
      </c>
      <c r="L195" s="9">
        <v>662.40163058902692</v>
      </c>
    </row>
    <row r="196" spans="1:12" x14ac:dyDescent="0.25">
      <c r="A196" s="7">
        <v>50802</v>
      </c>
      <c r="B196" s="9">
        <v>1875.1452139782798</v>
      </c>
      <c r="C196" s="9">
        <v>1944.1238098403983</v>
      </c>
      <c r="D196" s="9">
        <v>1797.5138091700749</v>
      </c>
      <c r="E196" s="7">
        <v>50802</v>
      </c>
      <c r="F196" s="9">
        <v>1216.4910051101945</v>
      </c>
      <c r="G196" s="9">
        <v>1243.0579599172622</v>
      </c>
      <c r="H196" s="9">
        <v>1179.6491718093343</v>
      </c>
      <c r="I196" s="7">
        <v>50802</v>
      </c>
      <c r="J196" s="9">
        <v>658.65420886808488</v>
      </c>
      <c r="K196" s="9">
        <v>701.06584992313606</v>
      </c>
      <c r="L196" s="9">
        <v>617.86463736074006</v>
      </c>
    </row>
    <row r="197" spans="1:12" x14ac:dyDescent="0.25">
      <c r="A197" s="7">
        <v>50830</v>
      </c>
      <c r="B197" s="9">
        <v>1740.2896154597149</v>
      </c>
      <c r="C197" s="9">
        <v>1802.548265438935</v>
      </c>
      <c r="D197" s="9">
        <v>1669.8763893756893</v>
      </c>
      <c r="E197" s="7">
        <v>50830</v>
      </c>
      <c r="F197" s="9">
        <v>1127.7238440376395</v>
      </c>
      <c r="G197" s="9">
        <v>1151.4186309120494</v>
      </c>
      <c r="H197" s="9">
        <v>1094.3994052023706</v>
      </c>
      <c r="I197" s="7">
        <v>50830</v>
      </c>
      <c r="J197" s="9">
        <v>612.56577142207459</v>
      </c>
      <c r="K197" s="9">
        <v>651.12963452688496</v>
      </c>
      <c r="L197" s="9">
        <v>575.47698417331833</v>
      </c>
    </row>
    <row r="198" spans="1:12" x14ac:dyDescent="0.25">
      <c r="A198" s="7">
        <v>50861</v>
      </c>
      <c r="B198" s="9">
        <v>1575.2439749050316</v>
      </c>
      <c r="C198" s="9">
        <v>1630.8056531130928</v>
      </c>
      <c r="D198" s="9">
        <v>1512.0198316837004</v>
      </c>
      <c r="E198" s="7">
        <v>50861</v>
      </c>
      <c r="F198" s="9">
        <v>1011.361178498876</v>
      </c>
      <c r="G198" s="9">
        <v>1032.1773816376422</v>
      </c>
      <c r="H198" s="9">
        <v>981.55337253316418</v>
      </c>
      <c r="I198" s="7">
        <v>50861</v>
      </c>
      <c r="J198" s="9">
        <v>563.88279640615508</v>
      </c>
      <c r="K198" s="9">
        <v>598.62827147545067</v>
      </c>
      <c r="L198" s="9">
        <v>530.46645915053602</v>
      </c>
    </row>
    <row r="199" spans="1:12" x14ac:dyDescent="0.25">
      <c r="A199" s="7">
        <v>50891</v>
      </c>
      <c r="B199" s="9">
        <v>1816.8622832447484</v>
      </c>
      <c r="C199" s="9">
        <v>1886.7379412069911</v>
      </c>
      <c r="D199" s="9">
        <v>1736.7907492363477</v>
      </c>
      <c r="E199" s="7">
        <v>50891</v>
      </c>
      <c r="F199" s="9">
        <v>1145.5498231021745</v>
      </c>
      <c r="G199" s="9">
        <v>1171.9133451735165</v>
      </c>
      <c r="H199" s="9">
        <v>1107.3257688468955</v>
      </c>
      <c r="I199" s="7">
        <v>50891</v>
      </c>
      <c r="J199" s="9">
        <v>671.31246014257408</v>
      </c>
      <c r="K199" s="9">
        <v>714.82459603347502</v>
      </c>
      <c r="L199" s="9">
        <v>629.46498038945265</v>
      </c>
    </row>
    <row r="200" spans="1:12" x14ac:dyDescent="0.25">
      <c r="A200" s="7">
        <v>50922</v>
      </c>
      <c r="B200" s="9">
        <v>1774.0953248982662</v>
      </c>
      <c r="C200" s="9">
        <v>1842.764783048872</v>
      </c>
      <c r="D200" s="9">
        <v>1695.2408740271367</v>
      </c>
      <c r="E200" s="7">
        <v>50922</v>
      </c>
      <c r="F200" s="9">
        <v>1116.6688964348859</v>
      </c>
      <c r="G200" s="9">
        <v>1142.9726630884791</v>
      </c>
      <c r="H200" s="9">
        <v>1078.5593538459716</v>
      </c>
      <c r="I200" s="7">
        <v>50922</v>
      </c>
      <c r="J200" s="9">
        <v>657.42642846338003</v>
      </c>
      <c r="K200" s="9">
        <v>699.7921199603926</v>
      </c>
      <c r="L200" s="9">
        <v>616.6815201811653</v>
      </c>
    </row>
    <row r="201" spans="1:12" x14ac:dyDescent="0.25">
      <c r="A201" s="7">
        <v>50952</v>
      </c>
      <c r="B201" s="9">
        <v>1947.9226150811908</v>
      </c>
      <c r="C201" s="9">
        <v>2025.0079387437866</v>
      </c>
      <c r="D201" s="9">
        <v>1859.8258600971267</v>
      </c>
      <c r="E201" s="7">
        <v>50952</v>
      </c>
      <c r="F201" s="9">
        <v>1223.8514213217136</v>
      </c>
      <c r="G201" s="9">
        <v>1253.2536569802239</v>
      </c>
      <c r="H201" s="9">
        <v>1181.6134890932206</v>
      </c>
      <c r="I201" s="7">
        <v>50952</v>
      </c>
      <c r="J201" s="9">
        <v>724.07119375947696</v>
      </c>
      <c r="K201" s="9">
        <v>771.75428176356229</v>
      </c>
      <c r="L201" s="9">
        <v>678.21237100390601</v>
      </c>
    </row>
    <row r="202" spans="1:12" x14ac:dyDescent="0.25">
      <c r="A202" s="7">
        <v>50983</v>
      </c>
      <c r="B202" s="9">
        <v>1974.242646421704</v>
      </c>
      <c r="C202" s="9">
        <v>2052.1806092600045</v>
      </c>
      <c r="D202" s="9">
        <v>1885.6596708741888</v>
      </c>
      <c r="E202" s="7">
        <v>50983</v>
      </c>
      <c r="F202" s="9">
        <v>1253.3563054587341</v>
      </c>
      <c r="G202" s="9">
        <v>1283.765911606461</v>
      </c>
      <c r="H202" s="9">
        <v>1210.4835102833115</v>
      </c>
      <c r="I202" s="7">
        <v>50983</v>
      </c>
      <c r="J202" s="9">
        <v>720.88634096297005</v>
      </c>
      <c r="K202" s="9">
        <v>768.41469765354304</v>
      </c>
      <c r="L202" s="9">
        <v>675.1761605908772</v>
      </c>
    </row>
    <row r="203" spans="1:12" x14ac:dyDescent="0.25">
      <c r="A203" s="7">
        <v>51014</v>
      </c>
      <c r="B203" s="9">
        <v>1957.0405548926055</v>
      </c>
      <c r="C203" s="9">
        <v>2033.5218521494203</v>
      </c>
      <c r="D203" s="9">
        <v>1869.7660338286748</v>
      </c>
      <c r="E203" s="7">
        <v>51014</v>
      </c>
      <c r="F203" s="9">
        <v>1248.7316593341898</v>
      </c>
      <c r="G203" s="9">
        <v>1278.5367106135557</v>
      </c>
      <c r="H203" s="9">
        <v>1206.3479217330917</v>
      </c>
      <c r="I203" s="7">
        <v>51014</v>
      </c>
      <c r="J203" s="9">
        <v>708.30889555841543</v>
      </c>
      <c r="K203" s="9">
        <v>754.9851415358645</v>
      </c>
      <c r="L203" s="9">
        <v>663.41811209558296</v>
      </c>
    </row>
    <row r="204" spans="1:12" x14ac:dyDescent="0.25">
      <c r="A204" s="7">
        <v>51044</v>
      </c>
      <c r="B204" s="9">
        <v>1607.5670625164501</v>
      </c>
      <c r="C204" s="9">
        <v>1662.6123545479518</v>
      </c>
      <c r="D204" s="9">
        <v>1544.2146219073149</v>
      </c>
      <c r="E204" s="7">
        <v>51044</v>
      </c>
      <c r="F204" s="9">
        <v>1050.0009835343542</v>
      </c>
      <c r="G204" s="9">
        <v>1071.1023250002495</v>
      </c>
      <c r="H204" s="9">
        <v>1019.2940991537563</v>
      </c>
      <c r="I204" s="7">
        <v>51044</v>
      </c>
      <c r="J204" s="9">
        <v>557.56607898209575</v>
      </c>
      <c r="K204" s="9">
        <v>591.51002954770217</v>
      </c>
      <c r="L204" s="9">
        <v>524.92052275355832</v>
      </c>
    </row>
    <row r="205" spans="1:12" x14ac:dyDescent="0.25">
      <c r="A205" s="7">
        <v>51075</v>
      </c>
      <c r="B205" s="9">
        <v>1784.7173234443276</v>
      </c>
      <c r="C205" s="9">
        <v>1848.0278699861635</v>
      </c>
      <c r="D205" s="9">
        <v>1712.3568304319226</v>
      </c>
      <c r="E205" s="7">
        <v>51075</v>
      </c>
      <c r="F205" s="9">
        <v>1155.4350731212685</v>
      </c>
      <c r="G205" s="9">
        <v>1179.0755163611223</v>
      </c>
      <c r="H205" s="9">
        <v>1121.2275111740971</v>
      </c>
      <c r="I205" s="7">
        <v>51075</v>
      </c>
      <c r="J205" s="9">
        <v>629.28225032305875</v>
      </c>
      <c r="K205" s="9">
        <v>668.95235362504093</v>
      </c>
      <c r="L205" s="9">
        <v>591.12931925782527</v>
      </c>
    </row>
    <row r="206" spans="1:12" x14ac:dyDescent="0.25">
      <c r="A206" s="7">
        <v>51105</v>
      </c>
      <c r="B206" s="9">
        <v>1963.8062537568371</v>
      </c>
      <c r="C206" s="9">
        <v>2036.5421635262016</v>
      </c>
      <c r="D206" s="9">
        <v>1881.9248470362252</v>
      </c>
      <c r="E206" s="7">
        <v>51105</v>
      </c>
      <c r="F206" s="9">
        <v>1264.4349212046873</v>
      </c>
      <c r="G206" s="9">
        <v>1291.7094363473818</v>
      </c>
      <c r="H206" s="9">
        <v>1226.2763847795566</v>
      </c>
      <c r="I206" s="7">
        <v>51105</v>
      </c>
      <c r="J206" s="9">
        <v>699.37133255214962</v>
      </c>
      <c r="K206" s="9">
        <v>744.83272717881971</v>
      </c>
      <c r="L206" s="9">
        <v>655.64846225666781</v>
      </c>
    </row>
    <row r="207" spans="1:12" x14ac:dyDescent="0.25">
      <c r="A207" s="7">
        <v>51136</v>
      </c>
      <c r="B207" s="9">
        <v>2014.5233952487888</v>
      </c>
      <c r="C207" s="9">
        <v>2095.762221038603</v>
      </c>
      <c r="D207" s="9">
        <v>1924.7338283364268</v>
      </c>
      <c r="E207" s="7">
        <v>51136</v>
      </c>
      <c r="F207" s="9">
        <v>1298.7614668788165</v>
      </c>
      <c r="G207" s="9">
        <v>1329.7280573924238</v>
      </c>
      <c r="H207" s="9">
        <v>1257.2105949537224</v>
      </c>
      <c r="I207" s="7">
        <v>51136</v>
      </c>
      <c r="J207" s="9">
        <v>715.76192836997222</v>
      </c>
      <c r="K207" s="9">
        <v>766.03416364617897</v>
      </c>
      <c r="L207" s="9">
        <v>667.52323338270423</v>
      </c>
    </row>
    <row r="208" spans="1:12" x14ac:dyDescent="0.25">
      <c r="A208" s="7">
        <v>51167</v>
      </c>
      <c r="B208" s="9">
        <v>1904.0413597960235</v>
      </c>
      <c r="C208" s="9">
        <v>1978.7459728581657</v>
      </c>
      <c r="D208" s="9">
        <v>1820.9349976808594</v>
      </c>
      <c r="E208" s="7">
        <v>51167</v>
      </c>
      <c r="F208" s="9">
        <v>1238.0074679978552</v>
      </c>
      <c r="G208" s="9">
        <v>1266.8150581550412</v>
      </c>
      <c r="H208" s="9">
        <v>1198.9413301320269</v>
      </c>
      <c r="I208" s="7">
        <v>51167</v>
      </c>
      <c r="J208" s="9">
        <v>666.03389179816804</v>
      </c>
      <c r="K208" s="9">
        <v>711.93091470312413</v>
      </c>
      <c r="L208" s="9">
        <v>621.99366754883215</v>
      </c>
    </row>
    <row r="209" spans="1:12" x14ac:dyDescent="0.25">
      <c r="A209" s="7">
        <v>51196</v>
      </c>
      <c r="B209" s="9">
        <v>1769.930742575579</v>
      </c>
      <c r="C209" s="9">
        <v>1837.6556814726566</v>
      </c>
      <c r="D209" s="9">
        <v>1694.2276803227412</v>
      </c>
      <c r="E209" s="7">
        <v>51196</v>
      </c>
      <c r="F209" s="9">
        <v>1149.1886637599391</v>
      </c>
      <c r="G209" s="9">
        <v>1175.0022675243972</v>
      </c>
      <c r="H209" s="9">
        <v>1113.7010754784076</v>
      </c>
      <c r="I209" s="7">
        <v>51196</v>
      </c>
      <c r="J209" s="9">
        <v>620.74207881563996</v>
      </c>
      <c r="K209" s="9">
        <v>662.65341394825953</v>
      </c>
      <c r="L209" s="9">
        <v>580.52660484433375</v>
      </c>
    </row>
    <row r="210" spans="1:12" x14ac:dyDescent="0.25">
      <c r="A210" s="7">
        <v>51227</v>
      </c>
      <c r="B210" s="9">
        <v>1604.3093377604421</v>
      </c>
      <c r="C210" s="9">
        <v>1664.8345484462425</v>
      </c>
      <c r="D210" s="9">
        <v>1536.2536897151267</v>
      </c>
      <c r="E210" s="7">
        <v>51227</v>
      </c>
      <c r="F210" s="9">
        <v>1032.1804345790094</v>
      </c>
      <c r="G210" s="9">
        <v>1054.8989248829118</v>
      </c>
      <c r="H210" s="9">
        <v>1000.4015194889945</v>
      </c>
      <c r="I210" s="7">
        <v>51227</v>
      </c>
      <c r="J210" s="9">
        <v>572.12890318143252</v>
      </c>
      <c r="K210" s="9">
        <v>609.93562356333052</v>
      </c>
      <c r="L210" s="9">
        <v>535.85217022613222</v>
      </c>
    </row>
    <row r="211" spans="1:12" x14ac:dyDescent="0.25">
      <c r="A211" s="7">
        <v>51257</v>
      </c>
      <c r="B211" s="9">
        <v>1848.1674264360229</v>
      </c>
      <c r="C211" s="9">
        <v>1924.6048754321935</v>
      </c>
      <c r="D211" s="9">
        <v>1761.6447025954856</v>
      </c>
      <c r="E211" s="7">
        <v>51257</v>
      </c>
      <c r="F211" s="9">
        <v>1165.6039635171578</v>
      </c>
      <c r="G211" s="9">
        <v>1194.4996898263441</v>
      </c>
      <c r="H211" s="9">
        <v>1124.698715603545</v>
      </c>
      <c r="I211" s="7">
        <v>51257</v>
      </c>
      <c r="J211" s="9">
        <v>682.56346291886484</v>
      </c>
      <c r="K211" s="9">
        <v>730.10518560584933</v>
      </c>
      <c r="L211" s="9">
        <v>636.94598699194069</v>
      </c>
    </row>
    <row r="212" spans="1:12" x14ac:dyDescent="0.25">
      <c r="A212" s="7">
        <v>51288</v>
      </c>
      <c r="B212" s="9">
        <v>1800.4388606072719</v>
      </c>
      <c r="C212" s="9">
        <v>1875.4041708503573</v>
      </c>
      <c r="D212" s="9">
        <v>1715.4184193283115</v>
      </c>
      <c r="E212" s="7">
        <v>51288</v>
      </c>
      <c r="F212" s="9">
        <v>1132.89975749666</v>
      </c>
      <c r="G212" s="9">
        <v>1161.6684867939616</v>
      </c>
      <c r="H212" s="9">
        <v>1092.2061194225112</v>
      </c>
      <c r="I212" s="7">
        <v>51288</v>
      </c>
      <c r="J212" s="9">
        <v>667.53910311061179</v>
      </c>
      <c r="K212" s="9">
        <v>713.73568405639571</v>
      </c>
      <c r="L212" s="9">
        <v>623.21229990580048</v>
      </c>
    </row>
    <row r="213" spans="1:12" x14ac:dyDescent="0.25">
      <c r="A213" s="7">
        <v>51318</v>
      </c>
      <c r="B213" s="9">
        <v>1973.1399060329261</v>
      </c>
      <c r="C213" s="9">
        <v>2057.1652007889643</v>
      </c>
      <c r="D213" s="9">
        <v>1878.2828995843872</v>
      </c>
      <c r="E213" s="7">
        <v>51318</v>
      </c>
      <c r="F213" s="9">
        <v>1239.0182811785833</v>
      </c>
      <c r="G213" s="9">
        <v>1271.126232019619</v>
      </c>
      <c r="H213" s="9">
        <v>1193.9771969602832</v>
      </c>
      <c r="I213" s="7">
        <v>51318</v>
      </c>
      <c r="J213" s="9">
        <v>734.12162485434294</v>
      </c>
      <c r="K213" s="9">
        <v>786.03896876934562</v>
      </c>
      <c r="L213" s="9">
        <v>684.30570262410401</v>
      </c>
    </row>
    <row r="214" spans="1:12" x14ac:dyDescent="0.25">
      <c r="A214" s="7">
        <v>51349</v>
      </c>
      <c r="B214" s="9">
        <v>2001.8773451438294</v>
      </c>
      <c r="C214" s="9">
        <v>2086.9509147891913</v>
      </c>
      <c r="D214" s="9">
        <v>1906.3553489520762</v>
      </c>
      <c r="E214" s="7">
        <v>51349</v>
      </c>
      <c r="F214" s="9">
        <v>1270.2787346059965</v>
      </c>
      <c r="G214" s="9">
        <v>1303.5197374418542</v>
      </c>
      <c r="H214" s="9">
        <v>1224.4916248317929</v>
      </c>
      <c r="I214" s="7">
        <v>51349</v>
      </c>
      <c r="J214" s="9">
        <v>731.59861053783288</v>
      </c>
      <c r="K214" s="9">
        <v>783.43117734733733</v>
      </c>
      <c r="L214" s="9">
        <v>681.86372412028334</v>
      </c>
    </row>
    <row r="215" spans="1:12" x14ac:dyDescent="0.25">
      <c r="A215" s="7">
        <v>51380</v>
      </c>
      <c r="B215" s="9">
        <v>1983.9091650815983</v>
      </c>
      <c r="C215" s="9">
        <v>2067.3721560864919</v>
      </c>
      <c r="D215" s="9">
        <v>1889.8376852839806</v>
      </c>
      <c r="E215" s="7">
        <v>51380</v>
      </c>
      <c r="F215" s="9">
        <v>1265.5414941424713</v>
      </c>
      <c r="G215" s="9">
        <v>1298.1166922884113</v>
      </c>
      <c r="H215" s="9">
        <v>1220.2985754427964</v>
      </c>
      <c r="I215" s="7">
        <v>51380</v>
      </c>
      <c r="J215" s="9">
        <v>718.36767093912727</v>
      </c>
      <c r="K215" s="9">
        <v>769.25546379808088</v>
      </c>
      <c r="L215" s="9">
        <v>669.5391098411842</v>
      </c>
    </row>
    <row r="216" spans="1:12" x14ac:dyDescent="0.25">
      <c r="A216" s="7">
        <v>51410</v>
      </c>
      <c r="B216" s="9">
        <v>1637.0189495527284</v>
      </c>
      <c r="C216" s="9">
        <v>1696.9175374463646</v>
      </c>
      <c r="D216" s="9">
        <v>1568.9458255507245</v>
      </c>
      <c r="E216" s="7">
        <v>51410</v>
      </c>
      <c r="F216" s="9">
        <v>1071.3269326456191</v>
      </c>
      <c r="G216" s="9">
        <v>1094.3358131027685</v>
      </c>
      <c r="H216" s="9">
        <v>1038.6507900191234</v>
      </c>
      <c r="I216" s="7">
        <v>51410</v>
      </c>
      <c r="J216" s="9">
        <v>565.69201690710963</v>
      </c>
      <c r="K216" s="9">
        <v>602.58172434359597</v>
      </c>
      <c r="L216" s="9">
        <v>530.29503553160089</v>
      </c>
    </row>
    <row r="217" spans="1:12" x14ac:dyDescent="0.25">
      <c r="A217" s="7">
        <v>51441</v>
      </c>
      <c r="B217" s="9">
        <v>1814.8411902254452</v>
      </c>
      <c r="C217" s="9">
        <v>1883.6726760549986</v>
      </c>
      <c r="D217" s="9">
        <v>1737.1312351020583</v>
      </c>
      <c r="E217" s="7">
        <v>51441</v>
      </c>
      <c r="F217" s="9">
        <v>1177.3537357115783</v>
      </c>
      <c r="G217" s="9">
        <v>1203.1136038940067</v>
      </c>
      <c r="H217" s="9">
        <v>1140.9729858633382</v>
      </c>
      <c r="I217" s="7">
        <v>51441</v>
      </c>
      <c r="J217" s="9">
        <v>637.48745451386674</v>
      </c>
      <c r="K217" s="9">
        <v>680.55907216099172</v>
      </c>
      <c r="L217" s="9">
        <v>596.15824923872015</v>
      </c>
    </row>
    <row r="218" spans="1:12" x14ac:dyDescent="0.25">
      <c r="A218" s="7">
        <v>51471</v>
      </c>
      <c r="B218" s="9">
        <v>1991.3222304279102</v>
      </c>
      <c r="C218" s="9">
        <v>2070.2680958901797</v>
      </c>
      <c r="D218" s="9">
        <v>1903.4812650443732</v>
      </c>
      <c r="E218" s="7">
        <v>51471</v>
      </c>
      <c r="F218" s="9">
        <v>1284.3600310259933</v>
      </c>
      <c r="G218" s="9">
        <v>1314.0161070448382</v>
      </c>
      <c r="H218" s="9">
        <v>1243.8151377835668</v>
      </c>
      <c r="I218" s="7">
        <v>51471</v>
      </c>
      <c r="J218" s="9">
        <v>706.96219940191702</v>
      </c>
      <c r="K218" s="9">
        <v>756.25198884534188</v>
      </c>
      <c r="L218" s="9">
        <v>659.66612726080689</v>
      </c>
    </row>
    <row r="219" spans="1:12" x14ac:dyDescent="0.25">
      <c r="A219" s="7">
        <v>51502</v>
      </c>
      <c r="B219" s="9">
        <v>2050.4942872183865</v>
      </c>
      <c r="C219" s="9">
        <v>2138.5673865416948</v>
      </c>
      <c r="D219" s="9">
        <v>1954.1356675307527</v>
      </c>
      <c r="E219" s="7">
        <v>51502</v>
      </c>
      <c r="F219" s="9">
        <v>1323.9187504843142</v>
      </c>
      <c r="G219" s="9">
        <v>1357.4909416587882</v>
      </c>
      <c r="H219" s="9">
        <v>1279.7273892999501</v>
      </c>
      <c r="I219" s="7">
        <v>51502</v>
      </c>
      <c r="J219" s="9">
        <v>726.57553673407267</v>
      </c>
      <c r="K219" s="9">
        <v>781.07644488290691</v>
      </c>
      <c r="L219" s="9">
        <v>674.40827823080292</v>
      </c>
    </row>
    <row r="220" spans="1:12" x14ac:dyDescent="0.25">
      <c r="A220" s="7">
        <v>51533</v>
      </c>
      <c r="B220" s="9">
        <v>1938.108267805171</v>
      </c>
      <c r="C220" s="9">
        <v>2019.4176712252142</v>
      </c>
      <c r="D220" s="9">
        <v>1848.5952151097504</v>
      </c>
      <c r="E220" s="7">
        <v>51533</v>
      </c>
      <c r="F220" s="9">
        <v>1261.0873560921777</v>
      </c>
      <c r="G220" s="9">
        <v>1292.441737245415</v>
      </c>
      <c r="H220" s="9">
        <v>1219.3899605580175</v>
      </c>
      <c r="I220" s="7">
        <v>51533</v>
      </c>
      <c r="J220" s="9">
        <v>677.02091171299332</v>
      </c>
      <c r="K220" s="9">
        <v>726.97593397979949</v>
      </c>
      <c r="L220" s="9">
        <v>629.20525455173333</v>
      </c>
    </row>
    <row r="221" spans="1:12" x14ac:dyDescent="0.25">
      <c r="A221" s="7">
        <v>51561</v>
      </c>
      <c r="B221" s="9">
        <v>1802.2348199789692</v>
      </c>
      <c r="C221" s="9">
        <v>1875.4988643506031</v>
      </c>
      <c r="D221" s="9">
        <v>1721.2012083230404</v>
      </c>
      <c r="E221" s="7">
        <v>51561</v>
      </c>
      <c r="F221" s="9">
        <v>1172.5371210334786</v>
      </c>
      <c r="G221" s="9">
        <v>1200.4681804035069</v>
      </c>
      <c r="H221" s="9">
        <v>1134.8946066765013</v>
      </c>
      <c r="I221" s="7">
        <v>51561</v>
      </c>
      <c r="J221" s="9">
        <v>629.69769894549063</v>
      </c>
      <c r="K221" s="9">
        <v>675.03068394709612</v>
      </c>
      <c r="L221" s="9">
        <v>586.30660164653909</v>
      </c>
    </row>
    <row r="222" spans="1:12" x14ac:dyDescent="0.25">
      <c r="A222" s="7">
        <v>51592</v>
      </c>
      <c r="B222" s="9">
        <v>1635.517987276927</v>
      </c>
      <c r="C222" s="9">
        <v>1701.0720947019058</v>
      </c>
      <c r="D222" s="9">
        <v>1562.5966828117955</v>
      </c>
      <c r="E222" s="7">
        <v>51592</v>
      </c>
      <c r="F222" s="9">
        <v>1054.4863939568581</v>
      </c>
      <c r="G222" s="9">
        <v>1079.1063574414213</v>
      </c>
      <c r="H222" s="9">
        <v>1020.7454544705972</v>
      </c>
      <c r="I222" s="7">
        <v>51592</v>
      </c>
      <c r="J222" s="9">
        <v>581.03159332006908</v>
      </c>
      <c r="K222" s="9">
        <v>621.96573726048484</v>
      </c>
      <c r="L222" s="9">
        <v>541.85122834119818</v>
      </c>
    </row>
    <row r="223" spans="1:12" x14ac:dyDescent="0.25">
      <c r="A223" s="7">
        <v>51622</v>
      </c>
      <c r="B223" s="9">
        <v>1880.0836524202152</v>
      </c>
      <c r="C223" s="9">
        <v>1963.1650062311185</v>
      </c>
      <c r="D223" s="9">
        <v>1787.0751988115228</v>
      </c>
      <c r="E223" s="7">
        <v>51622</v>
      </c>
      <c r="F223" s="9">
        <v>1185.9090110635329</v>
      </c>
      <c r="G223" s="9">
        <v>1217.3358160351456</v>
      </c>
      <c r="H223" s="9">
        <v>1142.3415727312183</v>
      </c>
      <c r="I223" s="7">
        <v>51622</v>
      </c>
      <c r="J223" s="9">
        <v>694.17464135668149</v>
      </c>
      <c r="K223" s="9">
        <v>745.82919019597239</v>
      </c>
      <c r="L223" s="9">
        <v>644.73362608030448</v>
      </c>
    </row>
    <row r="224" spans="1:12" x14ac:dyDescent="0.25">
      <c r="A224" s="7">
        <v>51653</v>
      </c>
      <c r="B224" s="9">
        <v>1813.2825271488114</v>
      </c>
      <c r="C224" s="9">
        <v>1893.8141883747394</v>
      </c>
      <c r="D224" s="9">
        <v>1722.966685864453</v>
      </c>
      <c r="E224" s="7">
        <v>51653</v>
      </c>
      <c r="F224" s="9">
        <v>1140.3920346602931</v>
      </c>
      <c r="G224" s="9">
        <v>1171.3134310848527</v>
      </c>
      <c r="H224" s="9">
        <v>1097.5605653973803</v>
      </c>
      <c r="I224" s="7">
        <v>51653</v>
      </c>
      <c r="J224" s="9">
        <v>672.89049248851779</v>
      </c>
      <c r="K224" s="9">
        <v>722.50075728988622</v>
      </c>
      <c r="L224" s="9">
        <v>625.40612046707213</v>
      </c>
    </row>
    <row r="225" spans="1:12" x14ac:dyDescent="0.25">
      <c r="A225" s="7">
        <v>51683</v>
      </c>
      <c r="B225" s="9">
        <v>2003.6555440338207</v>
      </c>
      <c r="C225" s="9">
        <v>2094.9040008751699</v>
      </c>
      <c r="D225" s="9">
        <v>1901.7772297464912</v>
      </c>
      <c r="E225" s="7">
        <v>51683</v>
      </c>
      <c r="F225" s="9">
        <v>1257.5641221105916</v>
      </c>
      <c r="G225" s="9">
        <v>1292.4501553157618</v>
      </c>
      <c r="H225" s="9">
        <v>1209.6328444084511</v>
      </c>
      <c r="I225" s="7">
        <v>51683</v>
      </c>
      <c r="J225" s="9">
        <v>746.09142192322861</v>
      </c>
      <c r="K225" s="9">
        <v>802.45384555940814</v>
      </c>
      <c r="L225" s="9">
        <v>692.14438533803957</v>
      </c>
    </row>
    <row r="226" spans="1:12" x14ac:dyDescent="0.25">
      <c r="A226" s="7">
        <v>51714</v>
      </c>
      <c r="B226" s="9">
        <v>2034.37722395059</v>
      </c>
      <c r="C226" s="9">
        <v>2126.8603038446058</v>
      </c>
      <c r="D226" s="9">
        <v>1931.669321535431</v>
      </c>
      <c r="E226" s="7">
        <v>51714</v>
      </c>
      <c r="F226" s="9">
        <v>1290.3699769851619</v>
      </c>
      <c r="G226" s="9">
        <v>1326.5118954512163</v>
      </c>
      <c r="H226" s="9">
        <v>1241.589232396125</v>
      </c>
      <c r="I226" s="7">
        <v>51714</v>
      </c>
      <c r="J226" s="9">
        <v>744.00724696542795</v>
      </c>
      <c r="K226" s="9">
        <v>800.34840839338983</v>
      </c>
      <c r="L226" s="9">
        <v>690.08008913930587</v>
      </c>
    </row>
    <row r="227" spans="1:12" x14ac:dyDescent="0.25">
      <c r="A227" s="7">
        <v>51745</v>
      </c>
      <c r="B227" s="9">
        <v>2019.0506843423555</v>
      </c>
      <c r="C227" s="9">
        <v>2109.9478682783338</v>
      </c>
      <c r="D227" s="9">
        <v>1917.7342295539377</v>
      </c>
      <c r="E227" s="7">
        <v>51745</v>
      </c>
      <c r="F227" s="9">
        <v>1287.7827230013208</v>
      </c>
      <c r="G227" s="9">
        <v>1323.2675667302246</v>
      </c>
      <c r="H227" s="9">
        <v>1239.5047266081688</v>
      </c>
      <c r="I227" s="7">
        <v>51745</v>
      </c>
      <c r="J227" s="9">
        <v>731.26796134103438</v>
      </c>
      <c r="K227" s="9">
        <v>786.68030154810856</v>
      </c>
      <c r="L227" s="9">
        <v>678.22950294576879</v>
      </c>
    </row>
    <row r="228" spans="1:12" x14ac:dyDescent="0.25">
      <c r="A228" s="7">
        <v>51775</v>
      </c>
      <c r="B228" s="9">
        <v>1669.8990818806374</v>
      </c>
      <c r="C228" s="9">
        <v>1734.7557764524663</v>
      </c>
      <c r="D228" s="9">
        <v>1597.0245456091648</v>
      </c>
      <c r="E228" s="7">
        <v>51775</v>
      </c>
      <c r="F228" s="9">
        <v>1095.0293279560874</v>
      </c>
      <c r="G228" s="9">
        <v>1119.9601393954563</v>
      </c>
      <c r="H228" s="9">
        <v>1060.370324276362</v>
      </c>
      <c r="I228" s="7">
        <v>51775</v>
      </c>
      <c r="J228" s="9">
        <v>574.86975392454974</v>
      </c>
      <c r="K228" s="9">
        <v>614.79563705700969</v>
      </c>
      <c r="L228" s="9">
        <v>536.65422133280288</v>
      </c>
    </row>
    <row r="229" spans="1:12" x14ac:dyDescent="0.25">
      <c r="A229" s="7">
        <v>51806</v>
      </c>
      <c r="B229" s="9">
        <v>1847.7525440716902</v>
      </c>
      <c r="C229" s="9">
        <v>1922.1682753827747</v>
      </c>
      <c r="D229" s="9">
        <v>1764.6631541151378</v>
      </c>
      <c r="E229" s="7">
        <v>51806</v>
      </c>
      <c r="F229" s="9">
        <v>1201.2504159829966</v>
      </c>
      <c r="G229" s="9">
        <v>1229.124627956279</v>
      </c>
      <c r="H229" s="9">
        <v>1162.7094921004971</v>
      </c>
      <c r="I229" s="7">
        <v>51806</v>
      </c>
      <c r="J229" s="9">
        <v>646.5021280886931</v>
      </c>
      <c r="K229" s="9">
        <v>693.04364742649557</v>
      </c>
      <c r="L229" s="9">
        <v>601.95366201464049</v>
      </c>
    </row>
    <row r="230" spans="1:12" x14ac:dyDescent="0.25">
      <c r="A230" s="7">
        <v>51836</v>
      </c>
      <c r="B230" s="9">
        <v>2025.683570229907</v>
      </c>
      <c r="C230" s="9">
        <v>2111.1181047784789</v>
      </c>
      <c r="D230" s="9">
        <v>1931.6175208497268</v>
      </c>
      <c r="E230" s="7">
        <v>51836</v>
      </c>
      <c r="F230" s="9">
        <v>1308.8384227685704</v>
      </c>
      <c r="G230" s="9">
        <v>1340.9477999281844</v>
      </c>
      <c r="H230" s="9">
        <v>1265.814350508188</v>
      </c>
      <c r="I230" s="7">
        <v>51836</v>
      </c>
      <c r="J230" s="9">
        <v>716.84514746133698</v>
      </c>
      <c r="K230" s="9">
        <v>770.170304850295</v>
      </c>
      <c r="L230" s="9">
        <v>665.80317034153916</v>
      </c>
    </row>
    <row r="231" spans="1:12" x14ac:dyDescent="0.25">
      <c r="A231" s="7">
        <v>51867</v>
      </c>
      <c r="B231" s="9">
        <v>2086.2663525966163</v>
      </c>
      <c r="C231" s="9">
        <v>2181.1063044399575</v>
      </c>
      <c r="D231" s="9">
        <v>1983.4610321413736</v>
      </c>
      <c r="E231" s="7">
        <v>51867</v>
      </c>
      <c r="F231" s="9">
        <v>1349.1379277980541</v>
      </c>
      <c r="G231" s="9">
        <v>1385.2529201791197</v>
      </c>
      <c r="H231" s="9">
        <v>1302.3977383028014</v>
      </c>
      <c r="I231" s="7">
        <v>51867</v>
      </c>
      <c r="J231" s="9">
        <v>737.1284247985617</v>
      </c>
      <c r="K231" s="9">
        <v>795.85338426083672</v>
      </c>
      <c r="L231" s="9">
        <v>681.06329383857178</v>
      </c>
    </row>
    <row r="232" spans="1:12" x14ac:dyDescent="0.25">
      <c r="A232" s="7">
        <v>51898</v>
      </c>
      <c r="B232" s="9">
        <v>1973.1140787464938</v>
      </c>
      <c r="C232" s="9">
        <v>2060.6906269543433</v>
      </c>
      <c r="D232" s="9">
        <v>1877.6154629742286</v>
      </c>
      <c r="E232" s="7">
        <v>51898</v>
      </c>
      <c r="F232" s="9">
        <v>1285.8991634137519</v>
      </c>
      <c r="G232" s="9">
        <v>1319.6349855625463</v>
      </c>
      <c r="H232" s="9">
        <v>1241.8021599280235</v>
      </c>
      <c r="I232" s="7">
        <v>51898</v>
      </c>
      <c r="J232" s="9">
        <v>687.21491533274138</v>
      </c>
      <c r="K232" s="9">
        <v>741.05564139179683</v>
      </c>
      <c r="L232" s="9">
        <v>635.81330304620496</v>
      </c>
    </row>
    <row r="233" spans="1:12" x14ac:dyDescent="0.25">
      <c r="A233" s="7">
        <v>51926</v>
      </c>
      <c r="B233" s="9">
        <v>1838.1253128999699</v>
      </c>
      <c r="C233" s="9">
        <v>1917.0430884464829</v>
      </c>
      <c r="D233" s="9">
        <v>1751.6749476764267</v>
      </c>
      <c r="E233" s="7">
        <v>51926</v>
      </c>
      <c r="F233" s="9">
        <v>1198.382193182063</v>
      </c>
      <c r="G233" s="9">
        <v>1228.4431252025972</v>
      </c>
      <c r="H233" s="9">
        <v>1158.574691315074</v>
      </c>
      <c r="I233" s="7">
        <v>51926</v>
      </c>
      <c r="J233" s="9">
        <v>639.74311971790712</v>
      </c>
      <c r="K233" s="9">
        <v>688.59996324388533</v>
      </c>
      <c r="L233" s="9">
        <v>593.10025636135265</v>
      </c>
    </row>
    <row r="234" spans="1:12" x14ac:dyDescent="0.25">
      <c r="A234" s="7">
        <v>51957</v>
      </c>
      <c r="B234" s="9">
        <v>1669.0609580366554</v>
      </c>
      <c r="C234" s="9">
        <v>1739.6979747240728</v>
      </c>
      <c r="D234" s="9">
        <v>1591.2523513330848</v>
      </c>
      <c r="E234" s="7">
        <v>51957</v>
      </c>
      <c r="F234" s="9">
        <v>1078.4542588527049</v>
      </c>
      <c r="G234" s="9">
        <v>1104.9686139071418</v>
      </c>
      <c r="H234" s="9">
        <v>1042.768421020902</v>
      </c>
      <c r="I234" s="7">
        <v>51957</v>
      </c>
      <c r="J234" s="9">
        <v>590.60669918395058</v>
      </c>
      <c r="K234" s="9">
        <v>634.72936081693138</v>
      </c>
      <c r="L234" s="9">
        <v>548.48393031218325</v>
      </c>
    </row>
    <row r="235" spans="1:12" x14ac:dyDescent="0.25">
      <c r="A235" s="7">
        <v>51987</v>
      </c>
      <c r="B235" s="9">
        <v>1914.4447010419531</v>
      </c>
      <c r="C235" s="9">
        <v>2004.2683515638107</v>
      </c>
      <c r="D235" s="9">
        <v>1814.8967961938411</v>
      </c>
      <c r="E235" s="7">
        <v>51987</v>
      </c>
      <c r="F235" s="9">
        <v>1208.0424025259153</v>
      </c>
      <c r="G235" s="9">
        <v>1242.0024217181692</v>
      </c>
      <c r="H235" s="9">
        <v>1161.8254407387265</v>
      </c>
      <c r="I235" s="7">
        <v>51987</v>
      </c>
      <c r="J235" s="9">
        <v>706.40229851603738</v>
      </c>
      <c r="K235" s="9">
        <v>762.26592984564138</v>
      </c>
      <c r="L235" s="9">
        <v>653.07135545511449</v>
      </c>
    </row>
    <row r="236" spans="1:12" x14ac:dyDescent="0.25">
      <c r="A236" s="7">
        <v>52018</v>
      </c>
      <c r="B236" s="9">
        <v>1838.057100342402</v>
      </c>
      <c r="C236" s="9">
        <v>1924.6860078008203</v>
      </c>
      <c r="D236" s="9">
        <v>1741.8890463263224</v>
      </c>
      <c r="E236" s="7">
        <v>52018</v>
      </c>
      <c r="F236" s="9">
        <v>1155.7237472428042</v>
      </c>
      <c r="G236" s="9">
        <v>1188.9671146725223</v>
      </c>
      <c r="H236" s="9">
        <v>1110.5209479553746</v>
      </c>
      <c r="I236" s="7">
        <v>52018</v>
      </c>
      <c r="J236" s="9">
        <v>682.33335309959807</v>
      </c>
      <c r="K236" s="9">
        <v>735.71889312829796</v>
      </c>
      <c r="L236" s="9">
        <v>631.36809837094802</v>
      </c>
    </row>
    <row r="237" spans="1:12" x14ac:dyDescent="0.25">
      <c r="A237" s="7">
        <v>52048</v>
      </c>
      <c r="B237" s="9">
        <v>2033.1473782755363</v>
      </c>
      <c r="C237" s="9">
        <v>2131.5387303575294</v>
      </c>
      <c r="D237" s="9">
        <v>1924.394713208852</v>
      </c>
      <c r="E237" s="7">
        <v>52048</v>
      </c>
      <c r="F237" s="9">
        <v>1275.5288206232979</v>
      </c>
      <c r="G237" s="9">
        <v>1313.1235143368594</v>
      </c>
      <c r="H237" s="9">
        <v>1224.8163271227509</v>
      </c>
      <c r="I237" s="7">
        <v>52048</v>
      </c>
      <c r="J237" s="9">
        <v>757.61855765223891</v>
      </c>
      <c r="K237" s="9">
        <v>818.41521602067064</v>
      </c>
      <c r="L237" s="9">
        <v>699.57838608610109</v>
      </c>
    </row>
    <row r="238" spans="1:12" x14ac:dyDescent="0.25">
      <c r="A238" s="7">
        <v>52079</v>
      </c>
      <c r="B238" s="9">
        <v>2072.5423228469781</v>
      </c>
      <c r="C238" s="9">
        <v>2172.7614776278615</v>
      </c>
      <c r="D238" s="9">
        <v>1962.3491356479794</v>
      </c>
      <c r="E238" s="7">
        <v>52079</v>
      </c>
      <c r="F238" s="9">
        <v>1314.218630558775</v>
      </c>
      <c r="G238" s="9">
        <v>1353.3483656528358</v>
      </c>
      <c r="H238" s="9">
        <v>1262.3457643546747</v>
      </c>
      <c r="I238" s="7">
        <v>52079</v>
      </c>
      <c r="J238" s="9">
        <v>758.32369228820346</v>
      </c>
      <c r="K238" s="9">
        <v>819.41311197502569</v>
      </c>
      <c r="L238" s="9">
        <v>700.00337129330478</v>
      </c>
    </row>
    <row r="239" spans="1:12" x14ac:dyDescent="0.25">
      <c r="A239" s="7">
        <v>52110</v>
      </c>
      <c r="B239" s="9">
        <v>2058.6395770253162</v>
      </c>
      <c r="C239" s="9">
        <v>2157.2533117169096</v>
      </c>
      <c r="D239" s="9">
        <v>1949.8295849806746</v>
      </c>
      <c r="E239" s="7">
        <v>52110</v>
      </c>
      <c r="F239" s="9">
        <v>1313.0027440037297</v>
      </c>
      <c r="G239" s="9">
        <v>1351.4670791483654</v>
      </c>
      <c r="H239" s="9">
        <v>1261.6161184608097</v>
      </c>
      <c r="I239" s="7">
        <v>52110</v>
      </c>
      <c r="J239" s="9">
        <v>745.63683302158631</v>
      </c>
      <c r="K239" s="9">
        <v>805.78623256854371</v>
      </c>
      <c r="L239" s="9">
        <v>688.21346651986482</v>
      </c>
    </row>
    <row r="240" spans="1:12" x14ac:dyDescent="0.25">
      <c r="A240" s="7">
        <v>52140</v>
      </c>
      <c r="B240" s="9">
        <v>1705.3948301389923</v>
      </c>
      <c r="C240" s="9">
        <v>1775.2607000457174</v>
      </c>
      <c r="D240" s="9">
        <v>1627.6996461876824</v>
      </c>
      <c r="E240" s="7">
        <v>52140</v>
      </c>
      <c r="F240" s="9">
        <v>1120.6108130425582</v>
      </c>
      <c r="G240" s="9">
        <v>1147.4554114768371</v>
      </c>
      <c r="H240" s="9">
        <v>1083.9872519807072</v>
      </c>
      <c r="I240" s="7">
        <v>52140</v>
      </c>
      <c r="J240" s="9">
        <v>584.78401709643481</v>
      </c>
      <c r="K240" s="9">
        <v>627.80528856888043</v>
      </c>
      <c r="L240" s="9">
        <v>543.71239420697566</v>
      </c>
    </row>
    <row r="241" spans="1:12" x14ac:dyDescent="0.25">
      <c r="A241" s="7">
        <v>52171</v>
      </c>
      <c r="B241" s="9">
        <v>1884.3277390968306</v>
      </c>
      <c r="C241" s="9">
        <v>1964.427220994721</v>
      </c>
      <c r="D241" s="9">
        <v>1795.7890819158902</v>
      </c>
      <c r="E241" s="7">
        <v>52171</v>
      </c>
      <c r="F241" s="9">
        <v>1227.7159224921829</v>
      </c>
      <c r="G241" s="9">
        <v>1257.7109057234522</v>
      </c>
      <c r="H241" s="9">
        <v>1187.0120864744417</v>
      </c>
      <c r="I241" s="7">
        <v>52171</v>
      </c>
      <c r="J241" s="9">
        <v>656.61181660464774</v>
      </c>
      <c r="K241" s="9">
        <v>706.71631527126885</v>
      </c>
      <c r="L241" s="9">
        <v>608.77699544144821</v>
      </c>
    </row>
    <row r="242" spans="1:12" x14ac:dyDescent="0.25">
      <c r="A242" s="7">
        <v>52201</v>
      </c>
      <c r="B242" s="9">
        <v>2061.5216578675013</v>
      </c>
      <c r="C242" s="9">
        <v>2153.4433040207696</v>
      </c>
      <c r="D242" s="9">
        <v>1961.2776309364413</v>
      </c>
      <c r="E242" s="7">
        <v>52201</v>
      </c>
      <c r="F242" s="9">
        <v>1334.4685747005847</v>
      </c>
      <c r="G242" s="9">
        <v>1368.995422935868</v>
      </c>
      <c r="H242" s="9">
        <v>1289.0199390264968</v>
      </c>
      <c r="I242" s="7">
        <v>52201</v>
      </c>
      <c r="J242" s="9">
        <v>727.05308316691651</v>
      </c>
      <c r="K242" s="9">
        <v>784.44788108490161</v>
      </c>
      <c r="L242" s="9">
        <v>672.25769190994436</v>
      </c>
    </row>
    <row r="243" spans="1:12" x14ac:dyDescent="0.25">
      <c r="A243" s="7">
        <v>52232</v>
      </c>
      <c r="B243" s="9">
        <v>2126.907547299164</v>
      </c>
      <c r="C243" s="9">
        <v>2228.708738302546</v>
      </c>
      <c r="D243" s="9">
        <v>2017.4941240039764</v>
      </c>
      <c r="E243" s="7">
        <v>52232</v>
      </c>
      <c r="F243" s="9">
        <v>1377.7084501948475</v>
      </c>
      <c r="G243" s="9">
        <v>1416.4029894666905</v>
      </c>
      <c r="H243" s="9">
        <v>1328.3809864772288</v>
      </c>
      <c r="I243" s="7">
        <v>52232</v>
      </c>
      <c r="J243" s="9">
        <v>749.19909710431648</v>
      </c>
      <c r="K243" s="9">
        <v>812.30574883585484</v>
      </c>
      <c r="L243" s="9">
        <v>689.11313752674755</v>
      </c>
    </row>
    <row r="244" spans="1:12" x14ac:dyDescent="0.25">
      <c r="A244" s="7">
        <v>52263</v>
      </c>
      <c r="B244" s="9">
        <v>2012.4019540939612</v>
      </c>
      <c r="C244" s="9">
        <v>2106.4030531471458</v>
      </c>
      <c r="D244" s="9">
        <v>1910.7927490347249</v>
      </c>
      <c r="E244" s="7">
        <v>52263</v>
      </c>
      <c r="F244" s="9">
        <v>1313.6873618730333</v>
      </c>
      <c r="G244" s="9">
        <v>1349.829905295516</v>
      </c>
      <c r="H244" s="9">
        <v>1267.1665563185657</v>
      </c>
      <c r="I244" s="7">
        <v>52263</v>
      </c>
      <c r="J244" s="9">
        <v>698.71459222092778</v>
      </c>
      <c r="K244" s="9">
        <v>756.5731478516293</v>
      </c>
      <c r="L244" s="9">
        <v>643.62619271615904</v>
      </c>
    </row>
    <row r="245" spans="1:12" x14ac:dyDescent="0.25">
      <c r="A245" s="7">
        <v>52291</v>
      </c>
      <c r="B245" s="9">
        <v>1877.5843623044759</v>
      </c>
      <c r="C245" s="9">
        <v>1962.2540055286256</v>
      </c>
      <c r="D245" s="9">
        <v>1785.6522125844679</v>
      </c>
      <c r="E245" s="7">
        <v>52291</v>
      </c>
      <c r="F245" s="9">
        <v>1226.7699019257545</v>
      </c>
      <c r="G245" s="9">
        <v>1258.9666103339562</v>
      </c>
      <c r="H245" s="9">
        <v>1184.7975251703351</v>
      </c>
      <c r="I245" s="7">
        <v>52291</v>
      </c>
      <c r="J245" s="9">
        <v>650.81446037872126</v>
      </c>
      <c r="K245" s="9">
        <v>703.28739519466956</v>
      </c>
      <c r="L245" s="9">
        <v>600.85468741413274</v>
      </c>
    </row>
    <row r="246" spans="1:12" x14ac:dyDescent="0.25">
      <c r="A246" s="7">
        <v>52322</v>
      </c>
      <c r="B246" s="9">
        <v>1705.8983781984293</v>
      </c>
      <c r="C246" s="9">
        <v>1781.7078578523106</v>
      </c>
      <c r="D246" s="9">
        <v>1623.1432896521151</v>
      </c>
      <c r="E246" s="7">
        <v>52322</v>
      </c>
      <c r="F246" s="9">
        <v>1104.741755274039</v>
      </c>
      <c r="G246" s="9">
        <v>1133.1565346965206</v>
      </c>
      <c r="H246" s="9">
        <v>1067.1108361620968</v>
      </c>
      <c r="I246" s="7">
        <v>52322</v>
      </c>
      <c r="J246" s="9">
        <v>601.1566229243906</v>
      </c>
      <c r="K246" s="9">
        <v>648.5513231557901</v>
      </c>
      <c r="L246" s="9">
        <v>556.03245349001816</v>
      </c>
    </row>
    <row r="247" spans="1:12" x14ac:dyDescent="0.25">
      <c r="A247" s="7">
        <v>52352</v>
      </c>
      <c r="B247" s="9">
        <v>1953.6164548350082</v>
      </c>
      <c r="C247" s="9">
        <v>2050.4328272991384</v>
      </c>
      <c r="D247" s="9">
        <v>1847.3100746528387</v>
      </c>
      <c r="E247" s="7">
        <v>52352</v>
      </c>
      <c r="F247" s="9">
        <v>1233.3863006798947</v>
      </c>
      <c r="G247" s="9">
        <v>1269.9384845142783</v>
      </c>
      <c r="H247" s="9">
        <v>1184.4562104326226</v>
      </c>
      <c r="I247" s="7">
        <v>52352</v>
      </c>
      <c r="J247" s="9">
        <v>720.23015415511372</v>
      </c>
      <c r="K247" s="9">
        <v>780.49434278486001</v>
      </c>
      <c r="L247" s="9">
        <v>662.85386422021634</v>
      </c>
    </row>
    <row r="248" spans="1:12" x14ac:dyDescent="0.25">
      <c r="A248" s="7">
        <v>52383</v>
      </c>
      <c r="B248" s="9">
        <v>1867.1610586636357</v>
      </c>
      <c r="C248" s="9">
        <v>1960.0434414594608</v>
      </c>
      <c r="D248" s="9">
        <v>1765.0140010817549</v>
      </c>
      <c r="E248" s="7">
        <v>52383</v>
      </c>
      <c r="F248" s="9">
        <v>1173.9715854041315</v>
      </c>
      <c r="G248" s="9">
        <v>1209.5623786243298</v>
      </c>
      <c r="H248" s="9">
        <v>1126.3707402986001</v>
      </c>
      <c r="I248" s="7">
        <v>52383</v>
      </c>
      <c r="J248" s="9">
        <v>693.18947325950455</v>
      </c>
      <c r="K248" s="9">
        <v>750.48106283513141</v>
      </c>
      <c r="L248" s="9">
        <v>638.64326078315491</v>
      </c>
    </row>
    <row r="249" spans="1:12" x14ac:dyDescent="0.25">
      <c r="A249" s="7">
        <v>52413</v>
      </c>
      <c r="B249" s="9">
        <v>2065.4162130854338</v>
      </c>
      <c r="C249" s="9">
        <v>2171.0492814205609</v>
      </c>
      <c r="D249" s="9">
        <v>1949.7362999534791</v>
      </c>
      <c r="E249" s="7">
        <v>52413</v>
      </c>
      <c r="F249" s="9">
        <v>1295.3725322877715</v>
      </c>
      <c r="G249" s="9">
        <v>1335.6745858612007</v>
      </c>
      <c r="H249" s="9">
        <v>1241.8927328055568</v>
      </c>
      <c r="I249" s="7">
        <v>52413</v>
      </c>
      <c r="J249" s="9">
        <v>770.04368079766266</v>
      </c>
      <c r="K249" s="9">
        <v>835.37469555935991</v>
      </c>
      <c r="L249" s="9">
        <v>707.8435671479225</v>
      </c>
    </row>
    <row r="250" spans="1:12" x14ac:dyDescent="0.25">
      <c r="A250" s="7">
        <v>52444</v>
      </c>
      <c r="B250" s="9">
        <v>2115.7760063063943</v>
      </c>
      <c r="C250" s="9">
        <v>2224.042442263989</v>
      </c>
      <c r="D250" s="9">
        <v>1997.8232519898299</v>
      </c>
      <c r="E250" s="7">
        <v>52444</v>
      </c>
      <c r="F250" s="9">
        <v>1341.4431054621868</v>
      </c>
      <c r="G250" s="9">
        <v>1383.6404883293585</v>
      </c>
      <c r="H250" s="9">
        <v>1286.3940160972579</v>
      </c>
      <c r="I250" s="7">
        <v>52444</v>
      </c>
      <c r="J250" s="9">
        <v>774.33290084420742</v>
      </c>
      <c r="K250" s="9">
        <v>840.40195393463046</v>
      </c>
      <c r="L250" s="9">
        <v>711.42923589257214</v>
      </c>
    </row>
    <row r="251" spans="1:12" x14ac:dyDescent="0.25">
      <c r="A251" s="7">
        <v>52475</v>
      </c>
      <c r="B251" s="9">
        <v>2102.9188044025855</v>
      </c>
      <c r="C251" s="9">
        <v>2209.5538132235615</v>
      </c>
      <c r="D251" s="9">
        <v>1986.3489296991399</v>
      </c>
      <c r="E251" s="7">
        <v>52475</v>
      </c>
      <c r="F251" s="9">
        <v>1341.3797395549157</v>
      </c>
      <c r="G251" s="9">
        <v>1382.9009442184868</v>
      </c>
      <c r="H251" s="9">
        <v>1286.8046548617419</v>
      </c>
      <c r="I251" s="7">
        <v>52475</v>
      </c>
      <c r="J251" s="9">
        <v>761.53906484766958</v>
      </c>
      <c r="K251" s="9">
        <v>826.65286900507533</v>
      </c>
      <c r="L251" s="9">
        <v>699.54427483739801</v>
      </c>
    </row>
    <row r="252" spans="1:12" x14ac:dyDescent="0.25">
      <c r="A252" s="7">
        <v>52505</v>
      </c>
      <c r="B252" s="9">
        <v>1743.5871925366905</v>
      </c>
      <c r="C252" s="9">
        <v>1818.4914021102202</v>
      </c>
      <c r="D252" s="9">
        <v>1661.0774888027461</v>
      </c>
      <c r="E252" s="7">
        <v>52505</v>
      </c>
      <c r="F252" s="9">
        <v>1148.1753751132303</v>
      </c>
      <c r="G252" s="9">
        <v>1176.9170829932714</v>
      </c>
      <c r="H252" s="9">
        <v>1109.6171024536616</v>
      </c>
      <c r="I252" s="7">
        <v>52505</v>
      </c>
      <c r="J252" s="9">
        <v>595.41181742346032</v>
      </c>
      <c r="K252" s="9">
        <v>641.57431911694903</v>
      </c>
      <c r="L252" s="9">
        <v>551.4603863490845</v>
      </c>
    </row>
    <row r="253" spans="1:12" x14ac:dyDescent="0.25">
      <c r="A253" s="7">
        <v>52536</v>
      </c>
      <c r="B253" s="9">
        <v>1922.7183415557438</v>
      </c>
      <c r="C253" s="9">
        <v>2008.4694838502796</v>
      </c>
      <c r="D253" s="9">
        <v>1828.8076858389045</v>
      </c>
      <c r="E253" s="7">
        <v>52536</v>
      </c>
      <c r="F253" s="9">
        <v>1255.6259174573986</v>
      </c>
      <c r="G253" s="9">
        <v>1287.6987950626381</v>
      </c>
      <c r="H253" s="9">
        <v>1212.8237490121387</v>
      </c>
      <c r="I253" s="7">
        <v>52536</v>
      </c>
      <c r="J253" s="9">
        <v>667.09242409834496</v>
      </c>
      <c r="K253" s="9">
        <v>720.77068878764157</v>
      </c>
      <c r="L253" s="9">
        <v>615.98393682676578</v>
      </c>
    </row>
    <row r="254" spans="1:12" x14ac:dyDescent="0.25">
      <c r="A254" s="7">
        <v>52566</v>
      </c>
      <c r="B254" s="9">
        <v>2099.9229465174981</v>
      </c>
      <c r="C254" s="9">
        <v>2198.3558183162986</v>
      </c>
      <c r="D254" s="9">
        <v>1993.5200754576706</v>
      </c>
      <c r="E254" s="7">
        <v>52566</v>
      </c>
      <c r="F254" s="9">
        <v>1362.0066376906479</v>
      </c>
      <c r="G254" s="9">
        <v>1398.9247982964966</v>
      </c>
      <c r="H254" s="9">
        <v>1314.1742178144418</v>
      </c>
      <c r="I254" s="7">
        <v>52566</v>
      </c>
      <c r="J254" s="9">
        <v>737.91630882684967</v>
      </c>
      <c r="K254" s="9">
        <v>799.43102001980196</v>
      </c>
      <c r="L254" s="9">
        <v>679.34585764322901</v>
      </c>
    </row>
    <row r="255" spans="1:12" x14ac:dyDescent="0.25">
      <c r="A255" s="7">
        <v>52597</v>
      </c>
      <c r="B255" s="9">
        <v>2169.5430371871794</v>
      </c>
      <c r="C255" s="9">
        <v>2278.3074473543875</v>
      </c>
      <c r="D255" s="9">
        <v>2053.5651728892831</v>
      </c>
      <c r="E255" s="7">
        <v>52597</v>
      </c>
      <c r="F255" s="9">
        <v>1407.7451584071302</v>
      </c>
      <c r="G255" s="9">
        <v>1448.9738539001028</v>
      </c>
      <c r="H255" s="9">
        <v>1355.8962541229907</v>
      </c>
      <c r="I255" s="7">
        <v>52597</v>
      </c>
      <c r="J255" s="9">
        <v>761.79787878004913</v>
      </c>
      <c r="K255" s="9">
        <v>829.3335934542846</v>
      </c>
      <c r="L255" s="9">
        <v>697.66891876629211</v>
      </c>
    </row>
    <row r="256" spans="1:12" x14ac:dyDescent="0.25">
      <c r="A256" s="7">
        <v>52628</v>
      </c>
      <c r="B256" s="9">
        <v>2053.0429002315409</v>
      </c>
      <c r="C256" s="9">
        <v>2152.7472810946883</v>
      </c>
      <c r="D256" s="9">
        <v>1946.1397262857647</v>
      </c>
      <c r="E256" s="7">
        <v>52628</v>
      </c>
      <c r="F256" s="9">
        <v>1343.9535953454115</v>
      </c>
      <c r="G256" s="9">
        <v>1382.1826969124472</v>
      </c>
      <c r="H256" s="9">
        <v>1295.4237996294794</v>
      </c>
      <c r="I256" s="7">
        <v>52628</v>
      </c>
      <c r="J256" s="9">
        <v>709.08930488612953</v>
      </c>
      <c r="K256" s="9">
        <v>770.56458418224099</v>
      </c>
      <c r="L256" s="9">
        <v>650.71592665628509</v>
      </c>
    </row>
    <row r="257" spans="1:12" x14ac:dyDescent="0.25">
      <c r="A257" s="7">
        <v>52657</v>
      </c>
      <c r="B257" s="9">
        <v>1921.7151293592394</v>
      </c>
      <c r="C257" s="9">
        <v>2012.2950606044717</v>
      </c>
      <c r="D257" s="9">
        <v>1824.1697660845905</v>
      </c>
      <c r="E257" s="7">
        <v>52657</v>
      </c>
      <c r="F257" s="9">
        <v>1258.3554257532583</v>
      </c>
      <c r="G257" s="9">
        <v>1292.7091131306586</v>
      </c>
      <c r="H257" s="9">
        <v>1214.19815376936</v>
      </c>
      <c r="I257" s="7">
        <v>52657</v>
      </c>
      <c r="J257" s="9">
        <v>663.35970360598128</v>
      </c>
      <c r="K257" s="9">
        <v>719.58594747381323</v>
      </c>
      <c r="L257" s="9">
        <v>609.97161231523035</v>
      </c>
    </row>
    <row r="258" spans="1:12" x14ac:dyDescent="0.25">
      <c r="A258" s="7">
        <v>52688</v>
      </c>
      <c r="B258" s="9">
        <v>1745.8830570146581</v>
      </c>
      <c r="C258" s="9">
        <v>1826.9260712630874</v>
      </c>
      <c r="D258" s="9">
        <v>1658.1518823496501</v>
      </c>
      <c r="E258" s="7">
        <v>52688</v>
      </c>
      <c r="F258" s="9">
        <v>1133.2304172819963</v>
      </c>
      <c r="G258" s="9">
        <v>1163.5342525776334</v>
      </c>
      <c r="H258" s="9">
        <v>1093.6764872856259</v>
      </c>
      <c r="I258" s="7">
        <v>52688</v>
      </c>
      <c r="J258" s="9">
        <v>612.65263973266224</v>
      </c>
      <c r="K258" s="9">
        <v>663.39181868545404</v>
      </c>
      <c r="L258" s="9">
        <v>564.4753950640245</v>
      </c>
    </row>
    <row r="259" spans="1:12" x14ac:dyDescent="0.25">
      <c r="A259" s="7">
        <v>52718</v>
      </c>
      <c r="B259" s="9">
        <v>1995.8129290807801</v>
      </c>
      <c r="C259" s="9">
        <v>2099.7534533542771</v>
      </c>
      <c r="D259" s="9">
        <v>1882.6602253770729</v>
      </c>
      <c r="E259" s="7">
        <v>52718</v>
      </c>
      <c r="F259" s="9">
        <v>1260.7621432094334</v>
      </c>
      <c r="G259" s="9">
        <v>1299.9114041788046</v>
      </c>
      <c r="H259" s="9">
        <v>1209.1281781413225</v>
      </c>
      <c r="I259" s="7">
        <v>52718</v>
      </c>
      <c r="J259" s="9">
        <v>735.05078587134699</v>
      </c>
      <c r="K259" s="9">
        <v>799.84204917547265</v>
      </c>
      <c r="L259" s="9">
        <v>673.53204723575061</v>
      </c>
    </row>
    <row r="260" spans="1:12" x14ac:dyDescent="0.25">
      <c r="A260" s="7">
        <v>52749</v>
      </c>
      <c r="B260" s="9">
        <v>1915.6944858600386</v>
      </c>
      <c r="C260" s="9">
        <v>2015.9821550691904</v>
      </c>
      <c r="D260" s="9">
        <v>1806.3565264094577</v>
      </c>
      <c r="E260" s="7">
        <v>52749</v>
      </c>
      <c r="F260" s="9">
        <v>1204.7902407407196</v>
      </c>
      <c r="G260" s="9">
        <v>1243.1262552821881</v>
      </c>
      <c r="H260" s="9">
        <v>1154.2749327521622</v>
      </c>
      <c r="I260" s="7">
        <v>52749</v>
      </c>
      <c r="J260" s="9">
        <v>710.90424511931928</v>
      </c>
      <c r="K260" s="9">
        <v>772.85589978700261</v>
      </c>
      <c r="L260" s="9">
        <v>652.0815936572958</v>
      </c>
    </row>
    <row r="261" spans="1:12" x14ac:dyDescent="0.25">
      <c r="A261" s="7">
        <v>52779</v>
      </c>
      <c r="B261" s="9">
        <v>2103.4075072008272</v>
      </c>
      <c r="C261" s="9">
        <v>2216.5483767470578</v>
      </c>
      <c r="D261" s="9">
        <v>1980.5632677378001</v>
      </c>
      <c r="E261" s="7">
        <v>52779</v>
      </c>
      <c r="F261" s="9">
        <v>1318.9497921668717</v>
      </c>
      <c r="G261" s="9">
        <v>1362.0122012698416</v>
      </c>
      <c r="H261" s="9">
        <v>1262.644187657997</v>
      </c>
      <c r="I261" s="7">
        <v>52779</v>
      </c>
      <c r="J261" s="9">
        <v>784.45771503395554</v>
      </c>
      <c r="K261" s="9">
        <v>854.53617547721649</v>
      </c>
      <c r="L261" s="9">
        <v>717.91908007980339</v>
      </c>
    </row>
    <row r="262" spans="1:12" x14ac:dyDescent="0.25">
      <c r="A262" s="7">
        <v>52810</v>
      </c>
      <c r="B262" s="9">
        <v>2157.9483717143753</v>
      </c>
      <c r="C262" s="9">
        <v>2274.1694472147988</v>
      </c>
      <c r="D262" s="9">
        <v>2032.3999072954418</v>
      </c>
      <c r="E262" s="7">
        <v>52810</v>
      </c>
      <c r="F262" s="9">
        <v>1368.0319834257461</v>
      </c>
      <c r="G262" s="9">
        <v>1413.2091142958984</v>
      </c>
      <c r="H262" s="9">
        <v>1309.9400088505822</v>
      </c>
      <c r="I262" s="7">
        <v>52810</v>
      </c>
      <c r="J262" s="9">
        <v>789.91638828862858</v>
      </c>
      <c r="K262" s="9">
        <v>860.96033291890035</v>
      </c>
      <c r="L262" s="9">
        <v>722.45989844485939</v>
      </c>
    </row>
    <row r="263" spans="1:12" x14ac:dyDescent="0.25">
      <c r="A263" s="7">
        <v>52841</v>
      </c>
      <c r="B263" s="9">
        <v>2145.4888443268123</v>
      </c>
      <c r="C263" s="9">
        <v>2260.0240017600581</v>
      </c>
      <c r="D263" s="9">
        <v>2021.3559667345396</v>
      </c>
      <c r="E263" s="7">
        <v>52841</v>
      </c>
      <c r="F263" s="9">
        <v>1368.7215902068124</v>
      </c>
      <c r="G263" s="9">
        <v>1413.200955603083</v>
      </c>
      <c r="H263" s="9">
        <v>1311.1077321843607</v>
      </c>
      <c r="I263" s="7">
        <v>52841</v>
      </c>
      <c r="J263" s="9">
        <v>776.76725412000042</v>
      </c>
      <c r="K263" s="9">
        <v>846.82304615697501</v>
      </c>
      <c r="L263" s="9">
        <v>710.24823455017872</v>
      </c>
    </row>
    <row r="264" spans="1:12" x14ac:dyDescent="0.25">
      <c r="A264" s="7">
        <v>52871</v>
      </c>
      <c r="B264" s="9">
        <v>1786.3603519294518</v>
      </c>
      <c r="C264" s="9">
        <v>1866.4284546027563</v>
      </c>
      <c r="D264" s="9">
        <v>1698.9342990610851</v>
      </c>
      <c r="E264" s="7">
        <v>52871</v>
      </c>
      <c r="F264" s="9">
        <v>1178.9058315699574</v>
      </c>
      <c r="G264" s="9">
        <v>1209.5583536436664</v>
      </c>
      <c r="H264" s="9">
        <v>1138.4008113697548</v>
      </c>
      <c r="I264" s="7">
        <v>52871</v>
      </c>
      <c r="J264" s="9">
        <v>607.4545203594945</v>
      </c>
      <c r="K264" s="9">
        <v>656.87010095909011</v>
      </c>
      <c r="L264" s="9">
        <v>560.53348769133038</v>
      </c>
    </row>
    <row r="265" spans="1:12" x14ac:dyDescent="0.25">
      <c r="A265" s="7">
        <v>52902</v>
      </c>
      <c r="B265" s="9">
        <v>1965.8199149404902</v>
      </c>
      <c r="C265" s="9">
        <v>2057.343170624461</v>
      </c>
      <c r="D265" s="9">
        <v>1866.4439955296691</v>
      </c>
      <c r="E265" s="7">
        <v>52902</v>
      </c>
      <c r="F265" s="9">
        <v>1286.7883138010498</v>
      </c>
      <c r="G265" s="9">
        <v>1320.9459587898377</v>
      </c>
      <c r="H265" s="9">
        <v>1241.8837713847531</v>
      </c>
      <c r="I265" s="7">
        <v>52902</v>
      </c>
      <c r="J265" s="9">
        <v>679.03160113944045</v>
      </c>
      <c r="K265" s="9">
        <v>736.39721183462359</v>
      </c>
      <c r="L265" s="9">
        <v>624.56022414491599</v>
      </c>
    </row>
    <row r="266" spans="1:12" x14ac:dyDescent="0.25">
      <c r="A266" s="7">
        <v>52932</v>
      </c>
      <c r="B266" s="9">
        <v>2137.5864574137158</v>
      </c>
      <c r="C266" s="9">
        <v>2242.3882199598602</v>
      </c>
      <c r="D266" s="9">
        <v>2025.218313547871</v>
      </c>
      <c r="E266" s="7">
        <v>52932</v>
      </c>
      <c r="F266" s="9">
        <v>1388.8585257241691</v>
      </c>
      <c r="G266" s="9">
        <v>1428.0712725280025</v>
      </c>
      <c r="H266" s="9">
        <v>1338.771138887904</v>
      </c>
      <c r="I266" s="7">
        <v>52932</v>
      </c>
      <c r="J266" s="9">
        <v>748.72793168954706</v>
      </c>
      <c r="K266" s="9">
        <v>814.31694743185858</v>
      </c>
      <c r="L266" s="9">
        <v>686.44717465996712</v>
      </c>
    </row>
    <row r="267" spans="1:12" x14ac:dyDescent="0.25">
      <c r="A267" s="7">
        <v>52963</v>
      </c>
      <c r="B267" s="9">
        <v>2213.1992936520592</v>
      </c>
      <c r="C267" s="9">
        <v>2328.8289399846994</v>
      </c>
      <c r="D267" s="9">
        <v>2090.8046480877379</v>
      </c>
      <c r="E267" s="7">
        <v>52963</v>
      </c>
      <c r="F267" s="9">
        <v>1438.7756817541456</v>
      </c>
      <c r="G267" s="9">
        <v>1482.4497764019557</v>
      </c>
      <c r="H267" s="9">
        <v>1384.522819378245</v>
      </c>
      <c r="I267" s="7">
        <v>52963</v>
      </c>
      <c r="J267" s="9">
        <v>774.42361189791347</v>
      </c>
      <c r="K267" s="9">
        <v>846.37916358274322</v>
      </c>
      <c r="L267" s="9">
        <v>706.28182870949331</v>
      </c>
    </row>
    <row r="268" spans="1:12" x14ac:dyDescent="0.25">
      <c r="A268" s="7">
        <v>52994</v>
      </c>
      <c r="B268" s="9">
        <v>2100.2872862202435</v>
      </c>
      <c r="C268" s="9">
        <v>2207.3457244062697</v>
      </c>
      <c r="D268" s="9">
        <v>1986.363458254235</v>
      </c>
      <c r="E268" s="7">
        <v>52994</v>
      </c>
      <c r="F268" s="9">
        <v>1375.8869305309647</v>
      </c>
      <c r="G268" s="9">
        <v>1416.7864010039505</v>
      </c>
      <c r="H268" s="9">
        <v>1324.6144380199112</v>
      </c>
      <c r="I268" s="7">
        <v>52994</v>
      </c>
      <c r="J268" s="9">
        <v>724.40035568927897</v>
      </c>
      <c r="K268" s="9">
        <v>790.55932340231925</v>
      </c>
      <c r="L268" s="9">
        <v>661.74902023432423</v>
      </c>
    </row>
    <row r="269" spans="1:12" x14ac:dyDescent="0.25">
      <c r="A269" s="7">
        <v>53022</v>
      </c>
      <c r="B269" s="9">
        <v>1967.7828978340506</v>
      </c>
      <c r="C269" s="9">
        <v>2064.2364473863977</v>
      </c>
      <c r="D269" s="9">
        <v>1864.7038795917056</v>
      </c>
      <c r="E269" s="7">
        <v>53022</v>
      </c>
      <c r="F269" s="9">
        <v>1291.5173866041193</v>
      </c>
      <c r="G269" s="9">
        <v>1327.9701795665412</v>
      </c>
      <c r="H269" s="9">
        <v>1245.2565928324009</v>
      </c>
      <c r="I269" s="7">
        <v>53022</v>
      </c>
      <c r="J269" s="9">
        <v>676.26551122993158</v>
      </c>
      <c r="K269" s="9">
        <v>736.26626781985703</v>
      </c>
      <c r="L269" s="9">
        <v>619.44728675930514</v>
      </c>
    </row>
    <row r="270" spans="1:12" x14ac:dyDescent="0.25">
      <c r="A270" s="7">
        <v>53053</v>
      </c>
      <c r="B270" s="9">
        <v>1789.910112373494</v>
      </c>
      <c r="C270" s="9">
        <v>1876.3108280789497</v>
      </c>
      <c r="D270" s="9">
        <v>1697.1056957434491</v>
      </c>
      <c r="E270" s="7">
        <v>53053</v>
      </c>
      <c r="F270" s="9">
        <v>1164.5372957776053</v>
      </c>
      <c r="G270" s="9">
        <v>1196.7378744234115</v>
      </c>
      <c r="H270" s="9">
        <v>1123.0572064580338</v>
      </c>
      <c r="I270" s="7">
        <v>53053</v>
      </c>
      <c r="J270" s="9">
        <v>625.37281659588848</v>
      </c>
      <c r="K270" s="9">
        <v>679.57295365553796</v>
      </c>
      <c r="L270" s="9">
        <v>574.04848928541537</v>
      </c>
    </row>
    <row r="271" spans="1:12" x14ac:dyDescent="0.25">
      <c r="A271" s="7">
        <v>53083</v>
      </c>
      <c r="B271" s="9">
        <v>2040.1111581695418</v>
      </c>
      <c r="C271" s="9">
        <v>2151.2596820736917</v>
      </c>
      <c r="D271" s="9">
        <v>1920.0764984107741</v>
      </c>
      <c r="E271" s="7">
        <v>53083</v>
      </c>
      <c r="F271" s="9">
        <v>1289.595130054473</v>
      </c>
      <c r="G271" s="9">
        <v>1331.3222546939471</v>
      </c>
      <c r="H271" s="9">
        <v>1235.2970822710295</v>
      </c>
      <c r="I271" s="7">
        <v>53083</v>
      </c>
      <c r="J271" s="9">
        <v>750.51602811506905</v>
      </c>
      <c r="K271" s="9">
        <v>819.93742737974503</v>
      </c>
      <c r="L271" s="9">
        <v>684.77941613974474</v>
      </c>
    </row>
    <row r="272" spans="1:12" x14ac:dyDescent="0.25">
      <c r="A272" s="7">
        <v>53114</v>
      </c>
      <c r="B272" s="9">
        <v>1960.2496102686066</v>
      </c>
      <c r="C272" s="9">
        <v>2067.6701768050598</v>
      </c>
      <c r="D272" s="9">
        <v>1844.0779286418137</v>
      </c>
      <c r="E272" s="7">
        <v>53114</v>
      </c>
      <c r="F272" s="9">
        <v>1233.0985761220616</v>
      </c>
      <c r="G272" s="9">
        <v>1274.0255916959075</v>
      </c>
      <c r="H272" s="9">
        <v>1179.8911890740537</v>
      </c>
      <c r="I272" s="7">
        <v>53114</v>
      </c>
      <c r="J272" s="9">
        <v>727.15103414654482</v>
      </c>
      <c r="K272" s="9">
        <v>793.64458510915199</v>
      </c>
      <c r="L272" s="9">
        <v>664.18673956776013</v>
      </c>
    </row>
    <row r="273" spans="1:12" x14ac:dyDescent="0.25">
      <c r="A273" s="7">
        <v>53144</v>
      </c>
      <c r="B273" s="9">
        <v>2144.9993839391846</v>
      </c>
      <c r="C273" s="9">
        <v>2265.8301481253425</v>
      </c>
      <c r="D273" s="9">
        <v>2014.8491182465223</v>
      </c>
      <c r="E273" s="7">
        <v>53144</v>
      </c>
      <c r="F273" s="9">
        <v>1344.8572819502447</v>
      </c>
      <c r="G273" s="9">
        <v>1390.6943046454264</v>
      </c>
      <c r="H273" s="9">
        <v>1285.7198833923044</v>
      </c>
      <c r="I273" s="7">
        <v>53144</v>
      </c>
      <c r="J273" s="9">
        <v>800.14210198894034</v>
      </c>
      <c r="K273" s="9">
        <v>875.1358434799165</v>
      </c>
      <c r="L273" s="9">
        <v>729.12923485421754</v>
      </c>
    </row>
    <row r="274" spans="1:12" x14ac:dyDescent="0.25">
      <c r="A274" s="7">
        <v>53175</v>
      </c>
      <c r="B274" s="9">
        <v>2202.4680388063866</v>
      </c>
      <c r="C274" s="9">
        <v>2326.7611999489532</v>
      </c>
      <c r="D274" s="9">
        <v>2069.2567405486147</v>
      </c>
      <c r="E274" s="7">
        <v>53175</v>
      </c>
      <c r="F274" s="9">
        <v>1396.2208001078113</v>
      </c>
      <c r="G274" s="9">
        <v>1444.364863813003</v>
      </c>
      <c r="H274" s="9">
        <v>1335.1178412139616</v>
      </c>
      <c r="I274" s="7">
        <v>53175</v>
      </c>
      <c r="J274" s="9">
        <v>806.24723869857507</v>
      </c>
      <c r="K274" s="9">
        <v>882.39633613595061</v>
      </c>
      <c r="L274" s="9">
        <v>734.13889933465339</v>
      </c>
    </row>
    <row r="275" spans="1:12" x14ac:dyDescent="0.25">
      <c r="A275" s="7">
        <v>53206</v>
      </c>
      <c r="B275" s="9">
        <v>2197.7319069006521</v>
      </c>
      <c r="C275" s="9">
        <v>2320.8116190339092</v>
      </c>
      <c r="D275" s="9">
        <v>2065.403065798047</v>
      </c>
      <c r="E275" s="7">
        <v>53206</v>
      </c>
      <c r="F275" s="9">
        <v>1402.4337633071993</v>
      </c>
      <c r="G275" s="9">
        <v>1450.0626082762301</v>
      </c>
      <c r="H275" s="9">
        <v>1341.5530807013754</v>
      </c>
      <c r="I275" s="7">
        <v>53206</v>
      </c>
      <c r="J275" s="9">
        <v>795.29814359345255</v>
      </c>
      <c r="K275" s="9">
        <v>870.74901075767912</v>
      </c>
      <c r="L275" s="9">
        <v>723.84998509667093</v>
      </c>
    </row>
    <row r="276" spans="1:12" x14ac:dyDescent="0.25">
      <c r="A276" s="7">
        <v>53236</v>
      </c>
      <c r="B276" s="9">
        <v>1832.4898771503708</v>
      </c>
      <c r="C276" s="9">
        <v>1917.7611679980541</v>
      </c>
      <c r="D276" s="9">
        <v>1740.1412528097524</v>
      </c>
      <c r="E276" s="7">
        <v>53236</v>
      </c>
      <c r="F276" s="9">
        <v>1212.1070740531784</v>
      </c>
      <c r="G276" s="9">
        <v>1244.6466238961086</v>
      </c>
      <c r="H276" s="9">
        <v>1169.6929972097546</v>
      </c>
      <c r="I276" s="7">
        <v>53236</v>
      </c>
      <c r="J276" s="9">
        <v>620.38280309719232</v>
      </c>
      <c r="K276" s="9">
        <v>673.11454410194517</v>
      </c>
      <c r="L276" s="9">
        <v>570.44825559999754</v>
      </c>
    </row>
    <row r="277" spans="1:12" x14ac:dyDescent="0.25">
      <c r="A277" s="7">
        <v>53267</v>
      </c>
      <c r="B277" s="9">
        <v>2011.8870998364469</v>
      </c>
      <c r="C277" s="9">
        <v>2109.177262847611</v>
      </c>
      <c r="D277" s="9">
        <v>1907.0900311815608</v>
      </c>
      <c r="E277" s="7">
        <v>53267</v>
      </c>
      <c r="F277" s="9">
        <v>1320.2164217190148</v>
      </c>
      <c r="G277" s="9">
        <v>1356.4139852955714</v>
      </c>
      <c r="H277" s="9">
        <v>1273.2733146510209</v>
      </c>
      <c r="I277" s="7">
        <v>53267</v>
      </c>
      <c r="J277" s="9">
        <v>691.67067811743175</v>
      </c>
      <c r="K277" s="9">
        <v>752.7632775520392</v>
      </c>
      <c r="L277" s="9">
        <v>633.81671653053945</v>
      </c>
    </row>
    <row r="278" spans="1:12" x14ac:dyDescent="0.25">
      <c r="A278" s="7">
        <v>53297</v>
      </c>
      <c r="B278" s="9">
        <v>2185.6840862627005</v>
      </c>
      <c r="C278" s="9">
        <v>2297.2849780165689</v>
      </c>
      <c r="D278" s="9">
        <v>2066.9301521267562</v>
      </c>
      <c r="E278" s="7">
        <v>53297</v>
      </c>
      <c r="F278" s="9">
        <v>1423.1185756533268</v>
      </c>
      <c r="G278" s="9">
        <v>1464.73805955897</v>
      </c>
      <c r="H278" s="9">
        <v>1370.6372899658202</v>
      </c>
      <c r="I278" s="7">
        <v>53297</v>
      </c>
      <c r="J278" s="9">
        <v>762.56551060937375</v>
      </c>
      <c r="K278" s="9">
        <v>832.54691845759874</v>
      </c>
      <c r="L278" s="9">
        <v>696.29286216093612</v>
      </c>
    </row>
    <row r="280" spans="1:12" x14ac:dyDescent="0.2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5">
      <c r="A288"/>
      <c r="B288"/>
      <c r="C288"/>
      <c r="D288"/>
      <c r="E288"/>
      <c r="F288"/>
      <c r="G288"/>
      <c r="H288"/>
      <c r="I288"/>
      <c r="J288"/>
      <c r="K288"/>
      <c r="L288"/>
    </row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4141B-2C4F-4F13-9279-5DE52B2984DF}">
  <dimension ref="A1:C29"/>
  <sheetViews>
    <sheetView workbookViewId="0">
      <selection activeCell="B18" sqref="B18"/>
    </sheetView>
  </sheetViews>
  <sheetFormatPr defaultRowHeight="15" x14ac:dyDescent="0.25"/>
  <cols>
    <col min="1" max="1" width="9.140625" customWidth="1"/>
    <col min="2" max="2" width="15.140625" customWidth="1"/>
    <col min="3" max="3" width="16.42578125" customWidth="1"/>
  </cols>
  <sheetData>
    <row r="1" spans="1:3" x14ac:dyDescent="0.25">
      <c r="A1" s="24" t="s">
        <v>76</v>
      </c>
      <c r="B1" s="25"/>
      <c r="C1" s="25"/>
    </row>
    <row r="2" spans="1:3" ht="45" x14ac:dyDescent="0.25">
      <c r="A2" s="47"/>
      <c r="B2" s="6" t="s">
        <v>65</v>
      </c>
      <c r="C2" s="48" t="s">
        <v>66</v>
      </c>
    </row>
    <row r="3" spans="1:3" x14ac:dyDescent="0.25">
      <c r="A3" s="16">
        <v>2023</v>
      </c>
      <c r="B3" s="12">
        <v>1718.0717736680419</v>
      </c>
      <c r="C3" s="12">
        <v>1661.0114789827799</v>
      </c>
    </row>
    <row r="4" spans="1:3" x14ac:dyDescent="0.25">
      <c r="A4" s="16">
        <v>2024</v>
      </c>
      <c r="B4" s="12">
        <v>1727.5910535715391</v>
      </c>
      <c r="C4" s="12">
        <v>1670.1431729305471</v>
      </c>
    </row>
    <row r="5" spans="1:3" x14ac:dyDescent="0.25">
      <c r="A5" s="16">
        <v>2025</v>
      </c>
      <c r="B5" s="12">
        <v>1735.7098682711762</v>
      </c>
      <c r="C5" s="12">
        <v>1684.361099836623</v>
      </c>
    </row>
    <row r="6" spans="1:3" x14ac:dyDescent="0.25">
      <c r="A6" s="16">
        <v>2026</v>
      </c>
      <c r="B6" s="12">
        <v>1743.2256940844038</v>
      </c>
      <c r="C6" s="12">
        <v>1697.0913158580715</v>
      </c>
    </row>
    <row r="7" spans="1:3" x14ac:dyDescent="0.25">
      <c r="A7" s="16">
        <v>2027</v>
      </c>
      <c r="B7" s="49">
        <v>1754.187631214887</v>
      </c>
      <c r="C7" s="49">
        <v>1710.2802381571389</v>
      </c>
    </row>
    <row r="8" spans="1:3" x14ac:dyDescent="0.25">
      <c r="A8" s="16">
        <v>2028</v>
      </c>
      <c r="B8" s="49">
        <v>1762.328406658376</v>
      </c>
      <c r="C8" s="49">
        <v>1717.4181234682069</v>
      </c>
    </row>
    <row r="9" spans="1:3" x14ac:dyDescent="0.25">
      <c r="A9" s="16">
        <v>2029</v>
      </c>
      <c r="B9" s="49">
        <v>1777.514786027941</v>
      </c>
      <c r="C9" s="49">
        <v>1727.4519888140319</v>
      </c>
    </row>
    <row r="10" spans="1:3" x14ac:dyDescent="0.25">
      <c r="A10" s="16">
        <v>2030</v>
      </c>
      <c r="B10" s="49">
        <v>1789.8510637124893</v>
      </c>
      <c r="C10" s="49">
        <v>1744.798162827592</v>
      </c>
    </row>
    <row r="11" spans="1:3" x14ac:dyDescent="0.25">
      <c r="A11" s="16">
        <v>2031</v>
      </c>
      <c r="B11" s="49">
        <v>1809.3682056732641</v>
      </c>
      <c r="C11" s="49">
        <v>1767.8684180036319</v>
      </c>
    </row>
    <row r="12" spans="1:3" x14ac:dyDescent="0.25">
      <c r="A12" s="16">
        <v>2032</v>
      </c>
      <c r="B12" s="49">
        <v>1827.5790497431017</v>
      </c>
      <c r="C12" s="49">
        <v>1789.2607511589765</v>
      </c>
    </row>
    <row r="13" spans="1:3" x14ac:dyDescent="0.25">
      <c r="A13" s="16">
        <v>2033</v>
      </c>
      <c r="B13" s="49">
        <v>1843.0206157534085</v>
      </c>
      <c r="C13" s="49">
        <v>1814.7481745039995</v>
      </c>
    </row>
    <row r="14" spans="1:3" x14ac:dyDescent="0.25">
      <c r="A14" s="16">
        <v>2034</v>
      </c>
      <c r="B14" s="49">
        <v>1866.0907576881591</v>
      </c>
      <c r="C14" s="49">
        <v>1835.7182132924133</v>
      </c>
    </row>
    <row r="15" spans="1:3" x14ac:dyDescent="0.25">
      <c r="A15" s="16">
        <v>2035</v>
      </c>
      <c r="B15" s="49">
        <v>1885.60008411988</v>
      </c>
      <c r="C15" s="49">
        <v>1855.182980054552</v>
      </c>
    </row>
    <row r="16" spans="1:3" x14ac:dyDescent="0.25">
      <c r="A16" s="16">
        <v>2036</v>
      </c>
      <c r="B16" s="49">
        <v>1907.3171763029663</v>
      </c>
      <c r="C16" s="49">
        <v>1879.4127567958699</v>
      </c>
    </row>
    <row r="17" spans="1:3" x14ac:dyDescent="0.25">
      <c r="A17" s="16">
        <v>2037</v>
      </c>
      <c r="B17" s="49">
        <v>1932.2602749948239</v>
      </c>
      <c r="C17" s="49">
        <v>1906.0820483599146</v>
      </c>
    </row>
    <row r="18" spans="1:3" x14ac:dyDescent="0.25">
      <c r="A18" s="16">
        <v>2038</v>
      </c>
      <c r="B18" s="49">
        <v>1957.2810022105527</v>
      </c>
      <c r="C18" s="49">
        <v>1930.5937770243902</v>
      </c>
    </row>
    <row r="19" spans="1:3" x14ac:dyDescent="0.25">
      <c r="A19" s="16">
        <v>2039</v>
      </c>
      <c r="B19" s="49">
        <v>1984.4325908617734</v>
      </c>
      <c r="C19" s="49">
        <v>1960.1874150179779</v>
      </c>
    </row>
    <row r="20" spans="1:3" x14ac:dyDescent="0.25">
      <c r="A20" s="16">
        <v>2040</v>
      </c>
      <c r="B20" s="49">
        <v>2014.2056457294757</v>
      </c>
      <c r="C20" s="49">
        <v>1986.4305534511445</v>
      </c>
    </row>
    <row r="21" spans="1:3" x14ac:dyDescent="0.25">
      <c r="A21" s="16">
        <v>2041</v>
      </c>
      <c r="B21" s="49">
        <v>2050.4056317448203</v>
      </c>
      <c r="C21" s="49">
        <v>2017.2935762798256</v>
      </c>
    </row>
    <row r="22" spans="1:3" x14ac:dyDescent="0.25">
      <c r="A22" s="16">
        <v>2042</v>
      </c>
      <c r="B22" s="49">
        <v>2086.030041874807</v>
      </c>
      <c r="C22" s="49">
        <v>2053.6965166485397</v>
      </c>
    </row>
    <row r="23" spans="1:3" x14ac:dyDescent="0.25">
      <c r="A23" s="16">
        <v>2043</v>
      </c>
      <c r="B23" s="49">
        <v>2126.4814130701393</v>
      </c>
      <c r="C23" s="49">
        <v>2094.9815065286371</v>
      </c>
    </row>
    <row r="24" spans="1:3" x14ac:dyDescent="0.25">
      <c r="A24" s="16">
        <v>2044</v>
      </c>
      <c r="B24" s="49">
        <v>2168.471791431708</v>
      </c>
      <c r="C24" s="49">
        <v>2135.0639914025805</v>
      </c>
    </row>
    <row r="25" spans="1:3" x14ac:dyDescent="0.25">
      <c r="A25" s="16">
        <v>2045</v>
      </c>
      <c r="B25" s="49">
        <v>2212.0015959020989</v>
      </c>
      <c r="C25" s="49">
        <v>2177.1293183426369</v>
      </c>
    </row>
    <row r="29" spans="1:3" x14ac:dyDescent="0.25">
      <c r="B29" s="50"/>
      <c r="C29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6FEBA-F101-47A8-81E1-0A9B5C807653}">
  <dimension ref="A1:L330"/>
  <sheetViews>
    <sheetView workbookViewId="0">
      <pane xSplit="1" ySplit="2" topLeftCell="F3" activePane="bottomRight" state="frozen"/>
      <selection pane="topRight" activeCell="B1" sqref="B1"/>
      <selection pane="bottomLeft" activeCell="A3" sqref="A3"/>
      <selection pane="bottomRight" activeCell="L3" sqref="L3:L278"/>
    </sheetView>
  </sheetViews>
  <sheetFormatPr defaultRowHeight="15" x14ac:dyDescent="0.25"/>
  <cols>
    <col min="1" max="1" width="9.140625" style="10"/>
    <col min="2" max="2" width="20.140625" style="19" customWidth="1"/>
    <col min="3" max="3" width="23.140625" style="10" customWidth="1"/>
    <col min="4" max="4" width="25.85546875" style="23" customWidth="1"/>
    <col min="5" max="5" width="9.140625" style="10"/>
    <col min="6" max="6" width="23.140625" style="19" customWidth="1"/>
    <col min="7" max="7" width="22.7109375" style="10" customWidth="1"/>
    <col min="8" max="8" width="26.85546875" style="23" customWidth="1"/>
    <col min="9" max="9" width="9.140625" style="10"/>
    <col min="10" max="10" width="23.140625" style="19" customWidth="1"/>
    <col min="11" max="11" width="22.7109375" style="10" customWidth="1"/>
    <col min="12" max="12" width="26.85546875" style="23" customWidth="1"/>
  </cols>
  <sheetData>
    <row r="1" spans="1:12" x14ac:dyDescent="0.25">
      <c r="A1" s="1" t="s">
        <v>29</v>
      </c>
      <c r="B1" s="17"/>
      <c r="C1" s="2"/>
      <c r="D1" s="21"/>
      <c r="E1" s="1" t="s">
        <v>22</v>
      </c>
      <c r="F1" s="17"/>
      <c r="G1" s="2"/>
      <c r="H1" s="21"/>
      <c r="I1" s="1" t="s">
        <v>23</v>
      </c>
      <c r="J1" s="17"/>
      <c r="K1" s="2"/>
      <c r="L1" s="21"/>
    </row>
    <row r="2" spans="1:12" ht="30" x14ac:dyDescent="0.25">
      <c r="A2" s="16"/>
      <c r="B2" s="18" t="s">
        <v>12</v>
      </c>
      <c r="C2" s="20" t="s">
        <v>13</v>
      </c>
      <c r="D2" s="22" t="s">
        <v>14</v>
      </c>
      <c r="E2" s="16"/>
      <c r="F2" s="18" t="s">
        <v>15</v>
      </c>
      <c r="G2" s="20" t="s">
        <v>25</v>
      </c>
      <c r="H2" s="22" t="s">
        <v>17</v>
      </c>
      <c r="I2" s="16"/>
      <c r="J2" s="18" t="s">
        <v>24</v>
      </c>
      <c r="K2" s="20" t="s">
        <v>16</v>
      </c>
      <c r="L2" s="22" t="s">
        <v>26</v>
      </c>
    </row>
    <row r="3" spans="1:12" x14ac:dyDescent="0.25">
      <c r="A3" s="7">
        <v>44927</v>
      </c>
      <c r="B3" s="12">
        <v>563283914.36609948</v>
      </c>
      <c r="C3" s="12">
        <v>343486248.36421126</v>
      </c>
      <c r="D3" s="12">
        <f>SUM(B3:C3)</f>
        <v>906770162.73031068</v>
      </c>
      <c r="E3" s="7">
        <v>44927</v>
      </c>
      <c r="F3" s="12">
        <v>562544928.81834519</v>
      </c>
      <c r="G3" s="12">
        <v>342599414.30834866</v>
      </c>
      <c r="H3" s="12">
        <v>905144343.12669384</v>
      </c>
      <c r="I3" s="7">
        <v>44927</v>
      </c>
      <c r="J3" s="12">
        <v>563340438.47263062</v>
      </c>
      <c r="K3" s="12">
        <v>344555851.85339779</v>
      </c>
      <c r="L3" s="12">
        <v>907896290.32602835</v>
      </c>
    </row>
    <row r="4" spans="1:12" x14ac:dyDescent="0.25">
      <c r="A4" s="7">
        <v>44958</v>
      </c>
      <c r="B4" s="12">
        <v>529557010.54033864</v>
      </c>
      <c r="C4" s="12">
        <v>312774529.64777434</v>
      </c>
      <c r="D4" s="12">
        <f t="shared" ref="D4:D67" si="0">SUM(B4:C4)</f>
        <v>842331540.18811297</v>
      </c>
      <c r="E4" s="7">
        <v>44958</v>
      </c>
      <c r="F4" s="12">
        <v>529107949.66095322</v>
      </c>
      <c r="G4" s="12">
        <v>312161110.68124592</v>
      </c>
      <c r="H4" s="12">
        <v>841269060.34219909</v>
      </c>
      <c r="I4" s="7">
        <v>44958</v>
      </c>
      <c r="J4" s="12">
        <v>529699801.23400736</v>
      </c>
      <c r="K4" s="12">
        <v>313514369.37606907</v>
      </c>
      <c r="L4" s="12">
        <v>843214170.61007643</v>
      </c>
    </row>
    <row r="5" spans="1:12" x14ac:dyDescent="0.25">
      <c r="A5" s="7">
        <v>44986</v>
      </c>
      <c r="B5" s="12">
        <v>494721697.85764754</v>
      </c>
      <c r="C5" s="12">
        <v>304311376.95984948</v>
      </c>
      <c r="D5" s="12">
        <f t="shared" si="0"/>
        <v>799033074.81749701</v>
      </c>
      <c r="E5" s="7">
        <v>44986</v>
      </c>
      <c r="F5" s="12">
        <v>494575414.65681624</v>
      </c>
      <c r="G5" s="12">
        <v>303895980.85145593</v>
      </c>
      <c r="H5" s="12">
        <v>798471395.50827217</v>
      </c>
      <c r="I5" s="7">
        <v>44986</v>
      </c>
      <c r="J5" s="12">
        <v>494953791.44842452</v>
      </c>
      <c r="K5" s="12">
        <v>304812382.89663672</v>
      </c>
      <c r="L5" s="12">
        <v>799766174.3450613</v>
      </c>
    </row>
    <row r="6" spans="1:12" x14ac:dyDescent="0.25">
      <c r="A6" s="7">
        <v>45017</v>
      </c>
      <c r="B6" s="12">
        <v>454465705.23661375</v>
      </c>
      <c r="C6" s="12">
        <v>284278405.46911883</v>
      </c>
      <c r="D6" s="12">
        <f t="shared" si="0"/>
        <v>738744110.70573258</v>
      </c>
      <c r="E6" s="7">
        <v>45017</v>
      </c>
      <c r="F6" s="12">
        <v>454661711.07208419</v>
      </c>
      <c r="G6" s="12">
        <v>284091093.35700506</v>
      </c>
      <c r="H6" s="12">
        <v>738752804.42908931</v>
      </c>
      <c r="I6" s="7">
        <v>45017</v>
      </c>
      <c r="J6" s="12">
        <v>454796435.62587708</v>
      </c>
      <c r="K6" s="12">
        <v>284504321.11518514</v>
      </c>
      <c r="L6" s="12">
        <v>739300756.74106216</v>
      </c>
    </row>
    <row r="7" spans="1:12" x14ac:dyDescent="0.25">
      <c r="A7" s="7">
        <v>45047</v>
      </c>
      <c r="B7" s="12">
        <v>428519715.05561531</v>
      </c>
      <c r="C7" s="12">
        <v>269286809.66277099</v>
      </c>
      <c r="D7" s="12">
        <f t="shared" si="0"/>
        <v>697806524.71838629</v>
      </c>
      <c r="E7" s="7">
        <v>45047</v>
      </c>
      <c r="F7" s="12">
        <v>428973975.63224161</v>
      </c>
      <c r="G7" s="12">
        <v>269324066.71893716</v>
      </c>
      <c r="H7" s="12">
        <v>698298042.35117877</v>
      </c>
      <c r="I7" s="7">
        <v>45047</v>
      </c>
      <c r="J7" s="12">
        <v>428929230.53823543</v>
      </c>
      <c r="K7" s="12">
        <v>269241874.22416347</v>
      </c>
      <c r="L7" s="12">
        <v>698171104.76239896</v>
      </c>
    </row>
    <row r="8" spans="1:12" x14ac:dyDescent="0.25">
      <c r="A8" s="7">
        <v>45078</v>
      </c>
      <c r="B8" s="12">
        <v>430535837.64470887</v>
      </c>
      <c r="C8" s="12">
        <v>262599920.18706244</v>
      </c>
      <c r="D8" s="12">
        <f t="shared" si="0"/>
        <v>693135757.83177137</v>
      </c>
      <c r="E8" s="7">
        <v>45078</v>
      </c>
      <c r="F8" s="12">
        <v>431119381.14201844</v>
      </c>
      <c r="G8" s="12">
        <v>262764412.28324318</v>
      </c>
      <c r="H8" s="12">
        <v>693883793.42526162</v>
      </c>
      <c r="I8" s="7">
        <v>45078</v>
      </c>
      <c r="J8" s="12">
        <v>430993670.77229935</v>
      </c>
      <c r="K8" s="12">
        <v>262401527.58040118</v>
      </c>
      <c r="L8" s="12">
        <v>693395198.35270047</v>
      </c>
    </row>
    <row r="9" spans="1:12" x14ac:dyDescent="0.25">
      <c r="A9" s="7">
        <v>45108</v>
      </c>
      <c r="B9" s="12">
        <v>446657102.28547966</v>
      </c>
      <c r="C9" s="12">
        <v>276814211.07805943</v>
      </c>
      <c r="D9" s="12">
        <f t="shared" si="0"/>
        <v>723471313.3635391</v>
      </c>
      <c r="E9" s="7">
        <v>45108</v>
      </c>
      <c r="F9" s="12">
        <v>447298626.44179535</v>
      </c>
      <c r="G9" s="12">
        <v>276984929.2000103</v>
      </c>
      <c r="H9" s="12">
        <v>724283555.64180565</v>
      </c>
      <c r="I9" s="7">
        <v>45108</v>
      </c>
      <c r="J9" s="12">
        <v>447146409.08414334</v>
      </c>
      <c r="K9" s="12">
        <v>276608309.31132084</v>
      </c>
      <c r="L9" s="12">
        <v>723754718.39546418</v>
      </c>
    </row>
    <row r="10" spans="1:12" x14ac:dyDescent="0.25">
      <c r="A10" s="7">
        <v>45139</v>
      </c>
      <c r="B10" s="12">
        <v>487897996.49415898</v>
      </c>
      <c r="C10" s="12">
        <v>290634702.85190678</v>
      </c>
      <c r="D10" s="12">
        <f t="shared" si="0"/>
        <v>778532699.34606576</v>
      </c>
      <c r="E10" s="7">
        <v>45139</v>
      </c>
      <c r="F10" s="12">
        <v>488483366.37011576</v>
      </c>
      <c r="G10" s="12">
        <v>290795129.14780056</v>
      </c>
      <c r="H10" s="12">
        <v>779278495.51791632</v>
      </c>
      <c r="I10" s="7">
        <v>45139</v>
      </c>
      <c r="J10" s="12">
        <v>488391814.48200279</v>
      </c>
      <c r="K10" s="12">
        <v>290441213.9745785</v>
      </c>
      <c r="L10" s="12">
        <v>778833028.45658135</v>
      </c>
    </row>
    <row r="11" spans="1:12" x14ac:dyDescent="0.25">
      <c r="A11" s="7">
        <v>45170</v>
      </c>
      <c r="B11" s="12">
        <v>470506445.80444282</v>
      </c>
      <c r="C11" s="12">
        <v>278082292.01964968</v>
      </c>
      <c r="D11" s="12">
        <f t="shared" si="0"/>
        <v>748588737.82409251</v>
      </c>
      <c r="E11" s="7">
        <v>45170</v>
      </c>
      <c r="F11" s="12">
        <v>471307407.75117683</v>
      </c>
      <c r="G11" s="12">
        <v>278403568.08316571</v>
      </c>
      <c r="H11" s="12">
        <v>749710975.83434248</v>
      </c>
      <c r="I11" s="7">
        <v>45170</v>
      </c>
      <c r="J11" s="12">
        <v>471068970.53904778</v>
      </c>
      <c r="K11" s="12">
        <v>277694803.51911545</v>
      </c>
      <c r="L11" s="12">
        <v>748763774.05816317</v>
      </c>
    </row>
    <row r="12" spans="1:12" x14ac:dyDescent="0.25">
      <c r="A12" s="7">
        <v>45200</v>
      </c>
      <c r="B12" s="12">
        <v>431620627.97608137</v>
      </c>
      <c r="C12" s="12">
        <v>264122204.21638772</v>
      </c>
      <c r="D12" s="12">
        <f t="shared" si="0"/>
        <v>695742832.19246912</v>
      </c>
      <c r="E12" s="7">
        <v>45200</v>
      </c>
      <c r="F12" s="12">
        <v>432747978.36619997</v>
      </c>
      <c r="G12" s="12">
        <v>264659697.58090505</v>
      </c>
      <c r="H12" s="12">
        <v>697407675.94710505</v>
      </c>
      <c r="I12" s="7">
        <v>45200</v>
      </c>
      <c r="J12" s="12">
        <v>432278033.25844884</v>
      </c>
      <c r="K12" s="12">
        <v>263473937.75176346</v>
      </c>
      <c r="L12" s="12">
        <v>695751971.0102123</v>
      </c>
    </row>
    <row r="13" spans="1:12" x14ac:dyDescent="0.25">
      <c r="A13" s="7">
        <v>45231</v>
      </c>
      <c r="B13" s="12">
        <v>446661190.69104773</v>
      </c>
      <c r="C13" s="12">
        <v>279475434.64727396</v>
      </c>
      <c r="D13" s="12">
        <f t="shared" si="0"/>
        <v>726136625.33832169</v>
      </c>
      <c r="E13" s="7">
        <v>45231</v>
      </c>
      <c r="F13" s="12">
        <v>447854267.06595761</v>
      </c>
      <c r="G13" s="12">
        <v>279969198.16217214</v>
      </c>
      <c r="H13" s="12">
        <v>727823465.22812974</v>
      </c>
      <c r="I13" s="7">
        <v>45231</v>
      </c>
      <c r="J13" s="12">
        <v>447351899.34893644</v>
      </c>
      <c r="K13" s="12">
        <v>278879910.40587056</v>
      </c>
      <c r="L13" s="12">
        <v>726231809.754807</v>
      </c>
    </row>
    <row r="14" spans="1:12" x14ac:dyDescent="0.25">
      <c r="A14" s="7">
        <v>45261</v>
      </c>
      <c r="B14" s="12">
        <v>531742070.30190647</v>
      </c>
      <c r="C14" s="12">
        <v>330701088.61438346</v>
      </c>
      <c r="D14" s="12">
        <f t="shared" si="0"/>
        <v>862443158.91628993</v>
      </c>
      <c r="E14" s="7">
        <v>45261</v>
      </c>
      <c r="F14" s="12">
        <v>532661367.77707934</v>
      </c>
      <c r="G14" s="12">
        <v>330918623.34415811</v>
      </c>
      <c r="H14" s="12">
        <v>863579991.12123752</v>
      </c>
      <c r="I14" s="7">
        <v>45261</v>
      </c>
      <c r="J14" s="12">
        <v>532385879.95073009</v>
      </c>
      <c r="K14" s="12">
        <v>330438721.70994616</v>
      </c>
      <c r="L14" s="12">
        <v>862824601.66067624</v>
      </c>
    </row>
    <row r="15" spans="1:12" x14ac:dyDescent="0.25">
      <c r="A15" s="7">
        <v>45292</v>
      </c>
      <c r="B15" s="12">
        <v>566310997.15593052</v>
      </c>
      <c r="C15" s="12">
        <v>343739118.67091489</v>
      </c>
      <c r="D15" s="12">
        <f t="shared" si="0"/>
        <v>910050115.82684541</v>
      </c>
      <c r="E15" s="7">
        <v>45292</v>
      </c>
      <c r="F15" s="12">
        <v>566250457.10818505</v>
      </c>
      <c r="G15" s="12">
        <v>342622984.73991334</v>
      </c>
      <c r="H15" s="12">
        <v>908873441.8480984</v>
      </c>
      <c r="I15" s="7">
        <v>45292</v>
      </c>
      <c r="J15" s="12">
        <v>567233500.80221605</v>
      </c>
      <c r="K15" s="12">
        <v>345099635.16647214</v>
      </c>
      <c r="L15" s="12">
        <v>912333135.96868825</v>
      </c>
    </row>
    <row r="16" spans="1:12" x14ac:dyDescent="0.25">
      <c r="A16" s="7">
        <v>45323</v>
      </c>
      <c r="B16" s="12">
        <v>532505538.18363881</v>
      </c>
      <c r="C16" s="12">
        <v>313150411.83585262</v>
      </c>
      <c r="D16" s="12">
        <f t="shared" si="0"/>
        <v>845655950.01949143</v>
      </c>
      <c r="E16" s="7">
        <v>45323</v>
      </c>
      <c r="F16" s="12">
        <v>532791474.57713127</v>
      </c>
      <c r="G16" s="12">
        <v>312418890.72216874</v>
      </c>
      <c r="H16" s="12">
        <v>845210365.29929996</v>
      </c>
      <c r="I16" s="7">
        <v>45323</v>
      </c>
      <c r="J16" s="12">
        <v>533498089.91979647</v>
      </c>
      <c r="K16" s="12">
        <v>314042102.80086267</v>
      </c>
      <c r="L16" s="12">
        <v>847540192.72065914</v>
      </c>
    </row>
    <row r="17" spans="1:12" x14ac:dyDescent="0.25">
      <c r="A17" s="7">
        <v>45352</v>
      </c>
      <c r="B17" s="12">
        <v>497687079.58790231</v>
      </c>
      <c r="C17" s="12">
        <v>305485774.17720389</v>
      </c>
      <c r="D17" s="12">
        <f t="shared" si="0"/>
        <v>803172853.7651062</v>
      </c>
      <c r="E17" s="7">
        <v>45352</v>
      </c>
      <c r="F17" s="12">
        <v>498337605.35358953</v>
      </c>
      <c r="G17" s="12">
        <v>305017492.16271132</v>
      </c>
      <c r="H17" s="12">
        <v>803355097.51630092</v>
      </c>
      <c r="I17" s="7">
        <v>45352</v>
      </c>
      <c r="J17" s="12">
        <v>498751400.2789048</v>
      </c>
      <c r="K17" s="12">
        <v>306056588.65349001</v>
      </c>
      <c r="L17" s="12">
        <v>804807988.93239474</v>
      </c>
    </row>
    <row r="18" spans="1:12" x14ac:dyDescent="0.25">
      <c r="A18" s="7">
        <v>45383</v>
      </c>
      <c r="B18" s="12">
        <v>457534884.03917229</v>
      </c>
      <c r="C18" s="12">
        <v>285273438.17755973</v>
      </c>
      <c r="D18" s="12">
        <f t="shared" si="0"/>
        <v>742808322.21673203</v>
      </c>
      <c r="E18" s="7">
        <v>45383</v>
      </c>
      <c r="F18" s="12">
        <v>458602577.64451504</v>
      </c>
      <c r="G18" s="12">
        <v>285115447.75694907</v>
      </c>
      <c r="H18" s="12">
        <v>743718025.4014641</v>
      </c>
      <c r="I18" s="7">
        <v>45383</v>
      </c>
      <c r="J18" s="12">
        <v>458675969.03575414</v>
      </c>
      <c r="K18" s="12">
        <v>285466021.31423402</v>
      </c>
      <c r="L18" s="12">
        <v>744141990.34998822</v>
      </c>
    </row>
    <row r="19" spans="1:12" x14ac:dyDescent="0.25">
      <c r="A19" s="7">
        <v>45413</v>
      </c>
      <c r="B19" s="12">
        <v>431739409.9773894</v>
      </c>
      <c r="C19" s="12">
        <v>270114985.17667067</v>
      </c>
      <c r="D19" s="12">
        <f t="shared" si="0"/>
        <v>701854395.15406013</v>
      </c>
      <c r="E19" s="7">
        <v>45413</v>
      </c>
      <c r="F19" s="12">
        <v>433109351.50991571</v>
      </c>
      <c r="G19" s="12">
        <v>270261901.06548733</v>
      </c>
      <c r="H19" s="12">
        <v>703371252.57540298</v>
      </c>
      <c r="I19" s="7">
        <v>45413</v>
      </c>
      <c r="J19" s="12">
        <v>432946341.0216229</v>
      </c>
      <c r="K19" s="12">
        <v>269935901.39053828</v>
      </c>
      <c r="L19" s="12">
        <v>702882242.41216111</v>
      </c>
    </row>
    <row r="20" spans="1:12" x14ac:dyDescent="0.25">
      <c r="A20" s="7">
        <v>45444</v>
      </c>
      <c r="B20" s="12">
        <v>433778592.67406356</v>
      </c>
      <c r="C20" s="12">
        <v>263908043.16858274</v>
      </c>
      <c r="D20" s="12">
        <f t="shared" si="0"/>
        <v>697686635.84264636</v>
      </c>
      <c r="E20" s="7">
        <v>45444</v>
      </c>
      <c r="F20" s="12">
        <v>435273753.05175179</v>
      </c>
      <c r="G20" s="12">
        <v>264202336.69877714</v>
      </c>
      <c r="H20" s="12">
        <v>699476089.75052893</v>
      </c>
      <c r="I20" s="7">
        <v>45444</v>
      </c>
      <c r="J20" s="12">
        <v>435034550.66874784</v>
      </c>
      <c r="K20" s="12">
        <v>263549312.74094838</v>
      </c>
      <c r="L20" s="12">
        <v>698583863.40969622</v>
      </c>
    </row>
    <row r="21" spans="1:12" x14ac:dyDescent="0.25">
      <c r="A21" s="7">
        <v>45474</v>
      </c>
      <c r="B21" s="12">
        <v>450133039.59571427</v>
      </c>
      <c r="C21" s="12">
        <v>278220256.34735435</v>
      </c>
      <c r="D21" s="12">
        <f t="shared" si="0"/>
        <v>728353295.94306862</v>
      </c>
      <c r="E21" s="7">
        <v>45474</v>
      </c>
      <c r="F21" s="12">
        <v>451655005.87596685</v>
      </c>
      <c r="G21" s="12">
        <v>278465685.59187829</v>
      </c>
      <c r="H21" s="12">
        <v>730120691.4678452</v>
      </c>
      <c r="I21" s="7">
        <v>45474</v>
      </c>
      <c r="J21" s="12">
        <v>451428674.56948596</v>
      </c>
      <c r="K21" s="12">
        <v>277921089.26140493</v>
      </c>
      <c r="L21" s="12">
        <v>729349763.83089089</v>
      </c>
    </row>
    <row r="22" spans="1:12" x14ac:dyDescent="0.25">
      <c r="A22" s="7">
        <v>45505</v>
      </c>
      <c r="B22" s="12">
        <v>491777613.40365124</v>
      </c>
      <c r="C22" s="12">
        <v>291957762.24707347</v>
      </c>
      <c r="D22" s="12">
        <f t="shared" si="0"/>
        <v>783735375.65072465</v>
      </c>
      <c r="E22" s="7">
        <v>45505</v>
      </c>
      <c r="F22" s="12">
        <v>493168523.5129829</v>
      </c>
      <c r="G22" s="12">
        <v>292126254.35479045</v>
      </c>
      <c r="H22" s="12">
        <v>785294777.86777329</v>
      </c>
      <c r="I22" s="7">
        <v>45505</v>
      </c>
      <c r="J22" s="12">
        <v>493097927.26959729</v>
      </c>
      <c r="K22" s="12">
        <v>291752378.03147632</v>
      </c>
      <c r="L22" s="12">
        <v>784850305.30107355</v>
      </c>
    </row>
    <row r="23" spans="1:12" x14ac:dyDescent="0.25">
      <c r="A23" s="7">
        <v>45536</v>
      </c>
      <c r="B23" s="12">
        <v>474107012.25449228</v>
      </c>
      <c r="C23" s="12">
        <v>279247213.78561234</v>
      </c>
      <c r="D23" s="12">
        <f t="shared" si="0"/>
        <v>753354226.04010463</v>
      </c>
      <c r="E23" s="7">
        <v>45536</v>
      </c>
      <c r="F23" s="12">
        <v>475743670.45646971</v>
      </c>
      <c r="G23" s="12">
        <v>279619586.26454055</v>
      </c>
      <c r="H23" s="12">
        <v>755363256.72101021</v>
      </c>
      <c r="I23" s="7">
        <v>45536</v>
      </c>
      <c r="J23" s="12">
        <v>475487804.25792485</v>
      </c>
      <c r="K23" s="12">
        <v>278793308.67082143</v>
      </c>
      <c r="L23" s="12">
        <v>754281112.92874622</v>
      </c>
    </row>
    <row r="24" spans="1:12" x14ac:dyDescent="0.25">
      <c r="A24" s="7">
        <v>45566</v>
      </c>
      <c r="B24" s="12">
        <v>434723236.5327214</v>
      </c>
      <c r="C24" s="12">
        <v>265570355.97451711</v>
      </c>
      <c r="D24" s="12">
        <f t="shared" si="0"/>
        <v>700293592.50723851</v>
      </c>
      <c r="E24" s="7">
        <v>45566</v>
      </c>
      <c r="F24" s="12">
        <v>436759875.21124512</v>
      </c>
      <c r="G24" s="12">
        <v>266238442.44674015</v>
      </c>
      <c r="H24" s="12">
        <v>702998317.65798521</v>
      </c>
      <c r="I24" s="7">
        <v>45566</v>
      </c>
      <c r="J24" s="12">
        <v>436179159.91268307</v>
      </c>
      <c r="K24" s="12">
        <v>264755988.95218092</v>
      </c>
      <c r="L24" s="12">
        <v>700935148.86486399</v>
      </c>
    </row>
    <row r="25" spans="1:12" x14ac:dyDescent="0.25">
      <c r="A25" s="7">
        <v>45597</v>
      </c>
      <c r="B25" s="12">
        <v>449594569.76305109</v>
      </c>
      <c r="C25" s="12">
        <v>280381442.31755781</v>
      </c>
      <c r="D25" s="12">
        <f t="shared" si="0"/>
        <v>729976012.08060884</v>
      </c>
      <c r="E25" s="7">
        <v>45597</v>
      </c>
      <c r="F25" s="12">
        <v>451670886.74756789</v>
      </c>
      <c r="G25" s="12">
        <v>280922200.50440633</v>
      </c>
      <c r="H25" s="12">
        <v>732593087.25197423</v>
      </c>
      <c r="I25" s="7">
        <v>45597</v>
      </c>
      <c r="J25" s="12">
        <v>451091393.09745544</v>
      </c>
      <c r="K25" s="12">
        <v>279722282.68368226</v>
      </c>
      <c r="L25" s="12">
        <v>730813675.7811377</v>
      </c>
    </row>
    <row r="26" spans="1:12" x14ac:dyDescent="0.25">
      <c r="A26" s="7">
        <v>45627</v>
      </c>
      <c r="B26" s="12">
        <v>534482262.47602862</v>
      </c>
      <c r="C26" s="12">
        <v>331176373.13995242</v>
      </c>
      <c r="D26" s="12">
        <f t="shared" si="0"/>
        <v>865658635.6159811</v>
      </c>
      <c r="E26" s="7">
        <v>45627</v>
      </c>
      <c r="F26" s="12">
        <v>536132682.78684705</v>
      </c>
      <c r="G26" s="12">
        <v>331213952.71048921</v>
      </c>
      <c r="H26" s="12">
        <v>867346635.49733627</v>
      </c>
      <c r="I26" s="7">
        <v>45627</v>
      </c>
      <c r="J26" s="12">
        <v>535975752.63239622</v>
      </c>
      <c r="K26" s="12">
        <v>331130565.35274053</v>
      </c>
      <c r="L26" s="12">
        <v>867106317.98513675</v>
      </c>
    </row>
    <row r="27" spans="1:12" x14ac:dyDescent="0.25">
      <c r="A27" s="7">
        <v>45658</v>
      </c>
      <c r="B27" s="12">
        <v>567575289.66356504</v>
      </c>
      <c r="C27" s="12">
        <v>344364711.08898914</v>
      </c>
      <c r="D27" s="12">
        <f t="shared" si="0"/>
        <v>911940000.75255418</v>
      </c>
      <c r="E27" s="7">
        <v>45658</v>
      </c>
      <c r="F27" s="12">
        <v>568909852.76186776</v>
      </c>
      <c r="G27" s="12">
        <v>343029240.03296912</v>
      </c>
      <c r="H27" s="12">
        <v>911939092.79483688</v>
      </c>
      <c r="I27" s="7">
        <v>45658</v>
      </c>
      <c r="J27" s="12">
        <v>570071551.76394916</v>
      </c>
      <c r="K27" s="12">
        <v>346009612.94975579</v>
      </c>
      <c r="L27" s="12">
        <v>916081164.71370494</v>
      </c>
    </row>
    <row r="28" spans="1:12" x14ac:dyDescent="0.25">
      <c r="A28" s="7">
        <v>45689</v>
      </c>
      <c r="B28" s="12">
        <v>533845831.58634132</v>
      </c>
      <c r="C28" s="12">
        <v>313988247.03325444</v>
      </c>
      <c r="D28" s="12">
        <f t="shared" si="0"/>
        <v>847834078.61959577</v>
      </c>
      <c r="E28" s="7">
        <v>45689</v>
      </c>
      <c r="F28" s="12">
        <v>535538645.93170482</v>
      </c>
      <c r="G28" s="12">
        <v>313144382.94709617</v>
      </c>
      <c r="H28" s="12">
        <v>848683028.87880099</v>
      </c>
      <c r="I28" s="7">
        <v>45689</v>
      </c>
      <c r="J28" s="12">
        <v>536353299.90287101</v>
      </c>
      <c r="K28" s="12">
        <v>315027635.79372108</v>
      </c>
      <c r="L28" s="12">
        <v>851380935.69659209</v>
      </c>
    </row>
    <row r="29" spans="1:12" x14ac:dyDescent="0.25">
      <c r="A29" s="7">
        <v>45717</v>
      </c>
      <c r="B29" s="12">
        <v>499084070.80104327</v>
      </c>
      <c r="C29" s="12">
        <v>306173342.78710127</v>
      </c>
      <c r="D29" s="12">
        <f t="shared" si="0"/>
        <v>805257413.58814454</v>
      </c>
      <c r="E29" s="7">
        <v>45717</v>
      </c>
      <c r="F29" s="12">
        <v>501154817.73734486</v>
      </c>
      <c r="G29" s="12">
        <v>305655876.74422884</v>
      </c>
      <c r="H29" s="12">
        <v>806810694.4815737</v>
      </c>
      <c r="I29" s="7">
        <v>45717</v>
      </c>
      <c r="J29" s="12">
        <v>501599308.52181292</v>
      </c>
      <c r="K29" s="12">
        <v>306810706.54947376</v>
      </c>
      <c r="L29" s="12">
        <v>808410015.07128668</v>
      </c>
    </row>
    <row r="30" spans="1:12" x14ac:dyDescent="0.25">
      <c r="A30" s="7">
        <v>45748</v>
      </c>
      <c r="B30" s="12">
        <v>459195974.01665229</v>
      </c>
      <c r="C30" s="12">
        <v>286062794.80004096</v>
      </c>
      <c r="D30" s="12">
        <f t="shared" si="0"/>
        <v>745258768.81669331</v>
      </c>
      <c r="E30" s="7">
        <v>45748</v>
      </c>
      <c r="F30" s="12">
        <v>461698591.40054905</v>
      </c>
      <c r="G30" s="12">
        <v>285933930.69921321</v>
      </c>
      <c r="H30" s="12">
        <v>747632522.0997622</v>
      </c>
      <c r="I30" s="7">
        <v>45748</v>
      </c>
      <c r="J30" s="12">
        <v>461709562.36065412</v>
      </c>
      <c r="K30" s="12">
        <v>286221516.92155915</v>
      </c>
      <c r="L30" s="12">
        <v>747931079.28221321</v>
      </c>
    </row>
    <row r="31" spans="1:12" x14ac:dyDescent="0.25">
      <c r="A31" s="7">
        <v>45778</v>
      </c>
      <c r="B31" s="12">
        <v>433591647.70454013</v>
      </c>
      <c r="C31" s="12">
        <v>271276177.09485835</v>
      </c>
      <c r="D31" s="12">
        <f t="shared" si="0"/>
        <v>704867824.79939842</v>
      </c>
      <c r="E31" s="7">
        <v>45778</v>
      </c>
      <c r="F31" s="12">
        <v>436404871.73685527</v>
      </c>
      <c r="G31" s="12">
        <v>271528959.50356942</v>
      </c>
      <c r="H31" s="12">
        <v>707933831.24042463</v>
      </c>
      <c r="I31" s="7">
        <v>45778</v>
      </c>
      <c r="J31" s="12">
        <v>436124762.09919035</v>
      </c>
      <c r="K31" s="12">
        <v>270964824.59299499</v>
      </c>
      <c r="L31" s="12">
        <v>707089586.6921854</v>
      </c>
    </row>
    <row r="32" spans="1:12" x14ac:dyDescent="0.25">
      <c r="A32" s="7">
        <v>45809</v>
      </c>
      <c r="B32" s="12">
        <v>435749313.85146654</v>
      </c>
      <c r="C32" s="12">
        <v>265034653.92076689</v>
      </c>
      <c r="D32" s="12">
        <f t="shared" si="0"/>
        <v>700783967.77223349</v>
      </c>
      <c r="E32" s="7">
        <v>45809</v>
      </c>
      <c r="F32" s="12">
        <v>438685647.66848332</v>
      </c>
      <c r="G32" s="12">
        <v>265453521.69184467</v>
      </c>
      <c r="H32" s="12">
        <v>704139169.36032796</v>
      </c>
      <c r="I32" s="7">
        <v>45809</v>
      </c>
      <c r="J32" s="12">
        <v>438334695.52914709</v>
      </c>
      <c r="K32" s="12">
        <v>264518733.80931616</v>
      </c>
      <c r="L32" s="12">
        <v>702853429.33846331</v>
      </c>
    </row>
    <row r="33" spans="1:12" x14ac:dyDescent="0.25">
      <c r="A33" s="7">
        <v>45839</v>
      </c>
      <c r="B33" s="12">
        <v>452259700.71715462</v>
      </c>
      <c r="C33" s="12">
        <v>279333665.73336542</v>
      </c>
      <c r="D33" s="12">
        <f t="shared" si="0"/>
        <v>731593366.45052004</v>
      </c>
      <c r="E33" s="7">
        <v>45839</v>
      </c>
      <c r="F33" s="12">
        <v>455214339.23950875</v>
      </c>
      <c r="G33" s="12">
        <v>279649540.96251273</v>
      </c>
      <c r="H33" s="12">
        <v>734863880.20202148</v>
      </c>
      <c r="I33" s="7">
        <v>45839</v>
      </c>
      <c r="J33" s="12">
        <v>454915651.03710043</v>
      </c>
      <c r="K33" s="12">
        <v>278944601.70247352</v>
      </c>
      <c r="L33" s="12">
        <v>733860252.73957396</v>
      </c>
    </row>
    <row r="34" spans="1:12" x14ac:dyDescent="0.25">
      <c r="A34" s="7">
        <v>45870</v>
      </c>
      <c r="B34" s="12">
        <v>494188790.01783586</v>
      </c>
      <c r="C34" s="12">
        <v>293317196.59297407</v>
      </c>
      <c r="D34" s="12">
        <f t="shared" si="0"/>
        <v>787505986.61080992</v>
      </c>
      <c r="E34" s="7">
        <v>45870</v>
      </c>
      <c r="F34" s="12">
        <v>496993270.30029774</v>
      </c>
      <c r="G34" s="12">
        <v>293489836.37366003</v>
      </c>
      <c r="H34" s="12">
        <v>790483106.67395782</v>
      </c>
      <c r="I34" s="7">
        <v>45870</v>
      </c>
      <c r="J34" s="12">
        <v>496944726.45577538</v>
      </c>
      <c r="K34" s="12">
        <v>293104555.89573652</v>
      </c>
      <c r="L34" s="12">
        <v>790049282.35151196</v>
      </c>
    </row>
    <row r="35" spans="1:12" x14ac:dyDescent="0.25">
      <c r="A35" s="7">
        <v>45901</v>
      </c>
      <c r="B35" s="12">
        <v>476360334.1440804</v>
      </c>
      <c r="C35" s="12">
        <v>280685686.41894513</v>
      </c>
      <c r="D35" s="12">
        <f t="shared" si="0"/>
        <v>757046020.56302547</v>
      </c>
      <c r="E35" s="7">
        <v>45901</v>
      </c>
      <c r="F35" s="12">
        <v>479417757.12209237</v>
      </c>
      <c r="G35" s="12">
        <v>281104594.40094978</v>
      </c>
      <c r="H35" s="12">
        <v>760522351.5230422</v>
      </c>
      <c r="I35" s="7">
        <v>45901</v>
      </c>
      <c r="J35" s="12">
        <v>479145866.07512993</v>
      </c>
      <c r="K35" s="12">
        <v>280169716.7796306</v>
      </c>
      <c r="L35" s="12">
        <v>759315582.85476053</v>
      </c>
    </row>
    <row r="36" spans="1:12" x14ac:dyDescent="0.25">
      <c r="A36" s="7">
        <v>45931</v>
      </c>
      <c r="B36" s="12">
        <v>436573329.37768328</v>
      </c>
      <c r="C36" s="12">
        <v>266614361.03961372</v>
      </c>
      <c r="D36" s="12">
        <f t="shared" si="0"/>
        <v>703187690.41729701</v>
      </c>
      <c r="E36" s="7">
        <v>45931</v>
      </c>
      <c r="F36" s="12">
        <v>440049320.70064372</v>
      </c>
      <c r="G36" s="12">
        <v>267408237.79679793</v>
      </c>
      <c r="H36" s="12">
        <v>707457558.49744165</v>
      </c>
      <c r="I36" s="7">
        <v>45931</v>
      </c>
      <c r="J36" s="12">
        <v>439359534.78273314</v>
      </c>
      <c r="K36" s="12">
        <v>265636541.75313401</v>
      </c>
      <c r="L36" s="12">
        <v>704996076.53586721</v>
      </c>
    </row>
    <row r="37" spans="1:12" x14ac:dyDescent="0.25">
      <c r="A37" s="7">
        <v>45962</v>
      </c>
      <c r="B37" s="12">
        <v>451270124.95849055</v>
      </c>
      <c r="C37" s="12">
        <v>281265110.54119378</v>
      </c>
      <c r="D37" s="12">
        <f t="shared" si="0"/>
        <v>732535235.49968433</v>
      </c>
      <c r="E37" s="7">
        <v>45962</v>
      </c>
      <c r="F37" s="12">
        <v>454780422.87124139</v>
      </c>
      <c r="G37" s="12">
        <v>281851881.12974918</v>
      </c>
      <c r="H37" s="12">
        <v>736632304.00099063</v>
      </c>
      <c r="I37" s="7">
        <v>45962</v>
      </c>
      <c r="J37" s="12">
        <v>454124104.71150637</v>
      </c>
      <c r="K37" s="12">
        <v>280542384.25775468</v>
      </c>
      <c r="L37" s="12">
        <v>734666488.96926105</v>
      </c>
    </row>
    <row r="38" spans="1:12" x14ac:dyDescent="0.25">
      <c r="A38" s="7">
        <v>45992</v>
      </c>
      <c r="B38" s="12">
        <v>535735103.94138348</v>
      </c>
      <c r="C38" s="12">
        <v>331897873.12077945</v>
      </c>
      <c r="D38" s="12">
        <f t="shared" si="0"/>
        <v>867632977.06216288</v>
      </c>
      <c r="E38" s="7">
        <v>45992</v>
      </c>
      <c r="F38" s="12">
        <v>538787064.26640677</v>
      </c>
      <c r="G38" s="12">
        <v>331763817.88929135</v>
      </c>
      <c r="H38" s="12">
        <v>870550882.15569806</v>
      </c>
      <c r="I38" s="7">
        <v>45992</v>
      </c>
      <c r="J38" s="12">
        <v>538742884.96131241</v>
      </c>
      <c r="K38" s="12">
        <v>332062989.1663323</v>
      </c>
      <c r="L38" s="12">
        <v>870805874.12764478</v>
      </c>
    </row>
    <row r="39" spans="1:12" x14ac:dyDescent="0.25">
      <c r="A39" s="7">
        <v>46023</v>
      </c>
      <c r="B39" s="12">
        <v>568879651.04111195</v>
      </c>
      <c r="C39" s="12">
        <v>345201892.76333904</v>
      </c>
      <c r="D39" s="12">
        <f t="shared" si="0"/>
        <v>914081543.80445099</v>
      </c>
      <c r="E39" s="7">
        <v>46023</v>
      </c>
      <c r="F39" s="12">
        <v>574346139.52885723</v>
      </c>
      <c r="G39" s="12">
        <v>343811283.55263901</v>
      </c>
      <c r="H39" s="12">
        <v>918157423.08149624</v>
      </c>
      <c r="I39" s="7">
        <v>46023</v>
      </c>
      <c r="J39" s="12">
        <v>575697026.90795279</v>
      </c>
      <c r="K39" s="12">
        <v>347281207.66302443</v>
      </c>
      <c r="L39" s="12">
        <v>922978234.57097721</v>
      </c>
    </row>
    <row r="40" spans="1:12" x14ac:dyDescent="0.25">
      <c r="A40" s="7">
        <v>46054</v>
      </c>
      <c r="B40" s="12">
        <v>535256340.25143021</v>
      </c>
      <c r="C40" s="12">
        <v>314850231.58038634</v>
      </c>
      <c r="D40" s="12">
        <f t="shared" si="0"/>
        <v>850106571.83181655</v>
      </c>
      <c r="E40" s="7">
        <v>46054</v>
      </c>
      <c r="F40" s="12">
        <v>540799599.89229596</v>
      </c>
      <c r="G40" s="12">
        <v>313957618.88151288</v>
      </c>
      <c r="H40" s="12">
        <v>854757218.77380884</v>
      </c>
      <c r="I40" s="7">
        <v>46054</v>
      </c>
      <c r="J40" s="12">
        <v>541725234.62630463</v>
      </c>
      <c r="K40" s="12">
        <v>316092065.66380584</v>
      </c>
      <c r="L40" s="12">
        <v>857817300.29011047</v>
      </c>
    </row>
    <row r="41" spans="1:12" x14ac:dyDescent="0.25">
      <c r="A41" s="7">
        <v>46082</v>
      </c>
      <c r="B41" s="12">
        <v>500544700.60183841</v>
      </c>
      <c r="C41" s="12">
        <v>307069734.23250335</v>
      </c>
      <c r="D41" s="12">
        <f t="shared" si="0"/>
        <v>807614434.83434176</v>
      </c>
      <c r="E41" s="7">
        <v>46082</v>
      </c>
      <c r="F41" s="12">
        <v>506083009.2624017</v>
      </c>
      <c r="G41" s="12">
        <v>306449462.84741855</v>
      </c>
      <c r="H41" s="12">
        <v>812532472.10982025</v>
      </c>
      <c r="I41" s="7">
        <v>46082</v>
      </c>
      <c r="J41" s="12">
        <v>506549517.52698427</v>
      </c>
      <c r="K41" s="12">
        <v>307712216.5548234</v>
      </c>
      <c r="L41" s="12">
        <v>814261734.08180761</v>
      </c>
    </row>
    <row r="42" spans="1:12" x14ac:dyDescent="0.25">
      <c r="A42" s="7">
        <v>46113</v>
      </c>
      <c r="B42" s="12">
        <v>460965684.97076267</v>
      </c>
      <c r="C42" s="12">
        <v>287187029.77823055</v>
      </c>
      <c r="D42" s="12">
        <f t="shared" si="0"/>
        <v>748152714.74899316</v>
      </c>
      <c r="E42" s="7">
        <v>46113</v>
      </c>
      <c r="F42" s="12">
        <v>464977527.78507262</v>
      </c>
      <c r="G42" s="12">
        <v>286982817.97157121</v>
      </c>
      <c r="H42" s="12">
        <v>751960345.75664377</v>
      </c>
      <c r="I42" s="7">
        <v>46113</v>
      </c>
      <c r="J42" s="12">
        <v>464913144.91889817</v>
      </c>
      <c r="K42" s="12">
        <v>287205132.38708735</v>
      </c>
      <c r="L42" s="12">
        <v>752118277.30598545</v>
      </c>
    </row>
    <row r="43" spans="1:12" x14ac:dyDescent="0.25">
      <c r="A43" s="7">
        <v>46143</v>
      </c>
      <c r="B43" s="12">
        <v>435567341.75067472</v>
      </c>
      <c r="C43" s="12">
        <v>272431047.58725107</v>
      </c>
      <c r="D43" s="12">
        <f t="shared" si="0"/>
        <v>707998389.33792579</v>
      </c>
      <c r="E43" s="7">
        <v>46143</v>
      </c>
      <c r="F43" s="12">
        <v>436657112.22218508</v>
      </c>
      <c r="G43" s="12">
        <v>272672651.06975222</v>
      </c>
      <c r="H43" s="12">
        <v>709329763.29193735</v>
      </c>
      <c r="I43" s="7">
        <v>46143</v>
      </c>
      <c r="J43" s="12">
        <v>436241423.64006406</v>
      </c>
      <c r="K43" s="12">
        <v>271873054.2187556</v>
      </c>
      <c r="L43" s="12">
        <v>708114477.85881972</v>
      </c>
    </row>
    <row r="44" spans="1:12" x14ac:dyDescent="0.25">
      <c r="A44" s="7">
        <v>46174</v>
      </c>
      <c r="B44" s="12">
        <v>437866958.7303794</v>
      </c>
      <c r="C44" s="12">
        <v>266263739.696325</v>
      </c>
      <c r="D44" s="12">
        <f t="shared" si="0"/>
        <v>704130698.42670441</v>
      </c>
      <c r="E44" s="7">
        <v>46174</v>
      </c>
      <c r="F44" s="12">
        <v>438471089.88033903</v>
      </c>
      <c r="G44" s="12">
        <v>266755290.79457569</v>
      </c>
      <c r="H44" s="12">
        <v>705226380.67491472</v>
      </c>
      <c r="I44" s="7">
        <v>46174</v>
      </c>
      <c r="J44" s="12">
        <v>437993090.67327255</v>
      </c>
      <c r="K44" s="12">
        <v>265544601.83582121</v>
      </c>
      <c r="L44" s="12">
        <v>703537692.50909376</v>
      </c>
    </row>
    <row r="45" spans="1:12" x14ac:dyDescent="0.25">
      <c r="A45" s="7">
        <v>46204</v>
      </c>
      <c r="B45" s="12">
        <v>454557123.17633015</v>
      </c>
      <c r="C45" s="12">
        <v>280706257.92164588</v>
      </c>
      <c r="D45" s="12">
        <f t="shared" si="0"/>
        <v>735263381.09797597</v>
      </c>
      <c r="E45" s="7">
        <v>46204</v>
      </c>
      <c r="F45" s="12">
        <v>454548097.29799443</v>
      </c>
      <c r="G45" s="12">
        <v>281000556.33613038</v>
      </c>
      <c r="H45" s="12">
        <v>735548653.63412476</v>
      </c>
      <c r="I45" s="7">
        <v>46204</v>
      </c>
      <c r="J45" s="12">
        <v>454155178.2362439</v>
      </c>
      <c r="K45" s="12">
        <v>280139292.05232787</v>
      </c>
      <c r="L45" s="12">
        <v>734294470.28857183</v>
      </c>
    </row>
    <row r="46" spans="1:12" x14ac:dyDescent="0.25">
      <c r="A46" s="7">
        <v>46235</v>
      </c>
      <c r="B46" s="12">
        <v>496790002.04334807</v>
      </c>
      <c r="C46" s="12">
        <v>294879987.16352236</v>
      </c>
      <c r="D46" s="12">
        <f t="shared" si="0"/>
        <v>791669989.20687044</v>
      </c>
      <c r="E46" s="7">
        <v>46235</v>
      </c>
      <c r="F46" s="12">
        <v>496687285.93548226</v>
      </c>
      <c r="G46" s="12">
        <v>294994806.50129306</v>
      </c>
      <c r="H46" s="12">
        <v>791682092.43677533</v>
      </c>
      <c r="I46" s="7">
        <v>46235</v>
      </c>
      <c r="J46" s="12">
        <v>496646889.61323214</v>
      </c>
      <c r="K46" s="12">
        <v>294604251.47661006</v>
      </c>
      <c r="L46" s="12">
        <v>791251141.0898422</v>
      </c>
    </row>
    <row r="47" spans="1:12" x14ac:dyDescent="0.25">
      <c r="A47" s="7">
        <v>46266</v>
      </c>
      <c r="B47" s="12">
        <v>478837904.8663978</v>
      </c>
      <c r="C47" s="12">
        <v>282118600.8354544</v>
      </c>
      <c r="D47" s="12">
        <f t="shared" si="0"/>
        <v>760956505.7018522</v>
      </c>
      <c r="E47" s="7">
        <v>46266</v>
      </c>
      <c r="F47" s="12">
        <v>480038881.13903117</v>
      </c>
      <c r="G47" s="12">
        <v>282515936.5561353</v>
      </c>
      <c r="H47" s="12">
        <v>762554817.69516647</v>
      </c>
      <c r="I47" s="7">
        <v>46266</v>
      </c>
      <c r="J47" s="12">
        <v>479749333.43824637</v>
      </c>
      <c r="K47" s="12">
        <v>281481042.00819254</v>
      </c>
      <c r="L47" s="12">
        <v>761230375.44643891</v>
      </c>
    </row>
    <row r="48" spans="1:12" x14ac:dyDescent="0.25">
      <c r="A48" s="7">
        <v>46296</v>
      </c>
      <c r="B48" s="12">
        <v>438664607.53535032</v>
      </c>
      <c r="C48" s="12">
        <v>267844143.23564339</v>
      </c>
      <c r="D48" s="12">
        <f t="shared" si="0"/>
        <v>706508750.77099371</v>
      </c>
      <c r="E48" s="7">
        <v>46296</v>
      </c>
      <c r="F48" s="12">
        <v>445614243.06149113</v>
      </c>
      <c r="G48" s="12">
        <v>268782007.08776402</v>
      </c>
      <c r="H48" s="12">
        <v>714396250.14925516</v>
      </c>
      <c r="I48" s="7">
        <v>46296</v>
      </c>
      <c r="J48" s="12">
        <v>444822099.51785409</v>
      </c>
      <c r="K48" s="12">
        <v>266729863.79914045</v>
      </c>
      <c r="L48" s="12">
        <v>711551963.31699455</v>
      </c>
    </row>
    <row r="49" spans="1:12" x14ac:dyDescent="0.25">
      <c r="A49" s="7">
        <v>46327</v>
      </c>
      <c r="B49" s="12">
        <v>453214810.94631755</v>
      </c>
      <c r="C49" s="12">
        <v>282412525.58636177</v>
      </c>
      <c r="D49" s="12">
        <f t="shared" si="0"/>
        <v>735627336.53267932</v>
      </c>
      <c r="E49" s="7">
        <v>46327</v>
      </c>
      <c r="F49" s="12">
        <v>461830624.14199072</v>
      </c>
      <c r="G49" s="12">
        <v>283138525.24859458</v>
      </c>
      <c r="H49" s="12">
        <v>744969149.3905853</v>
      </c>
      <c r="I49" s="7">
        <v>46327</v>
      </c>
      <c r="J49" s="12">
        <v>461122454.53024495</v>
      </c>
      <c r="K49" s="12">
        <v>281724915.37875819</v>
      </c>
      <c r="L49" s="12">
        <v>742847369.90900314</v>
      </c>
    </row>
    <row r="50" spans="1:12" x14ac:dyDescent="0.25">
      <c r="A50" s="7">
        <v>46357</v>
      </c>
      <c r="B50" s="12">
        <v>537290103.38020551</v>
      </c>
      <c r="C50" s="12">
        <v>332756978.79521334</v>
      </c>
      <c r="D50" s="12">
        <f t="shared" si="0"/>
        <v>870047082.17541885</v>
      </c>
      <c r="E50" s="7">
        <v>46357</v>
      </c>
      <c r="F50" s="12">
        <v>545732536.01997888</v>
      </c>
      <c r="G50" s="12">
        <v>332661212.32848942</v>
      </c>
      <c r="H50" s="12">
        <v>878393748.3484683</v>
      </c>
      <c r="I50" s="7">
        <v>46357</v>
      </c>
      <c r="J50" s="12">
        <v>545828161.31400573</v>
      </c>
      <c r="K50" s="12">
        <v>333334526.13752985</v>
      </c>
      <c r="L50" s="12">
        <v>879162687.45153558</v>
      </c>
    </row>
    <row r="51" spans="1:12" x14ac:dyDescent="0.25">
      <c r="A51" s="7">
        <v>46388</v>
      </c>
      <c r="B51" s="13">
        <v>574023461.35615611</v>
      </c>
      <c r="C51" s="13">
        <v>346860375.60868073</v>
      </c>
      <c r="D51" s="13">
        <f t="shared" si="0"/>
        <v>920883836.96483684</v>
      </c>
      <c r="E51" s="7">
        <v>46388</v>
      </c>
      <c r="F51" s="13">
        <v>578891155.74095213</v>
      </c>
      <c r="G51" s="13">
        <v>347037936.75312299</v>
      </c>
      <c r="H51" s="13">
        <v>925929092.49407506</v>
      </c>
      <c r="I51" s="7">
        <v>46388</v>
      </c>
      <c r="J51" s="13">
        <v>577185796.07420576</v>
      </c>
      <c r="K51" s="13">
        <v>346764146.06419867</v>
      </c>
      <c r="L51" s="13">
        <v>923949942.13840437</v>
      </c>
    </row>
    <row r="52" spans="1:12" x14ac:dyDescent="0.25">
      <c r="A52" s="7">
        <v>46419</v>
      </c>
      <c r="B52" s="13">
        <v>539467554.19036436</v>
      </c>
      <c r="C52" s="13">
        <v>316450205.94160551</v>
      </c>
      <c r="D52" s="13">
        <f t="shared" si="0"/>
        <v>855917760.13196993</v>
      </c>
      <c r="E52" s="7">
        <v>46419</v>
      </c>
      <c r="F52" s="13">
        <v>545409449.81353176</v>
      </c>
      <c r="G52" s="13">
        <v>317163660.91875255</v>
      </c>
      <c r="H52" s="13">
        <v>862573110.73228431</v>
      </c>
      <c r="I52" s="7">
        <v>46419</v>
      </c>
      <c r="J52" s="13">
        <v>543402836.56902027</v>
      </c>
      <c r="K52" s="13">
        <v>315680084.89215052</v>
      </c>
      <c r="L52" s="13">
        <v>859082921.46117079</v>
      </c>
    </row>
    <row r="53" spans="1:12" x14ac:dyDescent="0.25">
      <c r="A53" s="7">
        <v>46447</v>
      </c>
      <c r="B53" s="13">
        <v>502799373.90841711</v>
      </c>
      <c r="C53" s="13">
        <v>308496982.0688374</v>
      </c>
      <c r="D53" s="13">
        <f t="shared" si="0"/>
        <v>811296355.97725451</v>
      </c>
      <c r="E53" s="7">
        <v>46447</v>
      </c>
      <c r="F53" s="13">
        <v>510685921.3124727</v>
      </c>
      <c r="G53" s="13">
        <v>309564699.25603092</v>
      </c>
      <c r="H53" s="13">
        <v>820250620.56850362</v>
      </c>
      <c r="I53" s="7">
        <v>46447</v>
      </c>
      <c r="J53" s="13">
        <v>508353051.19595659</v>
      </c>
      <c r="K53" s="13">
        <v>307282076.4113484</v>
      </c>
      <c r="L53" s="13">
        <v>815635127.60730505</v>
      </c>
    </row>
    <row r="54" spans="1:12" x14ac:dyDescent="0.25">
      <c r="A54" s="7">
        <v>46478</v>
      </c>
      <c r="B54" s="13">
        <v>462001020.02606505</v>
      </c>
      <c r="C54" s="13">
        <v>288678506.14410162</v>
      </c>
      <c r="D54" s="13">
        <f t="shared" si="0"/>
        <v>750679526.17016673</v>
      </c>
      <c r="E54" s="7">
        <v>46478</v>
      </c>
      <c r="F54" s="13">
        <v>469355272.99501181</v>
      </c>
      <c r="G54" s="13">
        <v>290164485.45190203</v>
      </c>
      <c r="H54" s="13">
        <v>759519758.44691384</v>
      </c>
      <c r="I54" s="7">
        <v>46478</v>
      </c>
      <c r="J54" s="13">
        <v>466655551.84780818</v>
      </c>
      <c r="K54" s="13">
        <v>286938091.19898063</v>
      </c>
      <c r="L54" s="13">
        <v>753593643.04678881</v>
      </c>
    </row>
    <row r="55" spans="1:12" x14ac:dyDescent="0.25">
      <c r="A55" s="7">
        <v>46508</v>
      </c>
      <c r="B55" s="13">
        <v>435701689.17079234</v>
      </c>
      <c r="C55" s="13">
        <v>273998030.06909436</v>
      </c>
      <c r="D55" s="13">
        <f t="shared" si="0"/>
        <v>709699719.23988676</v>
      </c>
      <c r="E55" s="7">
        <v>46508</v>
      </c>
      <c r="F55" s="13">
        <v>440377084.62360448</v>
      </c>
      <c r="G55" s="13">
        <v>275895432.03433514</v>
      </c>
      <c r="H55" s="13">
        <v>716272516.65793967</v>
      </c>
      <c r="I55" s="7">
        <v>46508</v>
      </c>
      <c r="J55" s="13">
        <v>437422936.05854392</v>
      </c>
      <c r="K55" s="13">
        <v>271740733.34817541</v>
      </c>
      <c r="L55" s="13">
        <v>709163669.40671933</v>
      </c>
    </row>
    <row r="56" spans="1:12" x14ac:dyDescent="0.25">
      <c r="A56" s="7">
        <v>46539</v>
      </c>
      <c r="B56" s="13">
        <v>438143882.21384108</v>
      </c>
      <c r="C56" s="13">
        <v>267997285.51088354</v>
      </c>
      <c r="D56" s="13">
        <f t="shared" si="0"/>
        <v>706141167.72472465</v>
      </c>
      <c r="E56" s="7">
        <v>46539</v>
      </c>
      <c r="F56" s="13">
        <v>442123594.27833748</v>
      </c>
      <c r="G56" s="13">
        <v>270065524.05714077</v>
      </c>
      <c r="H56" s="13">
        <v>712189118.33547831</v>
      </c>
      <c r="I56" s="7">
        <v>46539</v>
      </c>
      <c r="J56" s="13">
        <v>439100004.45507902</v>
      </c>
      <c r="K56" s="13">
        <v>265526591.46413395</v>
      </c>
      <c r="L56" s="13">
        <v>704626595.91921294</v>
      </c>
    </row>
    <row r="57" spans="1:12" x14ac:dyDescent="0.25">
      <c r="A57" s="7">
        <v>46569</v>
      </c>
      <c r="B57" s="13">
        <v>454482631.63796175</v>
      </c>
      <c r="C57" s="13">
        <v>282485707.78601468</v>
      </c>
      <c r="D57" s="13">
        <f t="shared" si="0"/>
        <v>736968339.42397642</v>
      </c>
      <c r="E57" s="7">
        <v>46569</v>
      </c>
      <c r="F57" s="13">
        <v>458276940.22964531</v>
      </c>
      <c r="G57" s="13">
        <v>284424764.51696134</v>
      </c>
      <c r="H57" s="13">
        <v>742701704.74660659</v>
      </c>
      <c r="I57" s="7">
        <v>46569</v>
      </c>
      <c r="J57" s="13">
        <v>455272913.04251331</v>
      </c>
      <c r="K57" s="13">
        <v>280180052.11460221</v>
      </c>
      <c r="L57" s="13">
        <v>735452965.15711546</v>
      </c>
    </row>
    <row r="58" spans="1:12" x14ac:dyDescent="0.25">
      <c r="A58" s="7">
        <v>46600</v>
      </c>
      <c r="B58" s="13">
        <v>497383022.49922591</v>
      </c>
      <c r="C58" s="13">
        <v>296891311.0180521</v>
      </c>
      <c r="D58" s="13">
        <f t="shared" si="0"/>
        <v>794274333.51727796</v>
      </c>
      <c r="E58" s="7">
        <v>46600</v>
      </c>
      <c r="F58" s="13">
        <v>500671886.69664425</v>
      </c>
      <c r="G58" s="13">
        <v>298651314.69576526</v>
      </c>
      <c r="H58" s="13">
        <v>799323201.39240956</v>
      </c>
      <c r="I58" s="7">
        <v>46600</v>
      </c>
      <c r="J58" s="13">
        <v>497861664.67975914</v>
      </c>
      <c r="K58" s="13">
        <v>294813614.46726763</v>
      </c>
      <c r="L58" s="13">
        <v>792675279.14702678</v>
      </c>
    </row>
    <row r="59" spans="1:12" x14ac:dyDescent="0.25">
      <c r="A59" s="7">
        <v>46631</v>
      </c>
      <c r="B59" s="13">
        <v>479893860.4483881</v>
      </c>
      <c r="C59" s="13">
        <v>284029682.82479453</v>
      </c>
      <c r="D59" s="13">
        <f t="shared" si="0"/>
        <v>763923543.27318263</v>
      </c>
      <c r="E59" s="7">
        <v>46631</v>
      </c>
      <c r="F59" s="13">
        <v>484034377.05931425</v>
      </c>
      <c r="G59" s="13">
        <v>286055486.87526143</v>
      </c>
      <c r="H59" s="13">
        <v>770089863.93457568</v>
      </c>
      <c r="I59" s="7">
        <v>46631</v>
      </c>
      <c r="J59" s="13">
        <v>481041050.34581864</v>
      </c>
      <c r="K59" s="13">
        <v>281618809.29700434</v>
      </c>
      <c r="L59" s="13">
        <v>762659859.64282298</v>
      </c>
    </row>
    <row r="60" spans="1:12" x14ac:dyDescent="0.25">
      <c r="A60" s="7">
        <v>46661</v>
      </c>
      <c r="B60" s="13">
        <v>440977921.97972846</v>
      </c>
      <c r="C60" s="13">
        <v>269590509.60821152</v>
      </c>
      <c r="D60" s="13">
        <f t="shared" si="0"/>
        <v>710568431.58793998</v>
      </c>
      <c r="E60" s="7">
        <v>46661</v>
      </c>
      <c r="F60" s="13">
        <v>450592850.9148699</v>
      </c>
      <c r="G60" s="13">
        <v>272032339.48902404</v>
      </c>
      <c r="H60" s="13">
        <v>722625190.40389395</v>
      </c>
      <c r="I60" s="7">
        <v>46661</v>
      </c>
      <c r="J60" s="13">
        <v>447256055.80956078</v>
      </c>
      <c r="K60" s="13">
        <v>266656961.058927</v>
      </c>
      <c r="L60" s="13">
        <v>713913016.86848783</v>
      </c>
    </row>
    <row r="61" spans="1:12" x14ac:dyDescent="0.25">
      <c r="A61" s="7">
        <v>46692</v>
      </c>
      <c r="B61" s="13">
        <v>457490571.98191994</v>
      </c>
      <c r="C61" s="13">
        <v>284142217.41566157</v>
      </c>
      <c r="D61" s="13">
        <f t="shared" si="0"/>
        <v>741632789.39758158</v>
      </c>
      <c r="E61" s="7">
        <v>46692</v>
      </c>
      <c r="F61" s="13">
        <v>466951023.85606414</v>
      </c>
      <c r="G61" s="13">
        <v>286344473.3873319</v>
      </c>
      <c r="H61" s="13">
        <v>753295497.24339604</v>
      </c>
      <c r="I61" s="7">
        <v>46692</v>
      </c>
      <c r="J61" s="13">
        <v>463644073.71955836</v>
      </c>
      <c r="K61" s="13">
        <v>281512978.06272358</v>
      </c>
      <c r="L61" s="13">
        <v>745157051.78228188</v>
      </c>
    </row>
    <row r="62" spans="1:12" x14ac:dyDescent="0.25">
      <c r="A62" s="7">
        <v>46722</v>
      </c>
      <c r="B62" s="13">
        <v>542891470.17173338</v>
      </c>
      <c r="C62" s="13">
        <v>334465723.4539246</v>
      </c>
      <c r="D62" s="13">
        <f t="shared" si="0"/>
        <v>877357193.62565804</v>
      </c>
      <c r="E62" s="7">
        <v>46722</v>
      </c>
      <c r="F62" s="13">
        <v>550587594.19284487</v>
      </c>
      <c r="G62" s="13">
        <v>335858784.88558209</v>
      </c>
      <c r="H62" s="13">
        <v>886446379.07842696</v>
      </c>
      <c r="I62" s="7">
        <v>46722</v>
      </c>
      <c r="J62" s="13">
        <v>547753822.05798292</v>
      </c>
      <c r="K62" s="13">
        <v>332859303.90769333</v>
      </c>
      <c r="L62" s="13">
        <v>880613125.96567631</v>
      </c>
    </row>
    <row r="63" spans="1:12" x14ac:dyDescent="0.25">
      <c r="A63" s="7">
        <v>46753</v>
      </c>
      <c r="B63" s="13">
        <v>576200915.47616529</v>
      </c>
      <c r="C63" s="13">
        <v>348234959.75351167</v>
      </c>
      <c r="D63" s="13">
        <f t="shared" si="0"/>
        <v>924435875.22967696</v>
      </c>
      <c r="E63" s="7">
        <v>46753</v>
      </c>
      <c r="F63" s="13">
        <v>583313603.93247604</v>
      </c>
      <c r="G63" s="13">
        <v>349845288.68968928</v>
      </c>
      <c r="H63" s="13">
        <v>933158892.62216532</v>
      </c>
      <c r="I63" s="7">
        <v>46753</v>
      </c>
      <c r="J63" s="13">
        <v>578567689.4043746</v>
      </c>
      <c r="K63" s="13">
        <v>346423701.48254299</v>
      </c>
      <c r="L63" s="13">
        <v>924991390.88691759</v>
      </c>
    </row>
    <row r="64" spans="1:12" x14ac:dyDescent="0.25">
      <c r="A64" s="7">
        <v>46784</v>
      </c>
      <c r="B64" s="13">
        <v>541584503.27825713</v>
      </c>
      <c r="C64" s="13">
        <v>317871594.91825372</v>
      </c>
      <c r="D64" s="13">
        <f t="shared" si="0"/>
        <v>859456098.19651079</v>
      </c>
      <c r="E64" s="7">
        <v>46784</v>
      </c>
      <c r="F64" s="13">
        <v>549882732.11963964</v>
      </c>
      <c r="G64" s="13">
        <v>319982898.61228353</v>
      </c>
      <c r="H64" s="13">
        <v>869865630.7319231</v>
      </c>
      <c r="I64" s="7">
        <v>46784</v>
      </c>
      <c r="J64" s="13">
        <v>544958003.95473886</v>
      </c>
      <c r="K64" s="13">
        <v>315427234.70129859</v>
      </c>
      <c r="L64" s="13">
        <v>860385238.65603745</v>
      </c>
    </row>
    <row r="65" spans="1:12" x14ac:dyDescent="0.25">
      <c r="A65" s="7">
        <v>46813</v>
      </c>
      <c r="B65" s="13">
        <v>504612334.54464012</v>
      </c>
      <c r="C65" s="13">
        <v>309865668.66984046</v>
      </c>
      <c r="D65" s="13">
        <f t="shared" si="0"/>
        <v>814478003.21448064</v>
      </c>
      <c r="E65" s="7">
        <v>46813</v>
      </c>
      <c r="F65" s="13">
        <v>515145113.36768425</v>
      </c>
      <c r="G65" s="13">
        <v>312311218.60459077</v>
      </c>
      <c r="H65" s="13">
        <v>827456331.97227502</v>
      </c>
      <c r="I65" s="7">
        <v>46813</v>
      </c>
      <c r="J65" s="13">
        <v>510025286.53312624</v>
      </c>
      <c r="K65" s="13">
        <v>306999975.98813415</v>
      </c>
      <c r="L65" s="13">
        <v>817025262.52126038</v>
      </c>
    </row>
    <row r="66" spans="1:12" x14ac:dyDescent="0.25">
      <c r="A66" s="7">
        <v>46844</v>
      </c>
      <c r="B66" s="13">
        <v>463856890.32624573</v>
      </c>
      <c r="C66" s="13">
        <v>290168345.20687181</v>
      </c>
      <c r="D66" s="13">
        <f t="shared" si="0"/>
        <v>754025235.53311753</v>
      </c>
      <c r="E66" s="7">
        <v>46844</v>
      </c>
      <c r="F66" s="13">
        <v>473603645.65456599</v>
      </c>
      <c r="G66" s="13">
        <v>293004967.9937911</v>
      </c>
      <c r="H66" s="13">
        <v>766608613.64835715</v>
      </c>
      <c r="I66" s="7">
        <v>46844</v>
      </c>
      <c r="J66" s="13">
        <v>468277199.22611463</v>
      </c>
      <c r="K66" s="13">
        <v>286809141.56578428</v>
      </c>
      <c r="L66" s="13">
        <v>755086340.79189897</v>
      </c>
    </row>
    <row r="67" spans="1:12" x14ac:dyDescent="0.25">
      <c r="A67" s="7">
        <v>46874</v>
      </c>
      <c r="B67" s="13">
        <v>437585664.91722238</v>
      </c>
      <c r="C67" s="13">
        <v>275586838.35198671</v>
      </c>
      <c r="D67" s="13">
        <f t="shared" si="0"/>
        <v>713172503.26920915</v>
      </c>
      <c r="E67" s="7">
        <v>46874</v>
      </c>
      <c r="F67" s="13">
        <v>443995584.21640193</v>
      </c>
      <c r="G67" s="13">
        <v>278808642.04533267</v>
      </c>
      <c r="H67" s="13">
        <v>722804226.2617346</v>
      </c>
      <c r="I67" s="7">
        <v>46874</v>
      </c>
      <c r="J67" s="13">
        <v>438509404.94015259</v>
      </c>
      <c r="K67" s="13">
        <v>271741607.34233499</v>
      </c>
      <c r="L67" s="13">
        <v>710251012.28248763</v>
      </c>
    </row>
    <row r="68" spans="1:12" x14ac:dyDescent="0.25">
      <c r="A68" s="7">
        <v>46905</v>
      </c>
      <c r="B68" s="13">
        <v>440150795.41539878</v>
      </c>
      <c r="C68" s="13">
        <v>269694729.96383786</v>
      </c>
      <c r="D68" s="13">
        <f t="shared" ref="D68:D131" si="1">SUM(B68:C68)</f>
        <v>709845525.3792367</v>
      </c>
      <c r="E68" s="7">
        <v>46905</v>
      </c>
      <c r="F68" s="13">
        <v>445694380.93095803</v>
      </c>
      <c r="G68" s="13">
        <v>273079630.7476896</v>
      </c>
      <c r="H68" s="13">
        <v>718774011.67864764</v>
      </c>
      <c r="I68" s="7">
        <v>46905</v>
      </c>
      <c r="J68" s="13">
        <v>440130650.74626368</v>
      </c>
      <c r="K68" s="13">
        <v>265645548.79634511</v>
      </c>
      <c r="L68" s="13">
        <v>705776199.54260874</v>
      </c>
    </row>
    <row r="69" spans="1:12" x14ac:dyDescent="0.25">
      <c r="A69" s="7">
        <v>46935</v>
      </c>
      <c r="B69" s="13">
        <v>456584262.66158444</v>
      </c>
      <c r="C69" s="13">
        <v>284263799.52959633</v>
      </c>
      <c r="D69" s="13">
        <f t="shared" si="1"/>
        <v>740848062.19118071</v>
      </c>
      <c r="E69" s="7">
        <v>46935</v>
      </c>
      <c r="F69" s="13">
        <v>461918305.94302672</v>
      </c>
      <c r="G69" s="13">
        <v>287534375.90470535</v>
      </c>
      <c r="H69" s="13">
        <v>749452681.84773207</v>
      </c>
      <c r="I69" s="7">
        <v>46935</v>
      </c>
      <c r="J69" s="13">
        <v>456307788.27412724</v>
      </c>
      <c r="K69" s="13">
        <v>280363034.12759268</v>
      </c>
      <c r="L69" s="13">
        <v>736670822.40171993</v>
      </c>
    </row>
    <row r="70" spans="1:12" x14ac:dyDescent="0.25">
      <c r="A70" s="7">
        <v>46966</v>
      </c>
      <c r="B70" s="13">
        <v>499746844.92068034</v>
      </c>
      <c r="C70" s="13">
        <v>298859889.60591882</v>
      </c>
      <c r="D70" s="13">
        <f t="shared" si="1"/>
        <v>798606734.52659917</v>
      </c>
      <c r="E70" s="7">
        <v>46966</v>
      </c>
      <c r="F70" s="13">
        <v>504548050.73733145</v>
      </c>
      <c r="G70" s="13">
        <v>301968198.92845637</v>
      </c>
      <c r="H70" s="13">
        <v>806516249.66578782</v>
      </c>
      <c r="I70" s="7">
        <v>46966</v>
      </c>
      <c r="J70" s="13">
        <v>498971487.91891038</v>
      </c>
      <c r="K70" s="13">
        <v>295168432.47701728</v>
      </c>
      <c r="L70" s="13">
        <v>794139920.39592767</v>
      </c>
    </row>
    <row r="71" spans="1:12" x14ac:dyDescent="0.25">
      <c r="A71" s="7">
        <v>46997</v>
      </c>
      <c r="B71" s="13">
        <v>482143478.67141163</v>
      </c>
      <c r="C71" s="13">
        <v>285899611.43848449</v>
      </c>
      <c r="D71" s="13">
        <f t="shared" si="1"/>
        <v>768043090.10989618</v>
      </c>
      <c r="E71" s="7">
        <v>46997</v>
      </c>
      <c r="F71" s="13">
        <v>487903321.5143497</v>
      </c>
      <c r="G71" s="13">
        <v>289261550.70318806</v>
      </c>
      <c r="H71" s="13">
        <v>777164872.21753776</v>
      </c>
      <c r="I71" s="7">
        <v>46997</v>
      </c>
      <c r="J71" s="13">
        <v>482210500.5231086</v>
      </c>
      <c r="K71" s="13">
        <v>281889213.57134533</v>
      </c>
      <c r="L71" s="13">
        <v>764099714.09445393</v>
      </c>
    </row>
    <row r="72" spans="1:12" x14ac:dyDescent="0.25">
      <c r="A72" s="7">
        <v>47027</v>
      </c>
      <c r="B72" s="13">
        <v>443212835.84874862</v>
      </c>
      <c r="C72" s="13">
        <v>271225328.35461664</v>
      </c>
      <c r="D72" s="13">
        <f t="shared" si="1"/>
        <v>714438164.20336533</v>
      </c>
      <c r="E72" s="7">
        <v>47027</v>
      </c>
      <c r="F72" s="13">
        <v>455458244.63118362</v>
      </c>
      <c r="G72" s="13">
        <v>274982653.36759591</v>
      </c>
      <c r="H72" s="13">
        <v>730440897.99877954</v>
      </c>
      <c r="I72" s="7">
        <v>47027</v>
      </c>
      <c r="J72" s="13">
        <v>449583414.81585413</v>
      </c>
      <c r="K72" s="13">
        <v>266715939.98442942</v>
      </c>
      <c r="L72" s="13">
        <v>716299354.80028355</v>
      </c>
    </row>
    <row r="73" spans="1:12" x14ac:dyDescent="0.25">
      <c r="A73" s="7">
        <v>47058</v>
      </c>
      <c r="B73" s="13">
        <v>459883739.69102031</v>
      </c>
      <c r="C73" s="13">
        <v>285674119.00277859</v>
      </c>
      <c r="D73" s="13">
        <f t="shared" si="1"/>
        <v>745557858.6937989</v>
      </c>
      <c r="E73" s="7">
        <v>47058</v>
      </c>
      <c r="F73" s="13">
        <v>471951006.23160827</v>
      </c>
      <c r="G73" s="13">
        <v>289218460.8089534</v>
      </c>
      <c r="H73" s="13">
        <v>761169467.04056168</v>
      </c>
      <c r="I73" s="7">
        <v>47058</v>
      </c>
      <c r="J73" s="13">
        <v>466054190.95359284</v>
      </c>
      <c r="K73" s="13">
        <v>281438454.64244169</v>
      </c>
      <c r="L73" s="13">
        <v>747492645.59603453</v>
      </c>
    </row>
    <row r="74" spans="1:12" x14ac:dyDescent="0.25">
      <c r="A74" s="7">
        <v>47088</v>
      </c>
      <c r="B74" s="13">
        <v>545201644.2083478</v>
      </c>
      <c r="C74" s="13">
        <v>335851229.65388423</v>
      </c>
      <c r="D74" s="13">
        <f t="shared" si="1"/>
        <v>881052873.86223197</v>
      </c>
      <c r="E74" s="7">
        <v>47088</v>
      </c>
      <c r="F74" s="13">
        <v>555333829.07401443</v>
      </c>
      <c r="G74" s="13">
        <v>338657498.68393177</v>
      </c>
      <c r="H74" s="13">
        <v>893991327.75794625</v>
      </c>
      <c r="I74" s="7">
        <v>47088</v>
      </c>
      <c r="J74" s="13">
        <v>549585516.17126298</v>
      </c>
      <c r="K74" s="13">
        <v>332556229.32112664</v>
      </c>
      <c r="L74" s="13">
        <v>882141745.49238968</v>
      </c>
    </row>
    <row r="75" spans="1:12" x14ac:dyDescent="0.25">
      <c r="A75" s="7">
        <v>47119</v>
      </c>
      <c r="B75" s="13">
        <v>578629503.66201949</v>
      </c>
      <c r="C75" s="13">
        <v>349761880.9171347</v>
      </c>
      <c r="D75" s="13">
        <f t="shared" si="1"/>
        <v>928391384.57915425</v>
      </c>
      <c r="E75" s="7">
        <v>47119</v>
      </c>
      <c r="F75" s="13">
        <v>588003312.00266778</v>
      </c>
      <c r="G75" s="13">
        <v>352842535.55752343</v>
      </c>
      <c r="H75" s="13">
        <v>940845847.56019115</v>
      </c>
      <c r="I75" s="7">
        <v>47119</v>
      </c>
      <c r="J75" s="13">
        <v>580227487.74532747</v>
      </c>
      <c r="K75" s="13">
        <v>346211583.10321367</v>
      </c>
      <c r="L75" s="13">
        <v>926439070.84854114</v>
      </c>
    </row>
    <row r="76" spans="1:12" x14ac:dyDescent="0.25">
      <c r="A76" s="7">
        <v>47150</v>
      </c>
      <c r="B76" s="13">
        <v>543916059.1904403</v>
      </c>
      <c r="C76" s="13">
        <v>319429311.35597354</v>
      </c>
      <c r="D76" s="13">
        <f t="shared" si="1"/>
        <v>863345370.5464139</v>
      </c>
      <c r="E76" s="7">
        <v>47150</v>
      </c>
      <c r="F76" s="13">
        <v>554584617.97204852</v>
      </c>
      <c r="G76" s="13">
        <v>322973294.42827344</v>
      </c>
      <c r="H76" s="13">
        <v>877557912.40032196</v>
      </c>
      <c r="I76" s="7">
        <v>47150</v>
      </c>
      <c r="J76" s="13">
        <v>546751009.42119992</v>
      </c>
      <c r="K76" s="13">
        <v>315289115.9030444</v>
      </c>
      <c r="L76" s="13">
        <v>862040125.32424426</v>
      </c>
    </row>
    <row r="77" spans="1:12" x14ac:dyDescent="0.25">
      <c r="A77" s="7">
        <v>47178</v>
      </c>
      <c r="B77" s="13">
        <v>506611769.3145414</v>
      </c>
      <c r="C77" s="13">
        <v>311359963.95672202</v>
      </c>
      <c r="D77" s="13">
        <f t="shared" si="1"/>
        <v>817971733.27126336</v>
      </c>
      <c r="E77" s="7">
        <v>47178</v>
      </c>
      <c r="F77" s="13">
        <v>519802689.33366442</v>
      </c>
      <c r="G77" s="13">
        <v>315216431.95523125</v>
      </c>
      <c r="H77" s="13">
        <v>835019121.28889561</v>
      </c>
      <c r="I77" s="7">
        <v>47178</v>
      </c>
      <c r="J77" s="13">
        <v>511903586.85121095</v>
      </c>
      <c r="K77" s="13">
        <v>306823475.72371626</v>
      </c>
      <c r="L77" s="13">
        <v>818727062.57492721</v>
      </c>
    </row>
    <row r="78" spans="1:12" x14ac:dyDescent="0.25">
      <c r="A78" s="7">
        <v>47209</v>
      </c>
      <c r="B78" s="13">
        <v>465884523.19618827</v>
      </c>
      <c r="C78" s="13">
        <v>291776548.99346066</v>
      </c>
      <c r="D78" s="13">
        <f t="shared" si="1"/>
        <v>757661072.18964887</v>
      </c>
      <c r="E78" s="7">
        <v>47209</v>
      </c>
      <c r="F78" s="13">
        <v>478033832.63128638</v>
      </c>
      <c r="G78" s="13">
        <v>295995159.91057146</v>
      </c>
      <c r="H78" s="13">
        <v>774028992.54185784</v>
      </c>
      <c r="I78" s="7">
        <v>47209</v>
      </c>
      <c r="J78" s="13">
        <v>470084803.00778061</v>
      </c>
      <c r="K78" s="13">
        <v>286780027.40352154</v>
      </c>
      <c r="L78" s="13">
        <v>756864830.41130209</v>
      </c>
    </row>
    <row r="79" spans="1:12" x14ac:dyDescent="0.25">
      <c r="A79" s="7">
        <v>47239</v>
      </c>
      <c r="B79" s="13">
        <v>439646319.87027031</v>
      </c>
      <c r="C79" s="13">
        <v>277293205.06908417</v>
      </c>
      <c r="D79" s="13">
        <f t="shared" si="1"/>
        <v>716939524.93935442</v>
      </c>
      <c r="E79" s="7">
        <v>47239</v>
      </c>
      <c r="F79" s="13">
        <v>447801047.69620472</v>
      </c>
      <c r="G79" s="13">
        <v>281868980.52727747</v>
      </c>
      <c r="H79" s="13">
        <v>729670028.22348213</v>
      </c>
      <c r="I79" s="7">
        <v>47239</v>
      </c>
      <c r="J79" s="13">
        <v>439784985.7119267</v>
      </c>
      <c r="K79" s="13">
        <v>271843039.31275737</v>
      </c>
      <c r="L79" s="13">
        <v>711628025.02468407</v>
      </c>
    </row>
    <row r="80" spans="1:12" x14ac:dyDescent="0.25">
      <c r="A80" s="7">
        <v>47270</v>
      </c>
      <c r="B80" s="13">
        <v>442357976.86864871</v>
      </c>
      <c r="C80" s="13">
        <v>271516653.15561455</v>
      </c>
      <c r="D80" s="13">
        <f t="shared" si="1"/>
        <v>713874630.02426326</v>
      </c>
      <c r="E80" s="7">
        <v>47270</v>
      </c>
      <c r="F80" s="13">
        <v>449476021.28833598</v>
      </c>
      <c r="G80" s="13">
        <v>276247533.5647583</v>
      </c>
      <c r="H80" s="13">
        <v>725723554.85309434</v>
      </c>
      <c r="I80" s="7">
        <v>47270</v>
      </c>
      <c r="J80" s="13">
        <v>441373289.15253657</v>
      </c>
      <c r="K80" s="13">
        <v>265872163.31211901</v>
      </c>
      <c r="L80" s="13">
        <v>707245452.46465564</v>
      </c>
    </row>
    <row r="81" spans="1:12" x14ac:dyDescent="0.25">
      <c r="A81" s="7">
        <v>47300</v>
      </c>
      <c r="B81" s="13">
        <v>458889337.29471749</v>
      </c>
      <c r="C81" s="13">
        <v>286170852.80355585</v>
      </c>
      <c r="D81" s="13">
        <f t="shared" si="1"/>
        <v>745060190.09827328</v>
      </c>
      <c r="E81" s="7">
        <v>47300</v>
      </c>
      <c r="F81" s="13">
        <v>465775256.10793328</v>
      </c>
      <c r="G81" s="13">
        <v>290804006.47530144</v>
      </c>
      <c r="H81" s="13">
        <v>756579262.58323479</v>
      </c>
      <c r="I81" s="7">
        <v>47300</v>
      </c>
      <c r="J81" s="13">
        <v>457558458.49611801</v>
      </c>
      <c r="K81" s="13">
        <v>280656546.72234076</v>
      </c>
      <c r="L81" s="13">
        <v>738215005.21845877</v>
      </c>
    </row>
    <row r="82" spans="1:12" x14ac:dyDescent="0.25">
      <c r="A82" s="7">
        <v>47331</v>
      </c>
      <c r="B82" s="13">
        <v>502312087.94075948</v>
      </c>
      <c r="C82" s="13">
        <v>300959125.74806088</v>
      </c>
      <c r="D82" s="13">
        <f t="shared" si="1"/>
        <v>803271213.68882036</v>
      </c>
      <c r="E82" s="7">
        <v>47331</v>
      </c>
      <c r="F82" s="13">
        <v>508641208.78271013</v>
      </c>
      <c r="G82" s="13">
        <v>305449198.87782913</v>
      </c>
      <c r="H82" s="13">
        <v>814090407.66053927</v>
      </c>
      <c r="I82" s="7">
        <v>47331</v>
      </c>
      <c r="J82" s="13">
        <v>500297174.19595385</v>
      </c>
      <c r="K82" s="13">
        <v>295633193.59416401</v>
      </c>
      <c r="L82" s="13">
        <v>795930367.79011786</v>
      </c>
    </row>
    <row r="83" spans="1:12" x14ac:dyDescent="0.25">
      <c r="A83" s="7">
        <v>47362</v>
      </c>
      <c r="B83" s="13">
        <v>484560941.91612554</v>
      </c>
      <c r="C83" s="13">
        <v>287885129.76999116</v>
      </c>
      <c r="D83" s="13">
        <f t="shared" si="1"/>
        <v>772446071.6861167</v>
      </c>
      <c r="E83" s="7">
        <v>47362</v>
      </c>
      <c r="F83" s="13">
        <v>491954397.43654501</v>
      </c>
      <c r="G83" s="13">
        <v>292615278.11301768</v>
      </c>
      <c r="H83" s="13">
        <v>784569675.54956269</v>
      </c>
      <c r="I83" s="7">
        <v>47362</v>
      </c>
      <c r="J83" s="13">
        <v>483561763.40463138</v>
      </c>
      <c r="K83" s="13">
        <v>282255807.23590577</v>
      </c>
      <c r="L83" s="13">
        <v>765817570.64053714</v>
      </c>
    </row>
    <row r="84" spans="1:12" x14ac:dyDescent="0.25">
      <c r="A84" s="7">
        <v>47392</v>
      </c>
      <c r="B84" s="13">
        <v>445635309.73047304</v>
      </c>
      <c r="C84" s="13">
        <v>272977805.88091087</v>
      </c>
      <c r="D84" s="13">
        <f t="shared" si="1"/>
        <v>718613115.61138391</v>
      </c>
      <c r="E84" s="7">
        <v>47392</v>
      </c>
      <c r="F84" s="13">
        <v>460517629.34614813</v>
      </c>
      <c r="G84" s="13">
        <v>278079799.43491703</v>
      </c>
      <c r="H84" s="13">
        <v>738597428.78106523</v>
      </c>
      <c r="I84" s="7">
        <v>47392</v>
      </c>
      <c r="J84" s="13">
        <v>452106724.89491284</v>
      </c>
      <c r="K84" s="13">
        <v>266875978.04711664</v>
      </c>
      <c r="L84" s="13">
        <v>718982702.94202948</v>
      </c>
    </row>
    <row r="85" spans="1:12" x14ac:dyDescent="0.25">
      <c r="A85" s="7">
        <v>47423</v>
      </c>
      <c r="B85" s="13">
        <v>462466158.97075343</v>
      </c>
      <c r="C85" s="13">
        <v>287325178.0552243</v>
      </c>
      <c r="D85" s="13">
        <f t="shared" si="1"/>
        <v>749791337.02597773</v>
      </c>
      <c r="E85" s="7">
        <v>47423</v>
      </c>
      <c r="F85" s="13">
        <v>477146782.25397134</v>
      </c>
      <c r="G85" s="13">
        <v>292242616.01930422</v>
      </c>
      <c r="H85" s="13">
        <v>769389398.27327561</v>
      </c>
      <c r="I85" s="7">
        <v>47423</v>
      </c>
      <c r="J85" s="13">
        <v>468664175.6678015</v>
      </c>
      <c r="K85" s="13">
        <v>281464942.10559082</v>
      </c>
      <c r="L85" s="13">
        <v>750129117.77339232</v>
      </c>
    </row>
    <row r="86" spans="1:12" x14ac:dyDescent="0.25">
      <c r="A86" s="7">
        <v>47453</v>
      </c>
      <c r="B86" s="13">
        <v>547767777.70329714</v>
      </c>
      <c r="C86" s="13">
        <v>337387240.40174693</v>
      </c>
      <c r="D86" s="13">
        <f t="shared" si="1"/>
        <v>885155018.10504413</v>
      </c>
      <c r="E86" s="7">
        <v>47453</v>
      </c>
      <c r="F86" s="13">
        <v>560348546.49854004</v>
      </c>
      <c r="G86" s="13">
        <v>341643047.51869494</v>
      </c>
      <c r="H86" s="13">
        <v>901991594.01723504</v>
      </c>
      <c r="I86" s="7">
        <v>47453</v>
      </c>
      <c r="J86" s="13">
        <v>551695135.98147428</v>
      </c>
      <c r="K86" s="13">
        <v>332380911.63707995</v>
      </c>
      <c r="L86" s="13">
        <v>884076047.61855423</v>
      </c>
    </row>
    <row r="87" spans="1:12" x14ac:dyDescent="0.25">
      <c r="A87" s="7">
        <v>47484</v>
      </c>
      <c r="B87" s="13">
        <v>580666614.08771431</v>
      </c>
      <c r="C87" s="13">
        <v>351137563.77501893</v>
      </c>
      <c r="D87" s="13">
        <f t="shared" si="1"/>
        <v>931804177.86273324</v>
      </c>
      <c r="E87" s="7">
        <v>47484</v>
      </c>
      <c r="F87" s="13">
        <v>592317919.73683929</v>
      </c>
      <c r="G87" s="13">
        <v>355723837.63367379</v>
      </c>
      <c r="H87" s="13">
        <v>948041757.37051308</v>
      </c>
      <c r="I87" s="7">
        <v>47484</v>
      </c>
      <c r="J87" s="13">
        <v>581531596.70269251</v>
      </c>
      <c r="K87" s="13">
        <v>345827457.59793156</v>
      </c>
      <c r="L87" s="13">
        <v>927359054.30062413</v>
      </c>
    </row>
    <row r="88" spans="1:12" x14ac:dyDescent="0.25">
      <c r="A88" s="7">
        <v>47515</v>
      </c>
      <c r="B88" s="13">
        <v>545854836.8315556</v>
      </c>
      <c r="C88" s="13">
        <v>320844789.17088342</v>
      </c>
      <c r="D88" s="13">
        <f t="shared" si="1"/>
        <v>866699626.00243902</v>
      </c>
      <c r="E88" s="7">
        <v>47515</v>
      </c>
      <c r="F88" s="13">
        <v>558906827.2053405</v>
      </c>
      <c r="G88" s="13">
        <v>325853436.59019643</v>
      </c>
      <c r="H88" s="13">
        <v>884760263.79553699</v>
      </c>
      <c r="I88" s="7">
        <v>47515</v>
      </c>
      <c r="J88" s="13">
        <v>548182561.56523347</v>
      </c>
      <c r="K88" s="13">
        <v>314991181.7499283</v>
      </c>
      <c r="L88" s="13">
        <v>863173743.31516171</v>
      </c>
    </row>
    <row r="89" spans="1:12" x14ac:dyDescent="0.25">
      <c r="A89" s="7">
        <v>47543</v>
      </c>
      <c r="B89" s="13">
        <v>508232055.95442575</v>
      </c>
      <c r="C89" s="13">
        <v>312716041.83235461</v>
      </c>
      <c r="D89" s="13">
        <f t="shared" si="1"/>
        <v>820948097.78678036</v>
      </c>
      <c r="E89" s="7">
        <v>47543</v>
      </c>
      <c r="F89" s="13">
        <v>524090515.19670027</v>
      </c>
      <c r="G89" s="13">
        <v>318013264.15017343</v>
      </c>
      <c r="H89" s="13">
        <v>842103779.34687376</v>
      </c>
      <c r="I89" s="7">
        <v>47543</v>
      </c>
      <c r="J89" s="13">
        <v>513429026.72721469</v>
      </c>
      <c r="K89" s="13">
        <v>306493297.26089239</v>
      </c>
      <c r="L89" s="13">
        <v>819922323.98810709</v>
      </c>
    </row>
    <row r="90" spans="1:12" x14ac:dyDescent="0.25">
      <c r="A90" s="7">
        <v>47574</v>
      </c>
      <c r="B90" s="13">
        <v>467570387.78861517</v>
      </c>
      <c r="C90" s="13">
        <v>293258102.8391301</v>
      </c>
      <c r="D90" s="13">
        <f t="shared" si="1"/>
        <v>760828490.62774527</v>
      </c>
      <c r="E90" s="7">
        <v>47574</v>
      </c>
      <c r="F90" s="13">
        <v>482128683.13525534</v>
      </c>
      <c r="G90" s="13">
        <v>298886375.97043926</v>
      </c>
      <c r="H90" s="13">
        <v>781015059.10569453</v>
      </c>
      <c r="I90" s="7">
        <v>47574</v>
      </c>
      <c r="J90" s="13">
        <v>471570722.23892266</v>
      </c>
      <c r="K90" s="13">
        <v>286610855.69355178</v>
      </c>
      <c r="L90" s="13">
        <v>758181577.93247437</v>
      </c>
    </row>
    <row r="91" spans="1:12" x14ac:dyDescent="0.25">
      <c r="A91" s="7">
        <v>47604</v>
      </c>
      <c r="B91" s="13">
        <v>441402309.58073664</v>
      </c>
      <c r="C91" s="13">
        <v>278891355.45216066</v>
      </c>
      <c r="D91" s="13">
        <f t="shared" si="1"/>
        <v>720293665.03289723</v>
      </c>
      <c r="E91" s="7">
        <v>47604</v>
      </c>
      <c r="F91" s="13">
        <v>451308436.48412859</v>
      </c>
      <c r="G91" s="13">
        <v>284846578.34976882</v>
      </c>
      <c r="H91" s="13">
        <v>736155014.83389735</v>
      </c>
      <c r="I91" s="7">
        <v>47604</v>
      </c>
      <c r="J91" s="13">
        <v>440774412.55220741</v>
      </c>
      <c r="K91" s="13">
        <v>271824949.19577503</v>
      </c>
      <c r="L91" s="13">
        <v>712599361.7479825</v>
      </c>
    </row>
    <row r="92" spans="1:12" x14ac:dyDescent="0.25">
      <c r="A92" s="7">
        <v>47635</v>
      </c>
      <c r="B92" s="13">
        <v>444284496.75640941</v>
      </c>
      <c r="C92" s="13">
        <v>273242942.28280026</v>
      </c>
      <c r="D92" s="13">
        <f t="shared" si="1"/>
        <v>717527439.0392096</v>
      </c>
      <c r="E92" s="7">
        <v>47635</v>
      </c>
      <c r="F92" s="13">
        <v>452983904.80856252</v>
      </c>
      <c r="G92" s="13">
        <v>279344865.58822638</v>
      </c>
      <c r="H92" s="13">
        <v>732328770.39678884</v>
      </c>
      <c r="I92" s="7">
        <v>47635</v>
      </c>
      <c r="J92" s="13">
        <v>442353197.37790859</v>
      </c>
      <c r="K92" s="13">
        <v>265992233.46825749</v>
      </c>
      <c r="L92" s="13">
        <v>708345430.84616613</v>
      </c>
    </row>
    <row r="93" spans="1:12" x14ac:dyDescent="0.25">
      <c r="A93" s="7">
        <v>47665</v>
      </c>
      <c r="B93" s="13">
        <v>460895428.09048074</v>
      </c>
      <c r="C93" s="13">
        <v>287973838.80818677</v>
      </c>
      <c r="D93" s="13">
        <f t="shared" si="1"/>
        <v>748869266.89866757</v>
      </c>
      <c r="E93" s="7">
        <v>47665</v>
      </c>
      <c r="F93" s="13">
        <v>469342175.08784008</v>
      </c>
      <c r="G93" s="13">
        <v>293996554.46685809</v>
      </c>
      <c r="H93" s="13">
        <v>763338729.55469823</v>
      </c>
      <c r="I93" s="7">
        <v>47665</v>
      </c>
      <c r="J93" s="13">
        <v>458529293.37015182</v>
      </c>
      <c r="K93" s="13">
        <v>280833233.12593222</v>
      </c>
      <c r="L93" s="13">
        <v>739362526.49608397</v>
      </c>
    </row>
    <row r="94" spans="1:12" x14ac:dyDescent="0.25">
      <c r="A94" s="7">
        <v>47696</v>
      </c>
      <c r="B94" s="13">
        <v>504523245.63239992</v>
      </c>
      <c r="C94" s="13">
        <v>302939541.12116992</v>
      </c>
      <c r="D94" s="13">
        <f t="shared" si="1"/>
        <v>807462786.75356984</v>
      </c>
      <c r="E94" s="7">
        <v>47696</v>
      </c>
      <c r="F94" s="13">
        <v>512394078.07118684</v>
      </c>
      <c r="G94" s="13">
        <v>308841043.11447167</v>
      </c>
      <c r="H94" s="13">
        <v>821235121.18565845</v>
      </c>
      <c r="I94" s="7">
        <v>47696</v>
      </c>
      <c r="J94" s="13">
        <v>501291474.91062945</v>
      </c>
      <c r="K94" s="13">
        <v>295963736.80526954</v>
      </c>
      <c r="L94" s="13">
        <v>797255211.71589899</v>
      </c>
    </row>
    <row r="95" spans="1:12" x14ac:dyDescent="0.25">
      <c r="A95" s="7">
        <v>47727</v>
      </c>
      <c r="B95" s="13">
        <v>486607925.2447018</v>
      </c>
      <c r="C95" s="13">
        <v>289745830.95565492</v>
      </c>
      <c r="D95" s="13">
        <f t="shared" si="1"/>
        <v>776353756.20035672</v>
      </c>
      <c r="E95" s="7">
        <v>47727</v>
      </c>
      <c r="F95" s="13">
        <v>495646786.14127034</v>
      </c>
      <c r="G95" s="13">
        <v>295872138.06157452</v>
      </c>
      <c r="H95" s="13">
        <v>791518924.20284486</v>
      </c>
      <c r="I95" s="7">
        <v>47727</v>
      </c>
      <c r="J95" s="13">
        <v>484564185.84955037</v>
      </c>
      <c r="K95" s="13">
        <v>282483921.73940343</v>
      </c>
      <c r="L95" s="13">
        <v>767048107.58895373</v>
      </c>
    </row>
    <row r="96" spans="1:12" x14ac:dyDescent="0.25">
      <c r="A96" s="7">
        <v>47757</v>
      </c>
      <c r="B96" s="13">
        <v>447760604.03594017</v>
      </c>
      <c r="C96" s="13">
        <v>274628176.62908804</v>
      </c>
      <c r="D96" s="13">
        <f t="shared" si="1"/>
        <v>722388780.66502821</v>
      </c>
      <c r="E96" s="7">
        <v>47757</v>
      </c>
      <c r="F96" s="13">
        <v>465280485.69250619</v>
      </c>
      <c r="G96" s="13">
        <v>281099320.28636342</v>
      </c>
      <c r="H96" s="13">
        <v>746379805.97886968</v>
      </c>
      <c r="I96" s="7">
        <v>47757</v>
      </c>
      <c r="J96" s="13">
        <v>454345633.19914705</v>
      </c>
      <c r="K96" s="13">
        <v>266923759.63657632</v>
      </c>
      <c r="L96" s="13">
        <v>721269392.8357234</v>
      </c>
    </row>
    <row r="97" spans="1:12" x14ac:dyDescent="0.25">
      <c r="A97" s="7">
        <v>47788</v>
      </c>
      <c r="B97" s="13">
        <v>464733967.37103575</v>
      </c>
      <c r="C97" s="13">
        <v>288856143.87170035</v>
      </c>
      <c r="D97" s="13">
        <f t="shared" si="1"/>
        <v>753590111.2427361</v>
      </c>
      <c r="E97" s="7">
        <v>47788</v>
      </c>
      <c r="F97" s="13">
        <v>482029041.23639292</v>
      </c>
      <c r="G97" s="13">
        <v>295173222.84575087</v>
      </c>
      <c r="H97" s="13">
        <v>777202264.08214378</v>
      </c>
      <c r="I97" s="7">
        <v>47788</v>
      </c>
      <c r="J97" s="13">
        <v>470974895.99347192</v>
      </c>
      <c r="K97" s="13">
        <v>281359309.05584824</v>
      </c>
      <c r="L97" s="13">
        <v>752334205.04932022</v>
      </c>
    </row>
    <row r="98" spans="1:12" x14ac:dyDescent="0.25">
      <c r="A98" s="7">
        <v>47818</v>
      </c>
      <c r="B98" s="13">
        <v>549987363.85469544</v>
      </c>
      <c r="C98" s="13">
        <v>338784238.05795825</v>
      </c>
      <c r="D98" s="13">
        <f t="shared" si="1"/>
        <v>888771601.91265368</v>
      </c>
      <c r="E98" s="7">
        <v>47818</v>
      </c>
      <c r="F98" s="13">
        <v>565026255.25485814</v>
      </c>
      <c r="G98" s="13">
        <v>344522283.90684056</v>
      </c>
      <c r="H98" s="13">
        <v>909548539.1616987</v>
      </c>
      <c r="I98" s="7">
        <v>47818</v>
      </c>
      <c r="J98" s="13">
        <v>553487165.44189668</v>
      </c>
      <c r="K98" s="13">
        <v>332048792.59487456</v>
      </c>
      <c r="L98" s="13">
        <v>885535958.0367713</v>
      </c>
    </row>
    <row r="99" spans="1:12" x14ac:dyDescent="0.25">
      <c r="A99" s="7">
        <v>47849</v>
      </c>
      <c r="B99" s="13">
        <v>583767505.5874089</v>
      </c>
      <c r="C99" s="13">
        <v>352900457.6089161</v>
      </c>
      <c r="D99" s="13">
        <f t="shared" si="1"/>
        <v>936667963.19632506</v>
      </c>
      <c r="E99" s="7">
        <v>47849</v>
      </c>
      <c r="F99" s="13">
        <v>597708468.09161258</v>
      </c>
      <c r="G99" s="13">
        <v>359029301.68369156</v>
      </c>
      <c r="H99" s="13">
        <v>956737769.77530408</v>
      </c>
      <c r="I99" s="7">
        <v>47849</v>
      </c>
      <c r="J99" s="13">
        <v>583926842.92738056</v>
      </c>
      <c r="K99" s="13">
        <v>345807996.85748482</v>
      </c>
      <c r="L99" s="13">
        <v>929734839.78486538</v>
      </c>
    </row>
    <row r="100" spans="1:12" x14ac:dyDescent="0.25">
      <c r="A100" s="7">
        <v>47880</v>
      </c>
      <c r="B100" s="13">
        <v>548741484.4689697</v>
      </c>
      <c r="C100" s="13">
        <v>322607036.70046949</v>
      </c>
      <c r="D100" s="13">
        <f t="shared" si="1"/>
        <v>871348521.1694392</v>
      </c>
      <c r="E100" s="7">
        <v>47880</v>
      </c>
      <c r="F100" s="13">
        <v>564187603.58099473</v>
      </c>
      <c r="G100" s="13">
        <v>329114418.87627047</v>
      </c>
      <c r="H100" s="13">
        <v>893302022.45726514</v>
      </c>
      <c r="I100" s="7">
        <v>47880</v>
      </c>
      <c r="J100" s="13">
        <v>550586372.78620243</v>
      </c>
      <c r="K100" s="13">
        <v>315020206.79359347</v>
      </c>
      <c r="L100" s="13">
        <v>865606579.57979584</v>
      </c>
    </row>
    <row r="101" spans="1:12" x14ac:dyDescent="0.25">
      <c r="A101" s="7">
        <v>47908</v>
      </c>
      <c r="B101" s="13">
        <v>510716693.6792267</v>
      </c>
      <c r="C101" s="13">
        <v>314390508.43814641</v>
      </c>
      <c r="D101" s="13">
        <f t="shared" si="1"/>
        <v>825107202.11737311</v>
      </c>
      <c r="E101" s="7">
        <v>47908</v>
      </c>
      <c r="F101" s="13">
        <v>529250977.48154157</v>
      </c>
      <c r="G101" s="13">
        <v>321160673.65240657</v>
      </c>
      <c r="H101" s="13">
        <v>850411651.13394809</v>
      </c>
      <c r="I101" s="7">
        <v>47908</v>
      </c>
      <c r="J101" s="13">
        <v>515839088.26053214</v>
      </c>
      <c r="K101" s="13">
        <v>306463521.58077073</v>
      </c>
      <c r="L101" s="13">
        <v>822302609.84130287</v>
      </c>
    </row>
    <row r="102" spans="1:12" x14ac:dyDescent="0.25">
      <c r="A102" s="7">
        <v>47939</v>
      </c>
      <c r="B102" s="13">
        <v>470081674.67942417</v>
      </c>
      <c r="C102" s="13">
        <v>295047168.10977894</v>
      </c>
      <c r="D102" s="13">
        <f t="shared" si="1"/>
        <v>765128842.78920317</v>
      </c>
      <c r="E102" s="7">
        <v>47939</v>
      </c>
      <c r="F102" s="13">
        <v>487055261.3827942</v>
      </c>
      <c r="G102" s="13">
        <v>302115491.9533273</v>
      </c>
      <c r="H102" s="13">
        <v>789170753.33612156</v>
      </c>
      <c r="I102" s="7">
        <v>47939</v>
      </c>
      <c r="J102" s="13">
        <v>473896703.35284764</v>
      </c>
      <c r="K102" s="13">
        <v>286732877.10140508</v>
      </c>
      <c r="L102" s="13">
        <v>760629580.45425272</v>
      </c>
    </row>
    <row r="103" spans="1:12" x14ac:dyDescent="0.25">
      <c r="A103" s="7">
        <v>47969</v>
      </c>
      <c r="B103" s="13">
        <v>444007122.84706265</v>
      </c>
      <c r="C103" s="13">
        <v>280810269.20367372</v>
      </c>
      <c r="D103" s="13">
        <f t="shared" si="1"/>
        <v>724817392.05073643</v>
      </c>
      <c r="E103" s="7">
        <v>47969</v>
      </c>
      <c r="F103" s="13">
        <v>455671252.10610449</v>
      </c>
      <c r="G103" s="13">
        <v>288173478.08875096</v>
      </c>
      <c r="H103" s="13">
        <v>743844730.19485545</v>
      </c>
      <c r="I103" s="7">
        <v>47969</v>
      </c>
      <c r="J103" s="13">
        <v>442625573.75854808</v>
      </c>
      <c r="K103" s="13">
        <v>272113033.71732497</v>
      </c>
      <c r="L103" s="13">
        <v>714738607.47587299</v>
      </c>
    </row>
    <row r="104" spans="1:12" x14ac:dyDescent="0.25">
      <c r="A104" s="7">
        <v>48000</v>
      </c>
      <c r="B104" s="13">
        <v>447138613.05665505</v>
      </c>
      <c r="C104" s="13">
        <v>275321218.18129909</v>
      </c>
      <c r="D104" s="13">
        <f t="shared" si="1"/>
        <v>722459831.23795414</v>
      </c>
      <c r="E104" s="7">
        <v>48000</v>
      </c>
      <c r="F104" s="13">
        <v>457425537.66104245</v>
      </c>
      <c r="G104" s="13">
        <v>282822472.07485908</v>
      </c>
      <c r="H104" s="13">
        <v>740248009.73590159</v>
      </c>
      <c r="I104" s="7">
        <v>48000</v>
      </c>
      <c r="J104" s="13">
        <v>444272143.20547408</v>
      </c>
      <c r="K104" s="13">
        <v>266449918.26409119</v>
      </c>
      <c r="L104" s="13">
        <v>710722061.46956527</v>
      </c>
    </row>
    <row r="105" spans="1:12" x14ac:dyDescent="0.25">
      <c r="A105" s="7">
        <v>48030</v>
      </c>
      <c r="B105" s="13">
        <v>463855814.41271371</v>
      </c>
      <c r="C105" s="13">
        <v>290139160.1469304</v>
      </c>
      <c r="D105" s="13">
        <f t="shared" si="1"/>
        <v>753994974.5596441</v>
      </c>
      <c r="E105" s="7">
        <v>48030</v>
      </c>
      <c r="F105" s="13">
        <v>473871237.59956712</v>
      </c>
      <c r="G105" s="13">
        <v>297581581.8917436</v>
      </c>
      <c r="H105" s="13">
        <v>771452819.49131072</v>
      </c>
      <c r="I105" s="7">
        <v>48030</v>
      </c>
      <c r="J105" s="13">
        <v>460466800.16174388</v>
      </c>
      <c r="K105" s="13">
        <v>281356091.03699666</v>
      </c>
      <c r="L105" s="13">
        <v>741822891.19874048</v>
      </c>
    </row>
    <row r="106" spans="1:12" x14ac:dyDescent="0.25">
      <c r="A106" s="7">
        <v>48061</v>
      </c>
      <c r="B106" s="13">
        <v>507690268.13279355</v>
      </c>
      <c r="C106" s="13">
        <v>305279027.90304655</v>
      </c>
      <c r="D106" s="13">
        <f t="shared" si="1"/>
        <v>812969296.03584003</v>
      </c>
      <c r="E106" s="7">
        <v>48061</v>
      </c>
      <c r="F106" s="13">
        <v>517115375.70512229</v>
      </c>
      <c r="G106" s="13">
        <v>312624718.76845437</v>
      </c>
      <c r="H106" s="13">
        <v>829740094.47357666</v>
      </c>
      <c r="I106" s="7">
        <v>48061</v>
      </c>
      <c r="J106" s="13">
        <v>503257787.62521154</v>
      </c>
      <c r="K106" s="13">
        <v>296634609.32533789</v>
      </c>
      <c r="L106" s="13">
        <v>799892396.95054936</v>
      </c>
    </row>
    <row r="107" spans="1:12" x14ac:dyDescent="0.25">
      <c r="A107" s="7">
        <v>48092</v>
      </c>
      <c r="B107" s="13">
        <v>489478138.60667717</v>
      </c>
      <c r="C107" s="13">
        <v>291912050.50845695</v>
      </c>
      <c r="D107" s="13">
        <f t="shared" si="1"/>
        <v>781390189.11513412</v>
      </c>
      <c r="E107" s="7">
        <v>48092</v>
      </c>
      <c r="F107" s="13">
        <v>500175015.38889122</v>
      </c>
      <c r="G107" s="13">
        <v>299465741.40674186</v>
      </c>
      <c r="H107" s="13">
        <v>799640756.79563308</v>
      </c>
      <c r="I107" s="7">
        <v>48092</v>
      </c>
      <c r="J107" s="13">
        <v>486406762.46379077</v>
      </c>
      <c r="K107" s="13">
        <v>283000343.28111494</v>
      </c>
      <c r="L107" s="13">
        <v>769407105.74490571</v>
      </c>
    </row>
    <row r="108" spans="1:12" x14ac:dyDescent="0.25">
      <c r="A108" s="7">
        <v>48122</v>
      </c>
      <c r="B108" s="13">
        <v>450747402.21633792</v>
      </c>
      <c r="C108" s="13">
        <v>276601322.80160797</v>
      </c>
      <c r="D108" s="13">
        <f t="shared" si="1"/>
        <v>727348725.01794589</v>
      </c>
      <c r="E108" s="7">
        <v>48122</v>
      </c>
      <c r="F108" s="13">
        <v>470906362.5354563</v>
      </c>
      <c r="G108" s="13">
        <v>284469610.08340037</v>
      </c>
      <c r="H108" s="13">
        <v>755375972.61885667</v>
      </c>
      <c r="I108" s="7">
        <v>48122</v>
      </c>
      <c r="J108" s="13">
        <v>457453441.62151748</v>
      </c>
      <c r="K108" s="13">
        <v>267280348.8923288</v>
      </c>
      <c r="L108" s="13">
        <v>724733790.51384628</v>
      </c>
    </row>
    <row r="109" spans="1:12" x14ac:dyDescent="0.25">
      <c r="A109" s="7">
        <v>48153</v>
      </c>
      <c r="B109" s="13">
        <v>467846469.95148295</v>
      </c>
      <c r="C109" s="13">
        <v>290697387.44258749</v>
      </c>
      <c r="D109" s="13">
        <f t="shared" si="1"/>
        <v>758543857.39407039</v>
      </c>
      <c r="E109" s="7">
        <v>48153</v>
      </c>
      <c r="F109" s="13">
        <v>487758430.78797352</v>
      </c>
      <c r="G109" s="13">
        <v>298443952.22261256</v>
      </c>
      <c r="H109" s="13">
        <v>786202383.01058602</v>
      </c>
      <c r="I109" s="7">
        <v>48153</v>
      </c>
      <c r="J109" s="13">
        <v>474140735.15308088</v>
      </c>
      <c r="K109" s="13">
        <v>281548310.59667563</v>
      </c>
      <c r="L109" s="13">
        <v>755689045.74975657</v>
      </c>
    </row>
    <row r="110" spans="1:12" x14ac:dyDescent="0.25">
      <c r="A110" s="7">
        <v>48183</v>
      </c>
      <c r="B110" s="13">
        <v>553273759.38754797</v>
      </c>
      <c r="C110" s="13">
        <v>340570716.01468915</v>
      </c>
      <c r="D110" s="13">
        <f t="shared" si="1"/>
        <v>893844475.40223718</v>
      </c>
      <c r="E110" s="7">
        <v>48183</v>
      </c>
      <c r="F110" s="13">
        <v>570778385.15416896</v>
      </c>
      <c r="G110" s="13">
        <v>347826327.72809273</v>
      </c>
      <c r="H110" s="13">
        <v>918604712.88226175</v>
      </c>
      <c r="I110" s="7">
        <v>48183</v>
      </c>
      <c r="J110" s="13">
        <v>556367235.23428893</v>
      </c>
      <c r="K110" s="13">
        <v>332085428.56064165</v>
      </c>
      <c r="L110" s="13">
        <v>888452663.79493058</v>
      </c>
    </row>
    <row r="111" spans="1:12" x14ac:dyDescent="0.25">
      <c r="A111" s="7">
        <v>48214</v>
      </c>
      <c r="B111" s="13">
        <v>587030717.23450983</v>
      </c>
      <c r="C111" s="13">
        <v>354742279.14926052</v>
      </c>
      <c r="D111" s="13">
        <f t="shared" si="1"/>
        <v>941772996.38377035</v>
      </c>
      <c r="E111" s="7">
        <v>48214</v>
      </c>
      <c r="F111" s="13">
        <v>603271207.78497291</v>
      </c>
      <c r="G111" s="13">
        <v>362451285.49302661</v>
      </c>
      <c r="H111" s="13">
        <v>965722493.27799952</v>
      </c>
      <c r="I111" s="7">
        <v>48214</v>
      </c>
      <c r="J111" s="13">
        <v>586509947.78364134</v>
      </c>
      <c r="K111" s="13">
        <v>345844480.05514228</v>
      </c>
      <c r="L111" s="13">
        <v>932354427.83878362</v>
      </c>
    </row>
    <row r="112" spans="1:12" x14ac:dyDescent="0.25">
      <c r="A112" s="7">
        <v>48245</v>
      </c>
      <c r="B112" s="13">
        <v>551760550.23227036</v>
      </c>
      <c r="C112" s="13">
        <v>324438153.53510463</v>
      </c>
      <c r="D112" s="13">
        <f t="shared" si="1"/>
        <v>876198703.76737499</v>
      </c>
      <c r="E112" s="7">
        <v>48245</v>
      </c>
      <c r="F112" s="13">
        <v>569608921.76477599</v>
      </c>
      <c r="G112" s="13">
        <v>332479142.94037992</v>
      </c>
      <c r="H112" s="13">
        <v>902088064.70515585</v>
      </c>
      <c r="I112" s="7">
        <v>48245</v>
      </c>
      <c r="J112" s="13">
        <v>553144905.77775359</v>
      </c>
      <c r="K112" s="13">
        <v>315097710.13514179</v>
      </c>
      <c r="L112" s="13">
        <v>868242615.91289544</v>
      </c>
    </row>
    <row r="113" spans="1:12" x14ac:dyDescent="0.25">
      <c r="A113" s="7">
        <v>48274</v>
      </c>
      <c r="B113" s="13">
        <v>513309558.67986256</v>
      </c>
      <c r="C113" s="13">
        <v>316126820.09023988</v>
      </c>
      <c r="D113" s="13">
        <f t="shared" si="1"/>
        <v>829436378.7701025</v>
      </c>
      <c r="E113" s="7">
        <v>48274</v>
      </c>
      <c r="F113" s="13">
        <v>534525360.68834406</v>
      </c>
      <c r="G113" s="13">
        <v>324403004.91362005</v>
      </c>
      <c r="H113" s="13">
        <v>858928365.60196412</v>
      </c>
      <c r="I113" s="7">
        <v>48274</v>
      </c>
      <c r="J113" s="13">
        <v>518375563.57714844</v>
      </c>
      <c r="K113" s="13">
        <v>306476946.9106254</v>
      </c>
      <c r="L113" s="13">
        <v>824852510.4877739</v>
      </c>
    </row>
    <row r="114" spans="1:12" x14ac:dyDescent="0.25">
      <c r="A114" s="7">
        <v>48305</v>
      </c>
      <c r="B114" s="13">
        <v>472686650.96582472</v>
      </c>
      <c r="C114" s="13">
        <v>296893849.29969287</v>
      </c>
      <c r="D114" s="13">
        <f t="shared" si="1"/>
        <v>769580500.26551759</v>
      </c>
      <c r="E114" s="7">
        <v>48305</v>
      </c>
      <c r="F114" s="13">
        <v>492080241.84027535</v>
      </c>
      <c r="G114" s="13">
        <v>305433649.54367131</v>
      </c>
      <c r="H114" s="13">
        <v>797513891.38394666</v>
      </c>
      <c r="I114" s="7">
        <v>48305</v>
      </c>
      <c r="J114" s="13">
        <v>476330016.51129121</v>
      </c>
      <c r="K114" s="13">
        <v>286895402.70991594</v>
      </c>
      <c r="L114" s="13">
        <v>763225419.22120714</v>
      </c>
    </row>
    <row r="115" spans="1:12" x14ac:dyDescent="0.25">
      <c r="A115" s="7">
        <v>48335</v>
      </c>
      <c r="B115" s="13">
        <v>446704849.48368657</v>
      </c>
      <c r="C115" s="13">
        <v>282787562.60190964</v>
      </c>
      <c r="D115" s="13">
        <f t="shared" si="1"/>
        <v>729492412.0855962</v>
      </c>
      <c r="E115" s="7">
        <v>48335</v>
      </c>
      <c r="F115" s="13">
        <v>460133412.37339443</v>
      </c>
      <c r="G115" s="13">
        <v>291588472.25037038</v>
      </c>
      <c r="H115" s="13">
        <v>751721884.62376475</v>
      </c>
      <c r="I115" s="7">
        <v>48335</v>
      </c>
      <c r="J115" s="13">
        <v>444583081.94586241</v>
      </c>
      <c r="K115" s="13">
        <v>272443989.67503262</v>
      </c>
      <c r="L115" s="13">
        <v>717027071.62089503</v>
      </c>
    </row>
    <row r="116" spans="1:12" x14ac:dyDescent="0.25">
      <c r="A116" s="7">
        <v>48366</v>
      </c>
      <c r="B116" s="13">
        <v>450102060.27022463</v>
      </c>
      <c r="C116" s="13">
        <v>277463479.29306132</v>
      </c>
      <c r="D116" s="13">
        <f t="shared" si="1"/>
        <v>727565539.56328595</v>
      </c>
      <c r="E116" s="7">
        <v>48366</v>
      </c>
      <c r="F116" s="13">
        <v>461983318.70839429</v>
      </c>
      <c r="G116" s="13">
        <v>286393592.66071862</v>
      </c>
      <c r="H116" s="13">
        <v>748376911.36911297</v>
      </c>
      <c r="I116" s="7">
        <v>48366</v>
      </c>
      <c r="J116" s="13">
        <v>446313260.17441779</v>
      </c>
      <c r="K116" s="13">
        <v>266956232.89259785</v>
      </c>
      <c r="L116" s="13">
        <v>713269493.06701565</v>
      </c>
    </row>
    <row r="117" spans="1:12" x14ac:dyDescent="0.25">
      <c r="A117" s="7">
        <v>48396</v>
      </c>
      <c r="B117" s="13">
        <v>466924400.39615583</v>
      </c>
      <c r="C117" s="13">
        <v>292370004.82484353</v>
      </c>
      <c r="D117" s="13">
        <f t="shared" si="1"/>
        <v>759294405.22099936</v>
      </c>
      <c r="E117" s="7">
        <v>48396</v>
      </c>
      <c r="F117" s="13">
        <v>478516998.57412624</v>
      </c>
      <c r="G117" s="13">
        <v>301263496.69554335</v>
      </c>
      <c r="H117" s="13">
        <v>779780495.26966953</v>
      </c>
      <c r="I117" s="7">
        <v>48396</v>
      </c>
      <c r="J117" s="13">
        <v>462526325.54751647</v>
      </c>
      <c r="K117" s="13">
        <v>281927333.91030014</v>
      </c>
      <c r="L117" s="13">
        <v>744453659.4578166</v>
      </c>
    </row>
    <row r="118" spans="1:12" x14ac:dyDescent="0.25">
      <c r="A118" s="7">
        <v>48427</v>
      </c>
      <c r="B118" s="13">
        <v>510966789.02411765</v>
      </c>
      <c r="C118" s="13">
        <v>307683307.83961135</v>
      </c>
      <c r="D118" s="13">
        <f t="shared" si="1"/>
        <v>818650096.863729</v>
      </c>
      <c r="E118" s="7">
        <v>48427</v>
      </c>
      <c r="F118" s="13">
        <v>521958392.04791743</v>
      </c>
      <c r="G118" s="13">
        <v>316507168.32286906</v>
      </c>
      <c r="H118" s="13">
        <v>838465560.37078643</v>
      </c>
      <c r="I118" s="7">
        <v>48427</v>
      </c>
      <c r="J118" s="13">
        <v>505350258.05224258</v>
      </c>
      <c r="K118" s="13">
        <v>297350544.24211383</v>
      </c>
      <c r="L118" s="13">
        <v>802700802.29435635</v>
      </c>
    </row>
    <row r="119" spans="1:12" x14ac:dyDescent="0.25">
      <c r="A119" s="7">
        <v>48458</v>
      </c>
      <c r="B119" s="13">
        <v>492439726.52184057</v>
      </c>
      <c r="C119" s="13">
        <v>294133254.23199505</v>
      </c>
      <c r="D119" s="13">
        <f t="shared" si="1"/>
        <v>786572980.75383568</v>
      </c>
      <c r="E119" s="7">
        <v>48458</v>
      </c>
      <c r="F119" s="13">
        <v>504805752.72695577</v>
      </c>
      <c r="G119" s="13">
        <v>303146816.69037318</v>
      </c>
      <c r="H119" s="13">
        <v>807952569.41732895</v>
      </c>
      <c r="I119" s="7">
        <v>48458</v>
      </c>
      <c r="J119" s="13">
        <v>488356957.75737631</v>
      </c>
      <c r="K119" s="13">
        <v>283553509.65703541</v>
      </c>
      <c r="L119" s="13">
        <v>771910467.41441178</v>
      </c>
    </row>
    <row r="120" spans="1:12" x14ac:dyDescent="0.25">
      <c r="A120" s="7">
        <v>48488</v>
      </c>
      <c r="B120" s="13">
        <v>453841321.01331341</v>
      </c>
      <c r="C120" s="13">
        <v>278634142.11590153</v>
      </c>
      <c r="D120" s="13">
        <f t="shared" si="1"/>
        <v>732475463.129215</v>
      </c>
      <c r="E120" s="7">
        <v>48488</v>
      </c>
      <c r="F120" s="13">
        <v>476639909.91145039</v>
      </c>
      <c r="G120" s="13">
        <v>287928860.02031553</v>
      </c>
      <c r="H120" s="13">
        <v>764568769.93176591</v>
      </c>
      <c r="I120" s="7">
        <v>48488</v>
      </c>
      <c r="J120" s="13">
        <v>460675399.63277721</v>
      </c>
      <c r="K120" s="13">
        <v>267681591.59329063</v>
      </c>
      <c r="L120" s="13">
        <v>728356991.22606778</v>
      </c>
    </row>
    <row r="121" spans="1:12" x14ac:dyDescent="0.25">
      <c r="A121" s="7">
        <v>48519</v>
      </c>
      <c r="B121" s="13">
        <v>471074426.21416235</v>
      </c>
      <c r="C121" s="13">
        <v>292598419.19661689</v>
      </c>
      <c r="D121" s="13">
        <f t="shared" si="1"/>
        <v>763672845.41077924</v>
      </c>
      <c r="E121" s="7">
        <v>48519</v>
      </c>
      <c r="F121" s="13">
        <v>493603991.08860421</v>
      </c>
      <c r="G121" s="13">
        <v>301805494.63462073</v>
      </c>
      <c r="H121" s="13">
        <v>795409485.72322488</v>
      </c>
      <c r="I121" s="7">
        <v>48519</v>
      </c>
      <c r="J121" s="13">
        <v>477431260.70004934</v>
      </c>
      <c r="K121" s="13">
        <v>281780496.95597839</v>
      </c>
      <c r="L121" s="13">
        <v>759211757.65602779</v>
      </c>
    </row>
    <row r="122" spans="1:12" x14ac:dyDescent="0.25">
      <c r="A122" s="7">
        <v>48549</v>
      </c>
      <c r="B122" s="13">
        <v>556726552.43397355</v>
      </c>
      <c r="C122" s="13">
        <v>342436329.79120338</v>
      </c>
      <c r="D122" s="13">
        <f t="shared" si="1"/>
        <v>899162882.22517693</v>
      </c>
      <c r="E122" s="7">
        <v>48549</v>
      </c>
      <c r="F122" s="13">
        <v>576702796.85123503</v>
      </c>
      <c r="G122" s="13">
        <v>351245707.69868404</v>
      </c>
      <c r="H122" s="13">
        <v>927948504.54991913</v>
      </c>
      <c r="I122" s="7">
        <v>48549</v>
      </c>
      <c r="J122" s="13">
        <v>559433689.67180109</v>
      </c>
      <c r="K122" s="13">
        <v>332179772.13110793</v>
      </c>
      <c r="L122" s="13">
        <v>891613461.80290902</v>
      </c>
    </row>
    <row r="123" spans="1:12" x14ac:dyDescent="0.25">
      <c r="A123" s="7">
        <v>48580</v>
      </c>
      <c r="B123" s="13">
        <v>590462061.32879555</v>
      </c>
      <c r="C123" s="13">
        <v>356734736.44768304</v>
      </c>
      <c r="D123" s="13">
        <f t="shared" si="1"/>
        <v>947196797.77647853</v>
      </c>
      <c r="E123" s="7">
        <v>48580</v>
      </c>
      <c r="F123" s="13">
        <v>609007357.87205935</v>
      </c>
      <c r="G123" s="13">
        <v>366062130.34767008</v>
      </c>
      <c r="H123" s="13">
        <v>975069488.21972942</v>
      </c>
      <c r="I123" s="7">
        <v>48580</v>
      </c>
      <c r="J123" s="13">
        <v>589283527.30766833</v>
      </c>
      <c r="K123" s="13">
        <v>346008256.34928709</v>
      </c>
      <c r="L123" s="13">
        <v>935291783.65695548</v>
      </c>
    </row>
    <row r="124" spans="1:12" x14ac:dyDescent="0.25">
      <c r="A124" s="7">
        <v>48611</v>
      </c>
      <c r="B124" s="13">
        <v>554915865.20674336</v>
      </c>
      <c r="C124" s="13">
        <v>326403816.34605187</v>
      </c>
      <c r="D124" s="13">
        <f t="shared" si="1"/>
        <v>881319681.55279517</v>
      </c>
      <c r="E124" s="7">
        <v>48611</v>
      </c>
      <c r="F124" s="13">
        <v>575170006.32807004</v>
      </c>
      <c r="G124" s="13">
        <v>336014182.37398946</v>
      </c>
      <c r="H124" s="13">
        <v>911184188.70205951</v>
      </c>
      <c r="I124" s="7">
        <v>48611</v>
      </c>
      <c r="J124" s="13">
        <v>555858771.76287627</v>
      </c>
      <c r="K124" s="13">
        <v>315288719.80383915</v>
      </c>
      <c r="L124" s="13">
        <v>871147491.56671548</v>
      </c>
    </row>
    <row r="125" spans="1:12" x14ac:dyDescent="0.25">
      <c r="A125" s="7">
        <v>48639</v>
      </c>
      <c r="B125" s="13">
        <v>516011986.48116028</v>
      </c>
      <c r="C125" s="13">
        <v>317986877.34656662</v>
      </c>
      <c r="D125" s="13">
        <f t="shared" si="1"/>
        <v>833998863.82772684</v>
      </c>
      <c r="E125" s="7">
        <v>48639</v>
      </c>
      <c r="F125" s="13">
        <v>539909893.69707501</v>
      </c>
      <c r="G125" s="13">
        <v>327803205.99758524</v>
      </c>
      <c r="H125" s="13">
        <v>867713099.69466019</v>
      </c>
      <c r="I125" s="7">
        <v>48639</v>
      </c>
      <c r="J125" s="13">
        <v>521036044.5777446</v>
      </c>
      <c r="K125" s="13">
        <v>306594655.84183496</v>
      </c>
      <c r="L125" s="13">
        <v>827630700.41957951</v>
      </c>
    </row>
    <row r="126" spans="1:12" x14ac:dyDescent="0.25">
      <c r="A126" s="7">
        <v>48670</v>
      </c>
      <c r="B126" s="13">
        <v>475385741.95800674</v>
      </c>
      <c r="C126" s="13">
        <v>298856079.50430578</v>
      </c>
      <c r="D126" s="13">
        <f t="shared" si="1"/>
        <v>774241821.46231246</v>
      </c>
      <c r="E126" s="7">
        <v>48670</v>
      </c>
      <c r="F126" s="13">
        <v>497199837.80149877</v>
      </c>
      <c r="G126" s="13">
        <v>308900050.94897348</v>
      </c>
      <c r="H126" s="13">
        <v>806099888.75047231</v>
      </c>
      <c r="I126" s="7">
        <v>48670</v>
      </c>
      <c r="J126" s="13">
        <v>478868243.51951945</v>
      </c>
      <c r="K126" s="13">
        <v>287155307.34096181</v>
      </c>
      <c r="L126" s="13">
        <v>766023550.86048126</v>
      </c>
    </row>
    <row r="127" spans="1:12" x14ac:dyDescent="0.25">
      <c r="A127" s="7">
        <v>48700</v>
      </c>
      <c r="B127" s="13">
        <v>449495793.67026204</v>
      </c>
      <c r="C127" s="13">
        <v>284877696.79927188</v>
      </c>
      <c r="D127" s="13">
        <f t="shared" si="1"/>
        <v>734373490.46953392</v>
      </c>
      <c r="E127" s="7">
        <v>48700</v>
      </c>
      <c r="F127" s="13">
        <v>464692783.33432335</v>
      </c>
      <c r="G127" s="13">
        <v>295147502.39255518</v>
      </c>
      <c r="H127" s="13">
        <v>759840285.72687852</v>
      </c>
      <c r="I127" s="7">
        <v>48700</v>
      </c>
      <c r="J127" s="13">
        <v>446646194.19814897</v>
      </c>
      <c r="K127" s="13">
        <v>272870989.67027676</v>
      </c>
      <c r="L127" s="13">
        <v>719517183.86842573</v>
      </c>
    </row>
    <row r="128" spans="1:12" x14ac:dyDescent="0.25">
      <c r="A128" s="7">
        <v>48731</v>
      </c>
      <c r="B128" s="13">
        <v>453176305.22940469</v>
      </c>
      <c r="C128" s="13">
        <v>279723938.21019602</v>
      </c>
      <c r="D128" s="13">
        <f t="shared" si="1"/>
        <v>732900243.43960071</v>
      </c>
      <c r="E128" s="7">
        <v>48731</v>
      </c>
      <c r="F128" s="13">
        <v>466656635.0692687</v>
      </c>
      <c r="G128" s="13">
        <v>290114004.0874052</v>
      </c>
      <c r="H128" s="13">
        <v>756770639.15667391</v>
      </c>
      <c r="I128" s="7">
        <v>48731</v>
      </c>
      <c r="J128" s="13">
        <v>448477341.01162738</v>
      </c>
      <c r="K128" s="13">
        <v>267564009.7175228</v>
      </c>
      <c r="L128" s="13">
        <v>716041350.72915018</v>
      </c>
    </row>
    <row r="129" spans="1:12" x14ac:dyDescent="0.25">
      <c r="A129" s="7">
        <v>48761</v>
      </c>
      <c r="B129" s="13">
        <v>470101913.47924852</v>
      </c>
      <c r="C129" s="13">
        <v>294723467.54657537</v>
      </c>
      <c r="D129" s="13">
        <f t="shared" si="1"/>
        <v>764825381.02582383</v>
      </c>
      <c r="E129" s="7">
        <v>48761</v>
      </c>
      <c r="F129" s="13">
        <v>483278123.12412584</v>
      </c>
      <c r="G129" s="13">
        <v>305100886.22994375</v>
      </c>
      <c r="H129" s="13">
        <v>788379009.35406959</v>
      </c>
      <c r="I129" s="7">
        <v>48761</v>
      </c>
      <c r="J129" s="13">
        <v>464708023.41943538</v>
      </c>
      <c r="K129" s="13">
        <v>282602754.82455093</v>
      </c>
      <c r="L129" s="13">
        <v>747310778.24398637</v>
      </c>
    </row>
    <row r="130" spans="1:12" x14ac:dyDescent="0.25">
      <c r="A130" s="7">
        <v>48792</v>
      </c>
      <c r="B130" s="13">
        <v>514352589.82480127</v>
      </c>
      <c r="C130" s="13">
        <v>310212941.92585754</v>
      </c>
      <c r="D130" s="13">
        <f t="shared" si="1"/>
        <v>824565531.75065875</v>
      </c>
      <c r="E130" s="7">
        <v>48792</v>
      </c>
      <c r="F130" s="13">
        <v>526920777.92468935</v>
      </c>
      <c r="G130" s="13">
        <v>320550379.89897388</v>
      </c>
      <c r="H130" s="13">
        <v>847471157.82366323</v>
      </c>
      <c r="I130" s="7">
        <v>48792</v>
      </c>
      <c r="J130" s="13">
        <v>507568180.5180397</v>
      </c>
      <c r="K130" s="13">
        <v>298170878.20201558</v>
      </c>
      <c r="L130" s="13">
        <v>805739058.72005534</v>
      </c>
    </row>
    <row r="131" spans="1:12" x14ac:dyDescent="0.25">
      <c r="A131" s="7">
        <v>48823</v>
      </c>
      <c r="B131" s="13">
        <v>495491561.15423185</v>
      </c>
      <c r="C131" s="13">
        <v>296466840.09359872</v>
      </c>
      <c r="D131" s="13">
        <f t="shared" si="1"/>
        <v>791958401.24783063</v>
      </c>
      <c r="E131" s="7">
        <v>48823</v>
      </c>
      <c r="F131" s="13">
        <v>509535586.47199774</v>
      </c>
      <c r="G131" s="13">
        <v>306974279.82098734</v>
      </c>
      <c r="H131" s="13">
        <v>816509866.29298508</v>
      </c>
      <c r="I131" s="7">
        <v>48823</v>
      </c>
      <c r="J131" s="13">
        <v>490412957.69582099</v>
      </c>
      <c r="K131" s="13">
        <v>284199486.95144069</v>
      </c>
      <c r="L131" s="13">
        <v>774612444.64726162</v>
      </c>
    </row>
    <row r="132" spans="1:12" x14ac:dyDescent="0.25">
      <c r="A132" s="7">
        <v>48853</v>
      </c>
      <c r="B132" s="13">
        <v>457045299.02874589</v>
      </c>
      <c r="C132" s="13">
        <v>280780131.31454009</v>
      </c>
      <c r="D132" s="13">
        <f t="shared" ref="D132:D195" si="2">SUM(B132:C132)</f>
        <v>737825430.34328604</v>
      </c>
      <c r="E132" s="7">
        <v>48853</v>
      </c>
      <c r="F132" s="13">
        <v>482479279.39921772</v>
      </c>
      <c r="G132" s="13">
        <v>291532206.80413777</v>
      </c>
      <c r="H132" s="13">
        <v>774011486.20335555</v>
      </c>
      <c r="I132" s="7">
        <v>48853</v>
      </c>
      <c r="J132" s="13">
        <v>464010979.40092891</v>
      </c>
      <c r="K132" s="13">
        <v>268179502.51235044</v>
      </c>
      <c r="L132" s="13">
        <v>732190481.91327929</v>
      </c>
    </row>
    <row r="133" spans="1:12" x14ac:dyDescent="0.25">
      <c r="A133" s="7">
        <v>48884</v>
      </c>
      <c r="B133" s="13">
        <v>474422526.7596817</v>
      </c>
      <c r="C133" s="13">
        <v>294616337.24754387</v>
      </c>
      <c r="D133" s="13">
        <f t="shared" si="2"/>
        <v>769038864.00722551</v>
      </c>
      <c r="E133" s="7">
        <v>48884</v>
      </c>
      <c r="F133" s="13">
        <v>499565567.40578389</v>
      </c>
      <c r="G133" s="13">
        <v>305316410.29847008</v>
      </c>
      <c r="H133" s="13">
        <v>804881977.70425391</v>
      </c>
      <c r="I133" s="7">
        <v>48884</v>
      </c>
      <c r="J133" s="13">
        <v>480847605.41435862</v>
      </c>
      <c r="K133" s="13">
        <v>282111669.15321285</v>
      </c>
      <c r="L133" s="13">
        <v>762959274.5675714</v>
      </c>
    </row>
    <row r="134" spans="1:12" x14ac:dyDescent="0.25">
      <c r="A134" s="7">
        <v>48914</v>
      </c>
      <c r="B134" s="13">
        <v>560353122.98320138</v>
      </c>
      <c r="C134" s="13">
        <v>344450073.84968692</v>
      </c>
      <c r="D134" s="13">
        <f t="shared" si="2"/>
        <v>904803196.83288836</v>
      </c>
      <c r="E134" s="7">
        <v>48914</v>
      </c>
      <c r="F134" s="13">
        <v>582801832.1047883</v>
      </c>
      <c r="G134" s="13">
        <v>354850383.03865403</v>
      </c>
      <c r="H134" s="13">
        <v>937652215.14344239</v>
      </c>
      <c r="I134" s="7">
        <v>48914</v>
      </c>
      <c r="J134" s="13">
        <v>562690213.27025247</v>
      </c>
      <c r="K134" s="13">
        <v>332400051.09848487</v>
      </c>
      <c r="L134" s="13">
        <v>895090264.36873734</v>
      </c>
    </row>
    <row r="135" spans="1:12" x14ac:dyDescent="0.25">
      <c r="A135" s="7">
        <v>48945</v>
      </c>
      <c r="B135" s="13">
        <v>594066964.17916024</v>
      </c>
      <c r="C135" s="13">
        <v>358845576.96501213</v>
      </c>
      <c r="D135" s="13">
        <f t="shared" si="2"/>
        <v>952912541.14417243</v>
      </c>
      <c r="E135" s="7">
        <v>48945</v>
      </c>
      <c r="F135" s="13">
        <v>614919794.03275335</v>
      </c>
      <c r="G135" s="13">
        <v>369829309.85276717</v>
      </c>
      <c r="H135" s="13">
        <v>984749103.88552046</v>
      </c>
      <c r="I135" s="7">
        <v>48945</v>
      </c>
      <c r="J135" s="13">
        <v>592252134.48397398</v>
      </c>
      <c r="K135" s="13">
        <v>346267864.80666816</v>
      </c>
      <c r="L135" s="13">
        <v>938519999.29064214</v>
      </c>
    </row>
    <row r="136" spans="1:12" x14ac:dyDescent="0.25">
      <c r="A136" s="7">
        <v>48976</v>
      </c>
      <c r="B136" s="13">
        <v>558210534.58240652</v>
      </c>
      <c r="C136" s="13">
        <v>328474246.62657881</v>
      </c>
      <c r="D136" s="13">
        <f t="shared" si="2"/>
        <v>886684781.20898533</v>
      </c>
      <c r="E136" s="7">
        <v>48976</v>
      </c>
      <c r="F136" s="13">
        <v>580871615.84706974</v>
      </c>
      <c r="G136" s="13">
        <v>339689477.71672726</v>
      </c>
      <c r="H136" s="13">
        <v>920561093.563797</v>
      </c>
      <c r="I136" s="7">
        <v>48976</v>
      </c>
      <c r="J136" s="13">
        <v>558730382.5363034</v>
      </c>
      <c r="K136" s="13">
        <v>315564295.26520073</v>
      </c>
      <c r="L136" s="13">
        <v>874294677.80150414</v>
      </c>
    </row>
    <row r="137" spans="1:12" x14ac:dyDescent="0.25">
      <c r="A137" s="7">
        <v>49004</v>
      </c>
      <c r="B137" s="13">
        <v>518826851.75240755</v>
      </c>
      <c r="C137" s="13">
        <v>319942218.99029058</v>
      </c>
      <c r="D137" s="13">
        <f t="shared" si="2"/>
        <v>838769070.74269819</v>
      </c>
      <c r="E137" s="7">
        <v>49004</v>
      </c>
      <c r="F137" s="13">
        <v>545405135.77466655</v>
      </c>
      <c r="G137" s="13">
        <v>331332510.45935482</v>
      </c>
      <c r="H137" s="13">
        <v>876737646.23402143</v>
      </c>
      <c r="I137" s="7">
        <v>49004</v>
      </c>
      <c r="J137" s="13">
        <v>523822697.90106982</v>
      </c>
      <c r="K137" s="13">
        <v>306789073.35616869</v>
      </c>
      <c r="L137" s="13">
        <v>830611771.25723851</v>
      </c>
    </row>
    <row r="138" spans="1:12" x14ac:dyDescent="0.25">
      <c r="A138" s="7">
        <v>49035</v>
      </c>
      <c r="B138" s="13">
        <v>478183281.717682</v>
      </c>
      <c r="C138" s="13">
        <v>300907600.89453381</v>
      </c>
      <c r="D138" s="13">
        <f t="shared" si="2"/>
        <v>779090882.61221576</v>
      </c>
      <c r="E138" s="7">
        <v>49035</v>
      </c>
      <c r="F138" s="13">
        <v>502416360.71504223</v>
      </c>
      <c r="G138" s="13">
        <v>312488149.06582648</v>
      </c>
      <c r="H138" s="13">
        <v>814904509.78086877</v>
      </c>
      <c r="I138" s="7">
        <v>49035</v>
      </c>
      <c r="J138" s="13">
        <v>481515275.74896991</v>
      </c>
      <c r="K138" s="13">
        <v>287487233.95140857</v>
      </c>
      <c r="L138" s="13">
        <v>769002509.70037842</v>
      </c>
    </row>
    <row r="139" spans="1:12" x14ac:dyDescent="0.25">
      <c r="A139" s="7">
        <v>49065</v>
      </c>
      <c r="B139" s="13">
        <v>452385952.14318889</v>
      </c>
      <c r="C139" s="13">
        <v>287057075.57977033</v>
      </c>
      <c r="D139" s="13">
        <f t="shared" si="2"/>
        <v>739443027.72295928</v>
      </c>
      <c r="E139" s="7">
        <v>49065</v>
      </c>
      <c r="F139" s="13">
        <v>469353698.82999051</v>
      </c>
      <c r="G139" s="13">
        <v>298826691.64283442</v>
      </c>
      <c r="H139" s="13">
        <v>768180390.47282493</v>
      </c>
      <c r="I139" s="7">
        <v>49065</v>
      </c>
      <c r="J139" s="13">
        <v>448820817.67836052</v>
      </c>
      <c r="K139" s="13">
        <v>273371359.3633942</v>
      </c>
      <c r="L139" s="13">
        <v>722192177.04175472</v>
      </c>
    </row>
    <row r="140" spans="1:12" x14ac:dyDescent="0.25">
      <c r="A140" s="7">
        <v>49096</v>
      </c>
      <c r="B140" s="13">
        <v>456369655.66958803</v>
      </c>
      <c r="C140" s="13">
        <v>282080284.05858564</v>
      </c>
      <c r="D140" s="13">
        <f t="shared" si="2"/>
        <v>738449939.72817373</v>
      </c>
      <c r="E140" s="7">
        <v>49096</v>
      </c>
      <c r="F140" s="13">
        <v>471452119.00037128</v>
      </c>
      <c r="G140" s="13">
        <v>293961124.57080513</v>
      </c>
      <c r="H140" s="13">
        <v>765413243.57117641</v>
      </c>
      <c r="I140" s="7">
        <v>49096</v>
      </c>
      <c r="J140" s="13">
        <v>450772599.47870207</v>
      </c>
      <c r="K140" s="13">
        <v>268251860.01219782</v>
      </c>
      <c r="L140" s="13">
        <v>719024459.49089992</v>
      </c>
    </row>
    <row r="141" spans="1:12" x14ac:dyDescent="0.25">
      <c r="A141" s="7">
        <v>49126</v>
      </c>
      <c r="B141" s="13">
        <v>473396551.55743635</v>
      </c>
      <c r="C141" s="13">
        <v>297175727.63786381</v>
      </c>
      <c r="D141" s="13">
        <f t="shared" si="2"/>
        <v>770572279.1953001</v>
      </c>
      <c r="E141" s="7">
        <v>49126</v>
      </c>
      <c r="F141" s="13">
        <v>488161112.20562094</v>
      </c>
      <c r="G141" s="13">
        <v>309069675.19053</v>
      </c>
      <c r="H141" s="13">
        <v>797230787.39615095</v>
      </c>
      <c r="I141" s="7">
        <v>49126</v>
      </c>
      <c r="J141" s="13">
        <v>467020067.66865277</v>
      </c>
      <c r="K141" s="13">
        <v>283359425.03677291</v>
      </c>
      <c r="L141" s="13">
        <v>750379492.70542574</v>
      </c>
    </row>
    <row r="142" spans="1:12" x14ac:dyDescent="0.25">
      <c r="A142" s="7">
        <v>49157</v>
      </c>
      <c r="B142" s="13">
        <v>517855725.38822019</v>
      </c>
      <c r="C142" s="13">
        <v>312842036.98017645</v>
      </c>
      <c r="D142" s="13">
        <f t="shared" si="2"/>
        <v>830697762.36839664</v>
      </c>
      <c r="E142" s="7">
        <v>49157</v>
      </c>
      <c r="F142" s="13">
        <v>532008799.25963521</v>
      </c>
      <c r="G142" s="13">
        <v>324728257.38519341</v>
      </c>
      <c r="H142" s="13">
        <v>856737056.64482856</v>
      </c>
      <c r="I142" s="7">
        <v>49157</v>
      </c>
      <c r="J142" s="13">
        <v>509919671.02859354</v>
      </c>
      <c r="K142" s="13">
        <v>299070541.302001</v>
      </c>
      <c r="L142" s="13">
        <v>808990212.33059454</v>
      </c>
    </row>
    <row r="143" spans="1:12" x14ac:dyDescent="0.25">
      <c r="A143" s="7">
        <v>49188</v>
      </c>
      <c r="B143" s="13">
        <v>498639539.68782324</v>
      </c>
      <c r="C143" s="13">
        <v>298887226.68639076</v>
      </c>
      <c r="D143" s="13">
        <f t="shared" si="2"/>
        <v>797526766.37421393</v>
      </c>
      <c r="E143" s="7">
        <v>49188</v>
      </c>
      <c r="F143" s="13">
        <v>514368706.88832092</v>
      </c>
      <c r="G143" s="13">
        <v>310922307.51208359</v>
      </c>
      <c r="H143" s="13">
        <v>825291014.40040445</v>
      </c>
      <c r="I143" s="7">
        <v>49188</v>
      </c>
      <c r="J143" s="13">
        <v>492580750.28849649</v>
      </c>
      <c r="K143" s="13">
        <v>284913571.73545933</v>
      </c>
      <c r="L143" s="13">
        <v>777494322.02395582</v>
      </c>
    </row>
    <row r="144" spans="1:12" x14ac:dyDescent="0.25">
      <c r="A144" s="7">
        <v>49218</v>
      </c>
      <c r="B144" s="13">
        <v>460365423.88731021</v>
      </c>
      <c r="C144" s="13">
        <v>283016639.33251858</v>
      </c>
      <c r="D144" s="13">
        <f t="shared" si="2"/>
        <v>743382063.21982884</v>
      </c>
      <c r="E144" s="7">
        <v>49218</v>
      </c>
      <c r="F144" s="13">
        <v>488428471.43933827</v>
      </c>
      <c r="G144" s="13">
        <v>295256664.34739542</v>
      </c>
      <c r="H144" s="13">
        <v>783685135.78673363</v>
      </c>
      <c r="I144" s="7">
        <v>49218</v>
      </c>
      <c r="J144" s="13">
        <v>467465698.58137995</v>
      </c>
      <c r="K144" s="13">
        <v>268752427.71490139</v>
      </c>
      <c r="L144" s="13">
        <v>736218126.29628134</v>
      </c>
    </row>
    <row r="145" spans="1:12" x14ac:dyDescent="0.25">
      <c r="A145" s="7">
        <v>49249</v>
      </c>
      <c r="B145" s="13">
        <v>477895545.47135586</v>
      </c>
      <c r="C145" s="13">
        <v>296725872.180866</v>
      </c>
      <c r="D145" s="13">
        <f t="shared" si="2"/>
        <v>774621417.65222192</v>
      </c>
      <c r="E145" s="7">
        <v>49249</v>
      </c>
      <c r="F145" s="13">
        <v>505645812.95959067</v>
      </c>
      <c r="G145" s="13">
        <v>308951057.97170287</v>
      </c>
      <c r="H145" s="13">
        <v>814596870.93129349</v>
      </c>
      <c r="I145" s="7">
        <v>49249</v>
      </c>
      <c r="J145" s="13">
        <v>484393919.97991127</v>
      </c>
      <c r="K145" s="13">
        <v>282517566.35354817</v>
      </c>
      <c r="L145" s="13">
        <v>766911486.33345938</v>
      </c>
    </row>
    <row r="146" spans="1:12" x14ac:dyDescent="0.25">
      <c r="A146" s="7">
        <v>49279</v>
      </c>
      <c r="B146" s="13">
        <v>564159921.71831262</v>
      </c>
      <c r="C146" s="13">
        <v>346581570.50052506</v>
      </c>
      <c r="D146" s="13">
        <f t="shared" si="2"/>
        <v>910741492.21883774</v>
      </c>
      <c r="E146" s="7">
        <v>49279</v>
      </c>
      <c r="F146" s="13">
        <v>589079365.68797076</v>
      </c>
      <c r="G146" s="13">
        <v>358609552.30811018</v>
      </c>
      <c r="H146" s="13">
        <v>947688917.99608088</v>
      </c>
      <c r="I146" s="7">
        <v>49279</v>
      </c>
      <c r="J146" s="13">
        <v>566142273.75629401</v>
      </c>
      <c r="K146" s="13">
        <v>332716876.29866076</v>
      </c>
      <c r="L146" s="13">
        <v>898859150.05495477</v>
      </c>
    </row>
    <row r="147" spans="1:12" x14ac:dyDescent="0.25">
      <c r="A147" s="7">
        <v>49310</v>
      </c>
      <c r="B147" s="13">
        <v>597879755.25579298</v>
      </c>
      <c r="C147" s="13">
        <v>361077169.41461796</v>
      </c>
      <c r="D147" s="13">
        <f t="shared" si="2"/>
        <v>958956924.67041087</v>
      </c>
      <c r="E147" s="7">
        <v>49310</v>
      </c>
      <c r="F147" s="13">
        <v>621041416.54181051</v>
      </c>
      <c r="G147" s="13">
        <v>373755322.09586024</v>
      </c>
      <c r="H147" s="13">
        <v>994796738.63767076</v>
      </c>
      <c r="I147" s="7">
        <v>49310</v>
      </c>
      <c r="J147" s="13">
        <v>595449032.55930924</v>
      </c>
      <c r="K147" s="13">
        <v>346625956.75371689</v>
      </c>
      <c r="L147" s="13">
        <v>942074989.31302619</v>
      </c>
    </row>
    <row r="148" spans="1:12" x14ac:dyDescent="0.25">
      <c r="A148" s="7">
        <v>49341</v>
      </c>
      <c r="B148" s="13">
        <v>561674797.24132371</v>
      </c>
      <c r="C148" s="13">
        <v>330651384.15588212</v>
      </c>
      <c r="D148" s="13">
        <f t="shared" si="2"/>
        <v>892326181.39720583</v>
      </c>
      <c r="E148" s="7">
        <v>49341</v>
      </c>
      <c r="F148" s="13">
        <v>586742744.06670499</v>
      </c>
      <c r="G148" s="13">
        <v>343507149.28489721</v>
      </c>
      <c r="H148" s="13">
        <v>930249893.3516022</v>
      </c>
      <c r="I148" s="7">
        <v>49341</v>
      </c>
      <c r="J148" s="13">
        <v>561789139.15434694</v>
      </c>
      <c r="K148" s="13">
        <v>315926630.94738388</v>
      </c>
      <c r="L148" s="13">
        <v>877715770.10173082</v>
      </c>
    </row>
    <row r="149" spans="1:12" x14ac:dyDescent="0.25">
      <c r="A149" s="7">
        <v>49369</v>
      </c>
      <c r="B149" s="13">
        <v>521779292.13852352</v>
      </c>
      <c r="C149" s="13">
        <v>321994346.77585101</v>
      </c>
      <c r="D149" s="13">
        <f t="shared" si="2"/>
        <v>843773638.91437459</v>
      </c>
      <c r="E149" s="7">
        <v>49369</v>
      </c>
      <c r="F149" s="13">
        <v>551035063.52859747</v>
      </c>
      <c r="G149" s="13">
        <v>334992615.575436</v>
      </c>
      <c r="H149" s="13">
        <v>886027679.10403347</v>
      </c>
      <c r="I149" s="7">
        <v>49369</v>
      </c>
      <c r="J149" s="13">
        <v>526759943.08620131</v>
      </c>
      <c r="K149" s="13">
        <v>307061954.41085178</v>
      </c>
      <c r="L149" s="13">
        <v>833821897.49705315</v>
      </c>
    </row>
    <row r="150" spans="1:12" x14ac:dyDescent="0.25">
      <c r="A150" s="7">
        <v>49400</v>
      </c>
      <c r="B150" s="13">
        <v>481100913.75764936</v>
      </c>
      <c r="C150" s="13">
        <v>303050059.99212068</v>
      </c>
      <c r="D150" s="13">
        <f t="shared" si="2"/>
        <v>784150973.74977005</v>
      </c>
      <c r="E150" s="7">
        <v>49400</v>
      </c>
      <c r="F150" s="13">
        <v>507750550.5320121</v>
      </c>
      <c r="G150" s="13">
        <v>316199846.03834921</v>
      </c>
      <c r="H150" s="13">
        <v>823950396.57036138</v>
      </c>
      <c r="I150" s="7">
        <v>49400</v>
      </c>
      <c r="J150" s="13">
        <v>484292355.65671635</v>
      </c>
      <c r="K150" s="13">
        <v>287893040.09804636</v>
      </c>
      <c r="L150" s="13">
        <v>772185395.75476265</v>
      </c>
    </row>
    <row r="151" spans="1:12" x14ac:dyDescent="0.25">
      <c r="A151" s="7">
        <v>49430</v>
      </c>
      <c r="B151" s="13">
        <v>455395472.41000772</v>
      </c>
      <c r="C151" s="13">
        <v>289328045.93433279</v>
      </c>
      <c r="D151" s="13">
        <f t="shared" si="2"/>
        <v>744723518.34434056</v>
      </c>
      <c r="E151" s="7">
        <v>49430</v>
      </c>
      <c r="F151" s="13">
        <v>474135678.32719314</v>
      </c>
      <c r="G151" s="13">
        <v>302628695.08814394</v>
      </c>
      <c r="H151" s="13">
        <v>776764373.41533709</v>
      </c>
      <c r="I151" s="7">
        <v>49430</v>
      </c>
      <c r="J151" s="13">
        <v>451127015.5474453</v>
      </c>
      <c r="K151" s="13">
        <v>273947621.65180498</v>
      </c>
      <c r="L151" s="13">
        <v>725074637.19925022</v>
      </c>
    </row>
    <row r="152" spans="1:12" x14ac:dyDescent="0.25">
      <c r="A152" s="7">
        <v>49461</v>
      </c>
      <c r="B152" s="13">
        <v>459703790.73995435</v>
      </c>
      <c r="C152" s="13">
        <v>284535748.62162912</v>
      </c>
      <c r="D152" s="13">
        <f t="shared" si="2"/>
        <v>744239539.36158347</v>
      </c>
      <c r="E152" s="7">
        <v>49461</v>
      </c>
      <c r="F152" s="13">
        <v>476390807.18702829</v>
      </c>
      <c r="G152" s="13">
        <v>297938521.89302307</v>
      </c>
      <c r="H152" s="13">
        <v>774329329.08005142</v>
      </c>
      <c r="I152" s="7">
        <v>49461</v>
      </c>
      <c r="J152" s="13">
        <v>453220614.7247225</v>
      </c>
      <c r="K152" s="13">
        <v>269023168.49506021</v>
      </c>
      <c r="L152" s="13">
        <v>722243783.21978271</v>
      </c>
    </row>
    <row r="153" spans="1:12" x14ac:dyDescent="0.25">
      <c r="A153" s="7">
        <v>49491</v>
      </c>
      <c r="B153" s="13">
        <v>476829941.35011202</v>
      </c>
      <c r="C153" s="13">
        <v>299729937.1580205</v>
      </c>
      <c r="D153" s="13">
        <f t="shared" si="2"/>
        <v>776559878.50813246</v>
      </c>
      <c r="E153" s="7">
        <v>49491</v>
      </c>
      <c r="F153" s="13">
        <v>493186966.88388002</v>
      </c>
      <c r="G153" s="13">
        <v>313173352.44001234</v>
      </c>
      <c r="H153" s="13">
        <v>806360319.32389235</v>
      </c>
      <c r="I153" s="7">
        <v>49491</v>
      </c>
      <c r="J153" s="13">
        <v>469484059.74862558</v>
      </c>
      <c r="K153" s="13">
        <v>284200638.89084601</v>
      </c>
      <c r="L153" s="13">
        <v>753684698.63947153</v>
      </c>
    </row>
    <row r="154" spans="1:12" x14ac:dyDescent="0.25">
      <c r="A154" s="7">
        <v>49522</v>
      </c>
      <c r="B154" s="13">
        <v>521498735.21968329</v>
      </c>
      <c r="C154" s="13">
        <v>315573428.18216968</v>
      </c>
      <c r="D154" s="13">
        <f t="shared" si="2"/>
        <v>837072163.40185297</v>
      </c>
      <c r="E154" s="7">
        <v>49522</v>
      </c>
      <c r="F154" s="13">
        <v>537244355.86975706</v>
      </c>
      <c r="G154" s="13">
        <v>329044002.30442464</v>
      </c>
      <c r="H154" s="13">
        <v>866288358.1741817</v>
      </c>
      <c r="I154" s="7">
        <v>49522</v>
      </c>
      <c r="J154" s="13">
        <v>512427320.26121318</v>
      </c>
      <c r="K154" s="13">
        <v>300052469.85337806</v>
      </c>
      <c r="L154" s="13">
        <v>812479790.11459124</v>
      </c>
    </row>
    <row r="155" spans="1:12" x14ac:dyDescent="0.25">
      <c r="A155" s="7">
        <v>49553</v>
      </c>
      <c r="B155" s="13">
        <v>501904228.1139372</v>
      </c>
      <c r="C155" s="13">
        <v>301396284.34096169</v>
      </c>
      <c r="D155" s="13">
        <f t="shared" si="2"/>
        <v>803300512.45489883</v>
      </c>
      <c r="E155" s="7">
        <v>49553</v>
      </c>
      <c r="F155" s="13">
        <v>519325100.92286581</v>
      </c>
      <c r="G155" s="13">
        <v>314993129.45010108</v>
      </c>
      <c r="H155" s="13">
        <v>834318230.37296689</v>
      </c>
      <c r="I155" s="7">
        <v>49553</v>
      </c>
      <c r="J155" s="13">
        <v>494880991.79752403</v>
      </c>
      <c r="K155" s="13">
        <v>285697750.42335135</v>
      </c>
      <c r="L155" s="13">
        <v>780578742.22087538</v>
      </c>
    </row>
    <row r="156" spans="1:12" x14ac:dyDescent="0.25">
      <c r="A156" s="7">
        <v>49583</v>
      </c>
      <c r="B156" s="13">
        <v>463825457.56405306</v>
      </c>
      <c r="C156" s="13">
        <v>285346366.99322689</v>
      </c>
      <c r="D156" s="13">
        <f t="shared" si="2"/>
        <v>749171824.55727994</v>
      </c>
      <c r="E156" s="7">
        <v>49583</v>
      </c>
      <c r="F156" s="13">
        <v>494510274.12097192</v>
      </c>
      <c r="G156" s="13">
        <v>299105251.05216467</v>
      </c>
      <c r="H156" s="13">
        <v>793615525.17313659</v>
      </c>
      <c r="I156" s="7">
        <v>49583</v>
      </c>
      <c r="J156" s="13">
        <v>471062807.42732882</v>
      </c>
      <c r="K156" s="13">
        <v>269403239.82913733</v>
      </c>
      <c r="L156" s="13">
        <v>740466047.25646615</v>
      </c>
    </row>
    <row r="157" spans="1:12" x14ac:dyDescent="0.25">
      <c r="A157" s="7">
        <v>49614</v>
      </c>
      <c r="B157" s="13">
        <v>481520361.74721372</v>
      </c>
      <c r="C157" s="13">
        <v>298929111.51859128</v>
      </c>
      <c r="D157" s="13">
        <f t="shared" si="2"/>
        <v>780449473.26580501</v>
      </c>
      <c r="E157" s="7">
        <v>49614</v>
      </c>
      <c r="F157" s="13">
        <v>511870552.52276731</v>
      </c>
      <c r="G157" s="13">
        <v>312711783.11881864</v>
      </c>
      <c r="H157" s="13">
        <v>824582335.64158595</v>
      </c>
      <c r="I157" s="7">
        <v>49614</v>
      </c>
      <c r="J157" s="13">
        <v>488096428.52396351</v>
      </c>
      <c r="K157" s="13">
        <v>283000489.74852639</v>
      </c>
      <c r="L157" s="13">
        <v>771096918.27248991</v>
      </c>
    </row>
    <row r="158" spans="1:12" x14ac:dyDescent="0.25">
      <c r="A158" s="7">
        <v>49644</v>
      </c>
      <c r="B158" s="13">
        <v>568181668.68579197</v>
      </c>
      <c r="C158" s="13">
        <v>348833594.52908897</v>
      </c>
      <c r="D158" s="13">
        <f t="shared" si="2"/>
        <v>917015263.21488094</v>
      </c>
      <c r="E158" s="7">
        <v>49644</v>
      </c>
      <c r="F158" s="13">
        <v>595568664.20138311</v>
      </c>
      <c r="G158" s="13">
        <v>362526111.64677292</v>
      </c>
      <c r="H158" s="13">
        <v>958094775.84815598</v>
      </c>
      <c r="I158" s="7">
        <v>49644</v>
      </c>
      <c r="J158" s="13">
        <v>569823451.95034432</v>
      </c>
      <c r="K158" s="13">
        <v>333133325.91243708</v>
      </c>
      <c r="L158" s="13">
        <v>902956777.86278141</v>
      </c>
    </row>
    <row r="159" spans="1:12" x14ac:dyDescent="0.25">
      <c r="A159" s="7">
        <v>49675</v>
      </c>
      <c r="B159" s="13">
        <v>601926862.59079337</v>
      </c>
      <c r="C159" s="13">
        <v>363442094.16760939</v>
      </c>
      <c r="D159" s="13">
        <f t="shared" si="2"/>
        <v>965368956.75840282</v>
      </c>
      <c r="E159" s="7">
        <v>49675</v>
      </c>
      <c r="F159" s="13">
        <v>627399334.72989368</v>
      </c>
      <c r="G159" s="13">
        <v>377852530.99846047</v>
      </c>
      <c r="H159" s="13">
        <v>1005251865.7283542</v>
      </c>
      <c r="I159" s="7">
        <v>49675</v>
      </c>
      <c r="J159" s="13">
        <v>598902319.58187497</v>
      </c>
      <c r="K159" s="13">
        <v>347095834.134193</v>
      </c>
      <c r="L159" s="13">
        <v>945998153.71606803</v>
      </c>
    </row>
    <row r="160" spans="1:12" x14ac:dyDescent="0.25">
      <c r="A160" s="7">
        <v>49706</v>
      </c>
      <c r="B160" s="13">
        <v>565331038.08264995</v>
      </c>
      <c r="C160" s="13">
        <v>332946519.98839015</v>
      </c>
      <c r="D160" s="13">
        <f t="shared" si="2"/>
        <v>898277558.07104015</v>
      </c>
      <c r="E160" s="7">
        <v>49706</v>
      </c>
      <c r="F160" s="13">
        <v>592806891.0991751</v>
      </c>
      <c r="G160" s="13">
        <v>347478374.94875467</v>
      </c>
      <c r="H160" s="13">
        <v>940285266.04792976</v>
      </c>
      <c r="I160" s="7">
        <v>49706</v>
      </c>
      <c r="J160" s="13">
        <v>565059542.06403577</v>
      </c>
      <c r="K160" s="13">
        <v>316387636.73694503</v>
      </c>
      <c r="L160" s="13">
        <v>881447178.80098081</v>
      </c>
    </row>
    <row r="161" spans="1:12" x14ac:dyDescent="0.25">
      <c r="A161" s="7">
        <v>49735</v>
      </c>
      <c r="B161" s="13">
        <v>524889537.37775499</v>
      </c>
      <c r="C161" s="13">
        <v>324153580.47113246</v>
      </c>
      <c r="D161" s="13">
        <f t="shared" si="2"/>
        <v>849043117.84888744</v>
      </c>
      <c r="E161" s="7">
        <v>49735</v>
      </c>
      <c r="F161" s="13">
        <v>556821695.91122699</v>
      </c>
      <c r="G161" s="13">
        <v>338793775.882743</v>
      </c>
      <c r="H161" s="13">
        <v>895615471.79396999</v>
      </c>
      <c r="I161" s="7">
        <v>49735</v>
      </c>
      <c r="J161" s="13">
        <v>529870788.71368134</v>
      </c>
      <c r="K161" s="13">
        <v>307424189.13076329</v>
      </c>
      <c r="L161" s="13">
        <v>837294977.84444463</v>
      </c>
    </row>
    <row r="162" spans="1:12" x14ac:dyDescent="0.25">
      <c r="A162" s="7">
        <v>49766</v>
      </c>
      <c r="B162" s="13">
        <v>484158609.76024109</v>
      </c>
      <c r="C162" s="13">
        <v>305293360.44111985</v>
      </c>
      <c r="D162" s="13">
        <f t="shared" si="2"/>
        <v>789451970.20136094</v>
      </c>
      <c r="E162" s="7">
        <v>49766</v>
      </c>
      <c r="F162" s="13">
        <v>513223769.83804548</v>
      </c>
      <c r="G162" s="13">
        <v>320045077.03972304</v>
      </c>
      <c r="H162" s="13">
        <v>833268846.87776852</v>
      </c>
      <c r="I162" s="7">
        <v>49766</v>
      </c>
      <c r="J162" s="13">
        <v>487221835.24217755</v>
      </c>
      <c r="K162" s="13">
        <v>288383104.33222437</v>
      </c>
      <c r="L162" s="13">
        <v>775604939.57440186</v>
      </c>
    </row>
    <row r="163" spans="1:12" x14ac:dyDescent="0.25">
      <c r="A163" s="7">
        <v>49796</v>
      </c>
      <c r="B163" s="13">
        <v>458545189.55234325</v>
      </c>
      <c r="C163" s="13">
        <v>291700731.93562812</v>
      </c>
      <c r="D163" s="13">
        <f t="shared" si="2"/>
        <v>750245921.48797131</v>
      </c>
      <c r="E163" s="7">
        <v>49796</v>
      </c>
      <c r="F163" s="13">
        <v>479059671.51712114</v>
      </c>
      <c r="G163" s="13">
        <v>306563757.40014702</v>
      </c>
      <c r="H163" s="13">
        <v>785623428.91726816</v>
      </c>
      <c r="I163" s="7">
        <v>49796</v>
      </c>
      <c r="J163" s="13">
        <v>453586724.71960509</v>
      </c>
      <c r="K163" s="13">
        <v>274610287.39667362</v>
      </c>
      <c r="L163" s="13">
        <v>728197012.11627865</v>
      </c>
    </row>
    <row r="164" spans="1:12" x14ac:dyDescent="0.25">
      <c r="A164" s="7">
        <v>49827</v>
      </c>
      <c r="B164" s="13">
        <v>463202361.66897547</v>
      </c>
      <c r="C164" s="13">
        <v>287101315.37413949</v>
      </c>
      <c r="D164" s="13">
        <f t="shared" si="2"/>
        <v>750303677.0431149</v>
      </c>
      <c r="E164" s="7">
        <v>49827</v>
      </c>
      <c r="F164" s="13">
        <v>481496034.41703856</v>
      </c>
      <c r="G164" s="13">
        <v>302057337.76959449</v>
      </c>
      <c r="H164" s="13">
        <v>783553372.18663311</v>
      </c>
      <c r="I164" s="7">
        <v>49827</v>
      </c>
      <c r="J164" s="13">
        <v>455845703.23935223</v>
      </c>
      <c r="K164" s="13">
        <v>269889268.02846086</v>
      </c>
      <c r="L164" s="13">
        <v>725734971.26781309</v>
      </c>
    </row>
    <row r="165" spans="1:12" x14ac:dyDescent="0.25">
      <c r="A165" s="7">
        <v>49857</v>
      </c>
      <c r="B165" s="13">
        <v>480426122.73299718</v>
      </c>
      <c r="C165" s="13">
        <v>302397411.08838153</v>
      </c>
      <c r="D165" s="13">
        <f t="shared" si="2"/>
        <v>782823533.82137871</v>
      </c>
      <c r="E165" s="7">
        <v>49857</v>
      </c>
      <c r="F165" s="13">
        <v>498379381.02443218</v>
      </c>
      <c r="G165" s="13">
        <v>317423366.68633759</v>
      </c>
      <c r="H165" s="13">
        <v>815802747.71076977</v>
      </c>
      <c r="I165" s="7">
        <v>49857</v>
      </c>
      <c r="J165" s="13">
        <v>472124753.01142585</v>
      </c>
      <c r="K165" s="13">
        <v>285138085.46407837</v>
      </c>
      <c r="L165" s="13">
        <v>757262838.47550416</v>
      </c>
    </row>
    <row r="166" spans="1:12" x14ac:dyDescent="0.25">
      <c r="A166" s="7">
        <v>49888</v>
      </c>
      <c r="B166" s="13">
        <v>525306807.27182263</v>
      </c>
      <c r="C166" s="13">
        <v>318418587.3819536</v>
      </c>
      <c r="D166" s="13">
        <f t="shared" si="2"/>
        <v>843725394.65377617</v>
      </c>
      <c r="E166" s="7">
        <v>49888</v>
      </c>
      <c r="F166" s="13">
        <v>542652244.83167005</v>
      </c>
      <c r="G166" s="13">
        <v>333509216.17218584</v>
      </c>
      <c r="H166" s="13">
        <v>876161461.00385594</v>
      </c>
      <c r="I166" s="7">
        <v>49888</v>
      </c>
      <c r="J166" s="13">
        <v>515117125.20577562</v>
      </c>
      <c r="K166" s="13">
        <v>301128515.17921042</v>
      </c>
      <c r="L166" s="13">
        <v>816245640.38498604</v>
      </c>
    </row>
    <row r="167" spans="1:12" x14ac:dyDescent="0.25">
      <c r="A167" s="7">
        <v>49919</v>
      </c>
      <c r="B167" s="13">
        <v>505307642.67551345</v>
      </c>
      <c r="C167" s="13">
        <v>304004047.74594855</v>
      </c>
      <c r="D167" s="13">
        <f t="shared" si="2"/>
        <v>809311690.42146206</v>
      </c>
      <c r="E167" s="7">
        <v>49919</v>
      </c>
      <c r="F167" s="13">
        <v>524426720.95314217</v>
      </c>
      <c r="G167" s="13">
        <v>319196928.58558559</v>
      </c>
      <c r="H167" s="13">
        <v>843623649.53872776</v>
      </c>
      <c r="I167" s="7">
        <v>49919</v>
      </c>
      <c r="J167" s="13">
        <v>497336798.21135122</v>
      </c>
      <c r="K167" s="13">
        <v>286562416.51127988</v>
      </c>
      <c r="L167" s="13">
        <v>783899214.7226311</v>
      </c>
    </row>
    <row r="168" spans="1:12" x14ac:dyDescent="0.25">
      <c r="A168" s="7">
        <v>49949</v>
      </c>
      <c r="B168" s="13">
        <v>467447063.7048046</v>
      </c>
      <c r="C168" s="13">
        <v>287779642.70461321</v>
      </c>
      <c r="D168" s="13">
        <f t="shared" si="2"/>
        <v>755226706.40941787</v>
      </c>
      <c r="E168" s="7">
        <v>49949</v>
      </c>
      <c r="F168" s="13">
        <v>500748213.73912144</v>
      </c>
      <c r="G168" s="13">
        <v>303088449.38416642</v>
      </c>
      <c r="H168" s="13">
        <v>803836663.12328792</v>
      </c>
      <c r="I168" s="7">
        <v>49949</v>
      </c>
      <c r="J168" s="13">
        <v>474826760.77713388</v>
      </c>
      <c r="K168" s="13">
        <v>270142616.11024499</v>
      </c>
      <c r="L168" s="13">
        <v>744969376.88737893</v>
      </c>
    </row>
    <row r="169" spans="1:12" x14ac:dyDescent="0.25">
      <c r="A169" s="7">
        <v>49980</v>
      </c>
      <c r="B169" s="13">
        <v>485318178.43910944</v>
      </c>
      <c r="C169" s="13">
        <v>301236262.67372388</v>
      </c>
      <c r="D169" s="13">
        <f t="shared" si="2"/>
        <v>786554441.11283326</v>
      </c>
      <c r="E169" s="7">
        <v>49980</v>
      </c>
      <c r="F169" s="13">
        <v>518262794.84505713</v>
      </c>
      <c r="G169" s="13">
        <v>316608856.0692085</v>
      </c>
      <c r="H169" s="13">
        <v>834871650.91426563</v>
      </c>
      <c r="I169" s="7">
        <v>49980</v>
      </c>
      <c r="J169" s="13">
        <v>491979032.7278204</v>
      </c>
      <c r="K169" s="13">
        <v>283571083.55672377</v>
      </c>
      <c r="L169" s="13">
        <v>775550116.28454423</v>
      </c>
    </row>
    <row r="170" spans="1:12" x14ac:dyDescent="0.25">
      <c r="A170" s="7">
        <v>50010</v>
      </c>
      <c r="B170" s="13">
        <v>572445103.49999809</v>
      </c>
      <c r="C170" s="13">
        <v>351218748.6555829</v>
      </c>
      <c r="D170" s="13">
        <f t="shared" si="2"/>
        <v>923663852.155581</v>
      </c>
      <c r="E170" s="7">
        <v>50010</v>
      </c>
      <c r="F170" s="13">
        <v>602297559.76688254</v>
      </c>
      <c r="G170" s="13">
        <v>366612494.96775091</v>
      </c>
      <c r="H170" s="13">
        <v>968910054.73463345</v>
      </c>
      <c r="I170" s="7">
        <v>50010</v>
      </c>
      <c r="J170" s="13">
        <v>573762484.22030234</v>
      </c>
      <c r="K170" s="13">
        <v>333662666.47389537</v>
      </c>
      <c r="L170" s="13">
        <v>907425150.69419765</v>
      </c>
    </row>
    <row r="171" spans="1:12" x14ac:dyDescent="0.25">
      <c r="A171" s="7">
        <v>50041</v>
      </c>
      <c r="B171" s="13">
        <v>606250356.60213304</v>
      </c>
      <c r="C171" s="13">
        <v>365970234.7398442</v>
      </c>
      <c r="D171" s="13">
        <f t="shared" si="2"/>
        <v>972220591.34197724</v>
      </c>
      <c r="E171" s="7">
        <v>50041</v>
      </c>
      <c r="F171" s="13">
        <v>634032510.31979132</v>
      </c>
      <c r="G171" s="13">
        <v>382151130.19389743</v>
      </c>
      <c r="H171" s="13">
        <v>1016183640.5136888</v>
      </c>
      <c r="I171" s="7">
        <v>50041</v>
      </c>
      <c r="J171" s="13">
        <v>602651436.0625999</v>
      </c>
      <c r="K171" s="13">
        <v>347707426.55979186</v>
      </c>
      <c r="L171" s="13">
        <v>950358862.6223917</v>
      </c>
    </row>
    <row r="172" spans="1:12" x14ac:dyDescent="0.25">
      <c r="A172" s="7">
        <v>50072</v>
      </c>
      <c r="B172" s="13">
        <v>569216274.82899857</v>
      </c>
      <c r="C172" s="13">
        <v>335386838.81952083</v>
      </c>
      <c r="D172" s="13">
        <f t="shared" si="2"/>
        <v>904603113.6485194</v>
      </c>
      <c r="E172" s="7">
        <v>50072</v>
      </c>
      <c r="F172" s="13">
        <v>599098032.25903964</v>
      </c>
      <c r="G172" s="13">
        <v>351630778.55890715</v>
      </c>
      <c r="H172" s="13">
        <v>950728810.81794679</v>
      </c>
      <c r="I172" s="7">
        <v>50072</v>
      </c>
      <c r="J172" s="13">
        <v>568576098.97469699</v>
      </c>
      <c r="K172" s="13">
        <v>316974406.21722507</v>
      </c>
      <c r="L172" s="13">
        <v>885550505.19192207</v>
      </c>
    </row>
    <row r="173" spans="1:12" x14ac:dyDescent="0.25">
      <c r="A173" s="7">
        <v>50100</v>
      </c>
      <c r="B173" s="13">
        <v>528188217.99032176</v>
      </c>
      <c r="C173" s="13">
        <v>326445250.74076754</v>
      </c>
      <c r="D173" s="13">
        <f t="shared" si="2"/>
        <v>854633468.73108935</v>
      </c>
      <c r="E173" s="7">
        <v>50100</v>
      </c>
      <c r="F173" s="13">
        <v>562792344.14950085</v>
      </c>
      <c r="G173" s="13">
        <v>342761827.19171941</v>
      </c>
      <c r="H173" s="13">
        <v>905554171.34122026</v>
      </c>
      <c r="I173" s="7">
        <v>50100</v>
      </c>
      <c r="J173" s="13">
        <v>533183124.07070279</v>
      </c>
      <c r="K173" s="13">
        <v>307900944.8488192</v>
      </c>
      <c r="L173" s="13">
        <v>841084068.91952205</v>
      </c>
    </row>
    <row r="174" spans="1:12" x14ac:dyDescent="0.25">
      <c r="A174" s="7">
        <v>50131</v>
      </c>
      <c r="B174" s="13">
        <v>487382624.30353701</v>
      </c>
      <c r="C174" s="13">
        <v>307661490.62618142</v>
      </c>
      <c r="D174" s="13">
        <f t="shared" si="2"/>
        <v>795044114.92971849</v>
      </c>
      <c r="E174" s="7">
        <v>50131</v>
      </c>
      <c r="F174" s="13">
        <v>518859622.1081416</v>
      </c>
      <c r="G174" s="13">
        <v>324048450.28702879</v>
      </c>
      <c r="H174" s="13">
        <v>842908072.39517045</v>
      </c>
      <c r="I174" s="7">
        <v>50131</v>
      </c>
      <c r="J174" s="13">
        <v>490327947.55054909</v>
      </c>
      <c r="K174" s="13">
        <v>288981131.88140488</v>
      </c>
      <c r="L174" s="13">
        <v>779309079.43195391</v>
      </c>
    </row>
    <row r="175" spans="1:12" x14ac:dyDescent="0.25">
      <c r="A175" s="7">
        <v>50161</v>
      </c>
      <c r="B175" s="13">
        <v>461859569.91725361</v>
      </c>
      <c r="C175" s="13">
        <v>294198508.01795733</v>
      </c>
      <c r="D175" s="13">
        <f t="shared" si="2"/>
        <v>756058077.93521094</v>
      </c>
      <c r="E175" s="7">
        <v>50161</v>
      </c>
      <c r="F175" s="13">
        <v>484148743.37730217</v>
      </c>
      <c r="G175" s="13">
        <v>310655980.17875975</v>
      </c>
      <c r="H175" s="13">
        <v>794804723.55606198</v>
      </c>
      <c r="I175" s="7">
        <v>50161</v>
      </c>
      <c r="J175" s="13">
        <v>456223661.72801304</v>
      </c>
      <c r="K175" s="13">
        <v>275382335.08888328</v>
      </c>
      <c r="L175" s="13">
        <v>731605996.81689632</v>
      </c>
    </row>
    <row r="176" spans="1:12" x14ac:dyDescent="0.25">
      <c r="A176" s="7">
        <v>50192</v>
      </c>
      <c r="B176" s="13">
        <v>466891774.92035067</v>
      </c>
      <c r="C176" s="13">
        <v>289801139.89185721</v>
      </c>
      <c r="D176" s="13">
        <f t="shared" si="2"/>
        <v>756692914.81220794</v>
      </c>
      <c r="E176" s="7">
        <v>50192</v>
      </c>
      <c r="F176" s="13">
        <v>486793020.8182689</v>
      </c>
      <c r="G176" s="13">
        <v>306342499.37370753</v>
      </c>
      <c r="H176" s="13">
        <v>793135520.19197643</v>
      </c>
      <c r="I176" s="7">
        <v>50192</v>
      </c>
      <c r="J176" s="13">
        <v>458673726.20468593</v>
      </c>
      <c r="K176" s="13">
        <v>270873871.75660282</v>
      </c>
      <c r="L176" s="13">
        <v>729547597.96128869</v>
      </c>
    </row>
    <row r="177" spans="1:12" x14ac:dyDescent="0.25">
      <c r="A177" s="7">
        <v>50222</v>
      </c>
      <c r="B177" s="13">
        <v>484211439.72656727</v>
      </c>
      <c r="C177" s="13">
        <v>305203346.89319259</v>
      </c>
      <c r="D177" s="13">
        <f t="shared" si="2"/>
        <v>789414786.6197598</v>
      </c>
      <c r="E177" s="7">
        <v>50222</v>
      </c>
      <c r="F177" s="13">
        <v>503763547.08152026</v>
      </c>
      <c r="G177" s="13">
        <v>321845653.18439174</v>
      </c>
      <c r="H177" s="13">
        <v>825609200.26591206</v>
      </c>
      <c r="I177" s="7">
        <v>50222</v>
      </c>
      <c r="J177" s="13">
        <v>474968044.74490416</v>
      </c>
      <c r="K177" s="13">
        <v>286196556.78303343</v>
      </c>
      <c r="L177" s="13">
        <v>761164601.52793765</v>
      </c>
    </row>
    <row r="178" spans="1:12" x14ac:dyDescent="0.25">
      <c r="A178" s="7">
        <v>50253</v>
      </c>
      <c r="B178" s="13">
        <v>529307244.15625644</v>
      </c>
      <c r="C178" s="13">
        <v>321403744.74026245</v>
      </c>
      <c r="D178" s="13">
        <f t="shared" si="2"/>
        <v>850710988.89651895</v>
      </c>
      <c r="E178" s="7">
        <v>50253</v>
      </c>
      <c r="F178" s="13">
        <v>548258604.14693785</v>
      </c>
      <c r="G178" s="13">
        <v>338150848.80590582</v>
      </c>
      <c r="H178" s="13">
        <v>886409452.95284367</v>
      </c>
      <c r="I178" s="7">
        <v>50253</v>
      </c>
      <c r="J178" s="13">
        <v>518016026.96629608</v>
      </c>
      <c r="K178" s="13">
        <v>302324525.56953341</v>
      </c>
      <c r="L178" s="13">
        <v>820340552.53582954</v>
      </c>
    </row>
    <row r="179" spans="1:12" x14ac:dyDescent="0.25">
      <c r="A179" s="7">
        <v>50284</v>
      </c>
      <c r="B179" s="13">
        <v>508874535.07069927</v>
      </c>
      <c r="C179" s="13">
        <v>306734573.81180668</v>
      </c>
      <c r="D179" s="13">
        <f t="shared" si="2"/>
        <v>815609108.88250589</v>
      </c>
      <c r="E179" s="7">
        <v>50284</v>
      </c>
      <c r="F179" s="13">
        <v>529697089.83643132</v>
      </c>
      <c r="G179" s="13">
        <v>323558516.54644859</v>
      </c>
      <c r="H179" s="13">
        <v>853255606.38287997</v>
      </c>
      <c r="I179" s="7">
        <v>50284</v>
      </c>
      <c r="J179" s="13">
        <v>499972476.99876457</v>
      </c>
      <c r="K179" s="13">
        <v>287531203.44975203</v>
      </c>
      <c r="L179" s="13">
        <v>787503680.44851661</v>
      </c>
    </row>
    <row r="180" spans="1:12" x14ac:dyDescent="0.25">
      <c r="A180" s="7">
        <v>50314</v>
      </c>
      <c r="B180" s="13">
        <v>471259224.9438321</v>
      </c>
      <c r="C180" s="13">
        <v>290339803.1901201</v>
      </c>
      <c r="D180" s="13">
        <f t="shared" si="2"/>
        <v>761599028.13395214</v>
      </c>
      <c r="E180" s="7">
        <v>50314</v>
      </c>
      <c r="F180" s="13">
        <v>507168182.85094672</v>
      </c>
      <c r="G180" s="13">
        <v>307230385.1890009</v>
      </c>
      <c r="H180" s="13">
        <v>814398568.03994763</v>
      </c>
      <c r="I180" s="7">
        <v>50314</v>
      </c>
      <c r="J180" s="13">
        <v>478784037.93748724</v>
      </c>
      <c r="K180" s="13">
        <v>270993423.69350165</v>
      </c>
      <c r="L180" s="13">
        <v>749777461.63098884</v>
      </c>
    </row>
    <row r="181" spans="1:12" x14ac:dyDescent="0.25">
      <c r="A181" s="7">
        <v>50345</v>
      </c>
      <c r="B181" s="13">
        <v>489321838.46156192</v>
      </c>
      <c r="C181" s="13">
        <v>303671398.56591898</v>
      </c>
      <c r="D181" s="13">
        <f t="shared" si="2"/>
        <v>792993237.02748084</v>
      </c>
      <c r="E181" s="7">
        <v>50345</v>
      </c>
      <c r="F181" s="13">
        <v>524852216.32351238</v>
      </c>
      <c r="G181" s="13">
        <v>320667039.26156783</v>
      </c>
      <c r="H181" s="13">
        <v>845519255.58508015</v>
      </c>
      <c r="I181" s="7">
        <v>50345</v>
      </c>
      <c r="J181" s="13">
        <v>496071929.62774062</v>
      </c>
      <c r="K181" s="13">
        <v>284253051.77134424</v>
      </c>
      <c r="L181" s="13">
        <v>780324981.39908481</v>
      </c>
    </row>
    <row r="182" spans="1:12" x14ac:dyDescent="0.25">
      <c r="A182" s="7">
        <v>50375</v>
      </c>
      <c r="B182" s="13">
        <v>576992873.15858591</v>
      </c>
      <c r="C182" s="13">
        <v>353766274.9574843</v>
      </c>
      <c r="D182" s="13">
        <f t="shared" si="2"/>
        <v>930759148.11607027</v>
      </c>
      <c r="E182" s="7">
        <v>50375</v>
      </c>
      <c r="F182" s="13">
        <v>609305283.65511477</v>
      </c>
      <c r="G182" s="13">
        <v>370898366.00941789</v>
      </c>
      <c r="H182" s="13">
        <v>980203649.66453266</v>
      </c>
      <c r="I182" s="7">
        <v>50375</v>
      </c>
      <c r="J182" s="13">
        <v>577999030.72412002</v>
      </c>
      <c r="K182" s="13">
        <v>334334048.25970429</v>
      </c>
      <c r="L182" s="13">
        <v>912333078.98382425</v>
      </c>
    </row>
    <row r="183" spans="1:12" x14ac:dyDescent="0.25">
      <c r="A183" s="7">
        <v>50406</v>
      </c>
      <c r="B183" s="13">
        <v>610875379.55557311</v>
      </c>
      <c r="C183" s="13">
        <v>368668222.78943348</v>
      </c>
      <c r="D183" s="13">
        <f t="shared" si="2"/>
        <v>979543602.34500659</v>
      </c>
      <c r="E183" s="7">
        <v>50406</v>
      </c>
      <c r="F183" s="13">
        <v>640964966.3951087</v>
      </c>
      <c r="G183" s="13">
        <v>386657896.59206587</v>
      </c>
      <c r="H183" s="13">
        <v>1027622862.9871745</v>
      </c>
      <c r="I183" s="7">
        <v>50406</v>
      </c>
      <c r="J183" s="13">
        <v>606722141.45516407</v>
      </c>
      <c r="K183" s="13">
        <v>348467631.7830416</v>
      </c>
      <c r="L183" s="13">
        <v>955189773.23820567</v>
      </c>
    </row>
    <row r="184" spans="1:12" x14ac:dyDescent="0.25">
      <c r="A184" s="7">
        <v>50437</v>
      </c>
      <c r="B184" s="13">
        <v>573351074.99775684</v>
      </c>
      <c r="C184" s="13">
        <v>337978084.37727982</v>
      </c>
      <c r="D184" s="13">
        <f t="shared" si="2"/>
        <v>911329159.37503672</v>
      </c>
      <c r="E184" s="7">
        <v>50437</v>
      </c>
      <c r="F184" s="13">
        <v>605635983.72074103</v>
      </c>
      <c r="G184" s="13">
        <v>355970284.5382418</v>
      </c>
      <c r="H184" s="13">
        <v>961606268.2589829</v>
      </c>
      <c r="I184" s="7">
        <v>50437</v>
      </c>
      <c r="J184" s="13">
        <v>572360362.24083447</v>
      </c>
      <c r="K184" s="13">
        <v>317692930.22153276</v>
      </c>
      <c r="L184" s="13">
        <v>890053292.4623673</v>
      </c>
    </row>
    <row r="185" spans="1:12" x14ac:dyDescent="0.25">
      <c r="A185" s="7">
        <v>50465</v>
      </c>
      <c r="B185" s="13">
        <v>531693655.02563459</v>
      </c>
      <c r="C185" s="13">
        <v>328874321.68150699</v>
      </c>
      <c r="D185" s="13">
        <f t="shared" si="2"/>
        <v>860567976.70714164</v>
      </c>
      <c r="E185" s="7">
        <v>50465</v>
      </c>
      <c r="F185" s="13">
        <v>568964990.47758317</v>
      </c>
      <c r="G185" s="13">
        <v>346901920.6754247</v>
      </c>
      <c r="H185" s="13">
        <v>915866911.15300786</v>
      </c>
      <c r="I185" s="7">
        <v>50465</v>
      </c>
      <c r="J185" s="13">
        <v>536716639.59323454</v>
      </c>
      <c r="K185" s="13">
        <v>308497436.09173316</v>
      </c>
      <c r="L185" s="13">
        <v>845214075.68496776</v>
      </c>
    </row>
    <row r="186" spans="1:12" x14ac:dyDescent="0.25">
      <c r="A186" s="7">
        <v>50496</v>
      </c>
      <c r="B186" s="13">
        <v>490791473.46590471</v>
      </c>
      <c r="C186" s="13">
        <v>310159426.64402366</v>
      </c>
      <c r="D186" s="13">
        <f t="shared" si="2"/>
        <v>800950900.10992837</v>
      </c>
      <c r="E186" s="7">
        <v>50496</v>
      </c>
      <c r="F186" s="13">
        <v>524676175.40712476</v>
      </c>
      <c r="G186" s="13">
        <v>328215174.16011417</v>
      </c>
      <c r="H186" s="13">
        <v>852891349.56723893</v>
      </c>
      <c r="I186" s="7">
        <v>50496</v>
      </c>
      <c r="J186" s="13">
        <v>493630429.30824053</v>
      </c>
      <c r="K186" s="13">
        <v>289692316.89909512</v>
      </c>
      <c r="L186" s="13">
        <v>783322746.20733571</v>
      </c>
    </row>
    <row r="187" spans="1:12" x14ac:dyDescent="0.25">
      <c r="A187" s="7">
        <v>50526</v>
      </c>
      <c r="B187" s="13">
        <v>465358622.02471399</v>
      </c>
      <c r="C187" s="13">
        <v>296827175.14775872</v>
      </c>
      <c r="D187" s="13">
        <f t="shared" si="2"/>
        <v>762185797.17247272</v>
      </c>
      <c r="E187" s="7">
        <v>50526</v>
      </c>
      <c r="F187" s="13">
        <v>489421870.4748491</v>
      </c>
      <c r="G187" s="13">
        <v>314911435.4275499</v>
      </c>
      <c r="H187" s="13">
        <v>804333305.90239906</v>
      </c>
      <c r="I187" s="7">
        <v>50526</v>
      </c>
      <c r="J187" s="13">
        <v>459058429.90062261</v>
      </c>
      <c r="K187" s="13">
        <v>276269757.39672363</v>
      </c>
      <c r="L187" s="13">
        <v>735328187.29734623</v>
      </c>
    </row>
    <row r="188" spans="1:12" x14ac:dyDescent="0.25">
      <c r="A188" s="7">
        <v>50557</v>
      </c>
      <c r="B188" s="13">
        <v>470795549.42424536</v>
      </c>
      <c r="C188" s="13">
        <v>292642251.01628649</v>
      </c>
      <c r="D188" s="13">
        <f t="shared" si="2"/>
        <v>763437800.44053185</v>
      </c>
      <c r="E188" s="7">
        <v>50557</v>
      </c>
      <c r="F188" s="13">
        <v>492303968.32148623</v>
      </c>
      <c r="G188" s="13">
        <v>310801329.26283246</v>
      </c>
      <c r="H188" s="13">
        <v>803105297.58431864</v>
      </c>
      <c r="I188" s="7">
        <v>50557</v>
      </c>
      <c r="J188" s="13">
        <v>461728499.6398403</v>
      </c>
      <c r="K188" s="13">
        <v>271984181.18008733</v>
      </c>
      <c r="L188" s="13">
        <v>733712680.81992769</v>
      </c>
    </row>
    <row r="189" spans="1:12" x14ac:dyDescent="0.25">
      <c r="A189" s="7">
        <v>50587</v>
      </c>
      <c r="B189" s="13">
        <v>488209658.00178313</v>
      </c>
      <c r="C189" s="13">
        <v>308154796.88310766</v>
      </c>
      <c r="D189" s="13">
        <f t="shared" si="2"/>
        <v>796364454.88489079</v>
      </c>
      <c r="E189" s="7">
        <v>50587</v>
      </c>
      <c r="F189" s="13">
        <v>509361884.84041464</v>
      </c>
      <c r="G189" s="13">
        <v>326447560.50331378</v>
      </c>
      <c r="H189" s="13">
        <v>835809445.34372842</v>
      </c>
      <c r="I189" s="7">
        <v>50587</v>
      </c>
      <c r="J189" s="13">
        <v>478038065.76651281</v>
      </c>
      <c r="K189" s="13">
        <v>287383268.72011799</v>
      </c>
      <c r="L189" s="13">
        <v>765421334.4866308</v>
      </c>
    </row>
    <row r="190" spans="1:12" x14ac:dyDescent="0.25">
      <c r="A190" s="7">
        <v>50618</v>
      </c>
      <c r="B190" s="13">
        <v>533524389.84110016</v>
      </c>
      <c r="C190" s="13">
        <v>324535635.12261808</v>
      </c>
      <c r="D190" s="13">
        <f t="shared" si="2"/>
        <v>858060024.96371818</v>
      </c>
      <c r="E190" s="7">
        <v>50618</v>
      </c>
      <c r="F190" s="13">
        <v>554086370.01869595</v>
      </c>
      <c r="G190" s="13">
        <v>342975961.65151787</v>
      </c>
      <c r="H190" s="13">
        <v>897062331.67021382</v>
      </c>
      <c r="I190" s="7">
        <v>50618</v>
      </c>
      <c r="J190" s="13">
        <v>521148853.658409</v>
      </c>
      <c r="K190" s="13">
        <v>303647361.29062653</v>
      </c>
      <c r="L190" s="13">
        <v>824796214.94903553</v>
      </c>
    </row>
    <row r="191" spans="1:12" x14ac:dyDescent="0.25">
      <c r="A191" s="7">
        <v>50649</v>
      </c>
      <c r="B191" s="13">
        <v>512625378.34014869</v>
      </c>
      <c r="C191" s="13">
        <v>309593076.10539848</v>
      </c>
      <c r="D191" s="13">
        <f t="shared" si="2"/>
        <v>822218454.4455471</v>
      </c>
      <c r="E191" s="7">
        <v>50649</v>
      </c>
      <c r="F191" s="13">
        <v>535155533.35792738</v>
      </c>
      <c r="G191" s="13">
        <v>328083425.84640652</v>
      </c>
      <c r="H191" s="13">
        <v>863238959.2043339</v>
      </c>
      <c r="I191" s="7">
        <v>50649</v>
      </c>
      <c r="J191" s="13">
        <v>502809202.95620656</v>
      </c>
      <c r="K191" s="13">
        <v>288609463.34855443</v>
      </c>
      <c r="L191" s="13">
        <v>791418666.30476093</v>
      </c>
    </row>
    <row r="192" spans="1:12" x14ac:dyDescent="0.25">
      <c r="A192" s="7">
        <v>50679</v>
      </c>
      <c r="B192" s="13">
        <v>475282922.53525192</v>
      </c>
      <c r="C192" s="13">
        <v>293033072.24756199</v>
      </c>
      <c r="D192" s="13">
        <f t="shared" si="2"/>
        <v>768315994.78281391</v>
      </c>
      <c r="E192" s="7">
        <v>50679</v>
      </c>
      <c r="F192" s="13">
        <v>513790908.81851548</v>
      </c>
      <c r="G192" s="13">
        <v>311537560.63242441</v>
      </c>
      <c r="H192" s="13">
        <v>825328469.45093989</v>
      </c>
      <c r="I192" s="7">
        <v>50679</v>
      </c>
      <c r="J192" s="13">
        <v>482956969.02180976</v>
      </c>
      <c r="K192" s="13">
        <v>271962075.05491382</v>
      </c>
      <c r="L192" s="13">
        <v>754919044.07672358</v>
      </c>
    </row>
    <row r="193" spans="1:12" x14ac:dyDescent="0.25">
      <c r="A193" s="7">
        <v>50710</v>
      </c>
      <c r="B193" s="13">
        <v>493551511.8217572</v>
      </c>
      <c r="C193" s="13">
        <v>306240035.56765318</v>
      </c>
      <c r="D193" s="13">
        <f t="shared" si="2"/>
        <v>799791547.38941038</v>
      </c>
      <c r="E193" s="7">
        <v>50710</v>
      </c>
      <c r="F193" s="13">
        <v>531658696.25173879</v>
      </c>
      <c r="G193" s="13">
        <v>324892083.10821587</v>
      </c>
      <c r="H193" s="13">
        <v>856550779.3599546</v>
      </c>
      <c r="I193" s="7">
        <v>50710</v>
      </c>
      <c r="J193" s="13">
        <v>500396578.44422746</v>
      </c>
      <c r="K193" s="13">
        <v>285052131.25774521</v>
      </c>
      <c r="L193" s="13">
        <v>785448709.70197272</v>
      </c>
    </row>
    <row r="194" spans="1:12" x14ac:dyDescent="0.25">
      <c r="A194" s="7">
        <v>50740</v>
      </c>
      <c r="B194" s="13">
        <v>581851032.89642715</v>
      </c>
      <c r="C194" s="13">
        <v>356483243.29021418</v>
      </c>
      <c r="D194" s="13">
        <f t="shared" si="2"/>
        <v>938334276.18664134</v>
      </c>
      <c r="E194" s="7">
        <v>50740</v>
      </c>
      <c r="F194" s="13">
        <v>616616964.31428599</v>
      </c>
      <c r="G194" s="13">
        <v>375390924.96332002</v>
      </c>
      <c r="H194" s="13">
        <v>992007889.27760601</v>
      </c>
      <c r="I194" s="7">
        <v>50740</v>
      </c>
      <c r="J194" s="13">
        <v>582559864.35374856</v>
      </c>
      <c r="K194" s="13">
        <v>335154832.58859885</v>
      </c>
      <c r="L194" s="13">
        <v>917714696.94234741</v>
      </c>
    </row>
    <row r="195" spans="1:12" x14ac:dyDescent="0.25">
      <c r="A195" s="7">
        <v>50771</v>
      </c>
      <c r="B195" s="13">
        <v>615858942.62491322</v>
      </c>
      <c r="C195" s="13">
        <v>371528464.53759283</v>
      </c>
      <c r="D195" s="13">
        <f t="shared" si="2"/>
        <v>987387407.1625061</v>
      </c>
      <c r="E195" s="7">
        <v>50771</v>
      </c>
      <c r="F195" s="13">
        <v>648253030.20812047</v>
      </c>
      <c r="G195" s="13">
        <v>391363905.85267466</v>
      </c>
      <c r="H195" s="13">
        <v>1039616936.0607951</v>
      </c>
      <c r="I195" s="7">
        <v>50771</v>
      </c>
      <c r="J195" s="13">
        <v>611170509.59305716</v>
      </c>
      <c r="K195" s="13">
        <v>349370898.55077684</v>
      </c>
      <c r="L195" s="13">
        <v>960541408.14383399</v>
      </c>
    </row>
    <row r="196" spans="1:12" x14ac:dyDescent="0.25">
      <c r="A196" s="7">
        <v>50802</v>
      </c>
      <c r="B196" s="13">
        <v>577785706.45619643</v>
      </c>
      <c r="C196" s="13">
        <v>340712821.70925951</v>
      </c>
      <c r="D196" s="13">
        <f t="shared" ref="D196:D259" si="3">SUM(B196:C196)</f>
        <v>918498528.16545594</v>
      </c>
      <c r="E196" s="7">
        <v>50802</v>
      </c>
      <c r="F196" s="13">
        <v>612470593.25699842</v>
      </c>
      <c r="G196" s="13">
        <v>360488182.41387153</v>
      </c>
      <c r="H196" s="13">
        <v>972958775.67086995</v>
      </c>
      <c r="I196" s="7">
        <v>50802</v>
      </c>
      <c r="J196" s="13">
        <v>576462014.56726408</v>
      </c>
      <c r="K196" s="13">
        <v>318537765.15864921</v>
      </c>
      <c r="L196" s="13">
        <v>894999779.72591329</v>
      </c>
    </row>
    <row r="197" spans="1:12" x14ac:dyDescent="0.25">
      <c r="A197" s="7">
        <v>50830</v>
      </c>
      <c r="B197" s="13">
        <v>535449834.83810592</v>
      </c>
      <c r="C197" s="13">
        <v>331433207.52391285</v>
      </c>
      <c r="D197" s="13">
        <f t="shared" si="3"/>
        <v>866883042.36201882</v>
      </c>
      <c r="E197" s="7">
        <v>50830</v>
      </c>
      <c r="F197" s="13">
        <v>575383385.04030216</v>
      </c>
      <c r="G197" s="13">
        <v>351205211.80921441</v>
      </c>
      <c r="H197" s="13">
        <v>926588596.84951663</v>
      </c>
      <c r="I197" s="7">
        <v>50830</v>
      </c>
      <c r="J197" s="13">
        <v>540514994.37965572</v>
      </c>
      <c r="K197" s="13">
        <v>309208053.933245</v>
      </c>
      <c r="L197" s="13">
        <v>849723048.31290078</v>
      </c>
    </row>
    <row r="198" spans="1:12" x14ac:dyDescent="0.25">
      <c r="A198" s="7">
        <v>50861</v>
      </c>
      <c r="B198" s="13">
        <v>494425407.64811033</v>
      </c>
      <c r="C198" s="13">
        <v>312780394.71988809</v>
      </c>
      <c r="D198" s="13">
        <f t="shared" si="3"/>
        <v>807205802.36799836</v>
      </c>
      <c r="E198" s="7">
        <v>50861</v>
      </c>
      <c r="F198" s="13">
        <v>530713575.8483389</v>
      </c>
      <c r="G198" s="13">
        <v>332537272.83065784</v>
      </c>
      <c r="H198" s="13">
        <v>863250848.6789968</v>
      </c>
      <c r="I198" s="7">
        <v>50861</v>
      </c>
      <c r="J198" s="13">
        <v>497169400.11128139</v>
      </c>
      <c r="K198" s="13">
        <v>290511809.79406953</v>
      </c>
      <c r="L198" s="13">
        <v>787681209.90535092</v>
      </c>
    </row>
    <row r="199" spans="1:12" x14ac:dyDescent="0.25">
      <c r="A199" s="7">
        <v>50891</v>
      </c>
      <c r="B199" s="13">
        <v>469081747.39206749</v>
      </c>
      <c r="C199" s="13">
        <v>299581694.39821345</v>
      </c>
      <c r="D199" s="13">
        <f t="shared" si="3"/>
        <v>768663441.79028094</v>
      </c>
      <c r="E199" s="7">
        <v>50891</v>
      </c>
      <c r="F199" s="13">
        <v>494918360.98070556</v>
      </c>
      <c r="G199" s="13">
        <v>319323932.51879925</v>
      </c>
      <c r="H199" s="13">
        <v>814242293.4995048</v>
      </c>
      <c r="I199" s="7">
        <v>50891</v>
      </c>
      <c r="J199" s="13">
        <v>462130323.29738903</v>
      </c>
      <c r="K199" s="13">
        <v>277269392.94156027</v>
      </c>
      <c r="L199" s="13">
        <v>739399716.2389493</v>
      </c>
    </row>
    <row r="200" spans="1:12" x14ac:dyDescent="0.25">
      <c r="A200" s="7">
        <v>50922</v>
      </c>
      <c r="B200" s="13">
        <v>474956494.03256869</v>
      </c>
      <c r="C200" s="13">
        <v>295621159.44231963</v>
      </c>
      <c r="D200" s="13">
        <f t="shared" si="3"/>
        <v>770577653.47488832</v>
      </c>
      <c r="E200" s="7">
        <v>50922</v>
      </c>
      <c r="F200" s="13">
        <v>498071469.07782871</v>
      </c>
      <c r="G200" s="13">
        <v>315429207.35049009</v>
      </c>
      <c r="H200" s="13">
        <v>813500676.42831874</v>
      </c>
      <c r="I200" s="7">
        <v>50922</v>
      </c>
      <c r="J200" s="13">
        <v>465052572.47862148</v>
      </c>
      <c r="K200" s="13">
        <v>273218565.78184885</v>
      </c>
      <c r="L200" s="13">
        <v>738271138.26047039</v>
      </c>
    </row>
    <row r="201" spans="1:12" x14ac:dyDescent="0.25">
      <c r="A201" s="7">
        <v>50952</v>
      </c>
      <c r="B201" s="13">
        <v>492464283.74665117</v>
      </c>
      <c r="C201" s="13">
        <v>311247654.07056725</v>
      </c>
      <c r="D201" s="13">
        <f t="shared" si="3"/>
        <v>803711937.81721842</v>
      </c>
      <c r="E201" s="7">
        <v>50952</v>
      </c>
      <c r="F201" s="13">
        <v>515217697.18943322</v>
      </c>
      <c r="G201" s="13">
        <v>331223834.0721603</v>
      </c>
      <c r="H201" s="13">
        <v>846441531.26159358</v>
      </c>
      <c r="I201" s="7">
        <v>50952</v>
      </c>
      <c r="J201" s="13">
        <v>481378125.17783409</v>
      </c>
      <c r="K201" s="13">
        <v>288695990.72972786</v>
      </c>
      <c r="L201" s="13">
        <v>770074115.90756202</v>
      </c>
    </row>
    <row r="202" spans="1:12" x14ac:dyDescent="0.25">
      <c r="A202" s="7">
        <v>50983</v>
      </c>
      <c r="B202" s="13">
        <v>538003990.8047204</v>
      </c>
      <c r="C202" s="13">
        <v>327808917.41858858</v>
      </c>
      <c r="D202" s="13">
        <f t="shared" si="3"/>
        <v>865812908.22330904</v>
      </c>
      <c r="E202" s="7">
        <v>50983</v>
      </c>
      <c r="F202" s="13">
        <v>560181087.0018909</v>
      </c>
      <c r="G202" s="13">
        <v>347978072.257936</v>
      </c>
      <c r="H202" s="13">
        <v>908159159.2598269</v>
      </c>
      <c r="I202" s="7">
        <v>50983</v>
      </c>
      <c r="J202" s="13">
        <v>524561217.4174794</v>
      </c>
      <c r="K202" s="13">
        <v>305093553.0432654</v>
      </c>
      <c r="L202" s="13">
        <v>829654770.46074486</v>
      </c>
    </row>
    <row r="203" spans="1:12" x14ac:dyDescent="0.25">
      <c r="A203" s="7">
        <v>51014</v>
      </c>
      <c r="B203" s="13">
        <v>516601440.71468222</v>
      </c>
      <c r="C203" s="13">
        <v>312573008.63223165</v>
      </c>
      <c r="D203" s="13">
        <f t="shared" si="3"/>
        <v>829174449.34691381</v>
      </c>
      <c r="E203" s="7">
        <v>51014</v>
      </c>
      <c r="F203" s="13">
        <v>540843274.59208548</v>
      </c>
      <c r="G203" s="13">
        <v>332763968.55846906</v>
      </c>
      <c r="H203" s="13">
        <v>873607243.15055454</v>
      </c>
      <c r="I203" s="7">
        <v>51014</v>
      </c>
      <c r="J203" s="13">
        <v>505888267.66765547</v>
      </c>
      <c r="K203" s="13">
        <v>289792523.28503358</v>
      </c>
      <c r="L203" s="13">
        <v>795680790.95268905</v>
      </c>
    </row>
    <row r="204" spans="1:12" x14ac:dyDescent="0.25">
      <c r="A204" s="7">
        <v>51044</v>
      </c>
      <c r="B204" s="13">
        <v>479560957.21009743</v>
      </c>
      <c r="C204" s="13">
        <v>295855105.90534568</v>
      </c>
      <c r="D204" s="13">
        <f t="shared" si="3"/>
        <v>775416063.11544311</v>
      </c>
      <c r="E204" s="7">
        <v>51044</v>
      </c>
      <c r="F204" s="13">
        <v>520659059.38304579</v>
      </c>
      <c r="G204" s="13">
        <v>316004468.20009989</v>
      </c>
      <c r="H204" s="13">
        <v>836663527.58314562</v>
      </c>
      <c r="I204" s="7">
        <v>51044</v>
      </c>
      <c r="J204" s="13">
        <v>487388157.36820042</v>
      </c>
      <c r="K204" s="13">
        <v>273046120.45480859</v>
      </c>
      <c r="L204" s="13">
        <v>760434277.82300901</v>
      </c>
    </row>
    <row r="205" spans="1:12" x14ac:dyDescent="0.25">
      <c r="A205" s="7">
        <v>51075</v>
      </c>
      <c r="B205" s="13">
        <v>498052214.67645001</v>
      </c>
      <c r="C205" s="13">
        <v>308936208.24533349</v>
      </c>
      <c r="D205" s="13">
        <f t="shared" si="3"/>
        <v>806988422.92178345</v>
      </c>
      <c r="E205" s="7">
        <v>51075</v>
      </c>
      <c r="F205" s="13">
        <v>538727069.83334601</v>
      </c>
      <c r="G205" s="13">
        <v>329276792.92123139</v>
      </c>
      <c r="H205" s="13">
        <v>868003862.7545774</v>
      </c>
      <c r="I205" s="7">
        <v>51075</v>
      </c>
      <c r="J205" s="13">
        <v>504997678.63237429</v>
      </c>
      <c r="K205" s="13">
        <v>285964314.19676018</v>
      </c>
      <c r="L205" s="13">
        <v>790961992.82913446</v>
      </c>
    </row>
    <row r="206" spans="1:12" x14ac:dyDescent="0.25">
      <c r="A206" s="7">
        <v>51105</v>
      </c>
      <c r="B206" s="13">
        <v>587076564.01216781</v>
      </c>
      <c r="C206" s="13">
        <v>359363178.47687739</v>
      </c>
      <c r="D206" s="13">
        <f t="shared" si="3"/>
        <v>946439742.48904514</v>
      </c>
      <c r="E206" s="7">
        <v>51105</v>
      </c>
      <c r="F206" s="13">
        <v>624288934.17156804</v>
      </c>
      <c r="G206" s="13">
        <v>380082310.90322107</v>
      </c>
      <c r="H206" s="13">
        <v>1004371245.074789</v>
      </c>
      <c r="I206" s="7">
        <v>51105</v>
      </c>
      <c r="J206" s="13">
        <v>587501017.61388493</v>
      </c>
      <c r="K206" s="13">
        <v>336120652.4050169</v>
      </c>
      <c r="L206" s="13">
        <v>923621670.01890182</v>
      </c>
    </row>
    <row r="207" spans="1:12" x14ac:dyDescent="0.25">
      <c r="A207" s="7">
        <v>51136</v>
      </c>
      <c r="B207" s="13">
        <v>621263523.27682328</v>
      </c>
      <c r="C207" s="13">
        <v>374613002.49311167</v>
      </c>
      <c r="D207" s="13">
        <f t="shared" si="3"/>
        <v>995876525.76993489</v>
      </c>
      <c r="E207" s="7">
        <v>51136</v>
      </c>
      <c r="F207" s="13">
        <v>655961076.51064825</v>
      </c>
      <c r="G207" s="13">
        <v>396332908.90691304</v>
      </c>
      <c r="H207" s="13">
        <v>1052293985.4175613</v>
      </c>
      <c r="I207" s="7">
        <v>51136</v>
      </c>
      <c r="J207" s="13">
        <v>616060570.00204051</v>
      </c>
      <c r="K207" s="13">
        <v>350477587.6545341</v>
      </c>
      <c r="L207" s="13">
        <v>966538157.65657461</v>
      </c>
    </row>
    <row r="208" spans="1:12" x14ac:dyDescent="0.25">
      <c r="A208" s="7">
        <v>51167</v>
      </c>
      <c r="B208" s="13">
        <v>582575202.15935075</v>
      </c>
      <c r="C208" s="13">
        <v>343647730.34872121</v>
      </c>
      <c r="D208" s="13">
        <f t="shared" si="3"/>
        <v>926222932.5080719</v>
      </c>
      <c r="E208" s="7">
        <v>51167</v>
      </c>
      <c r="F208" s="13">
        <v>619659261.29836166</v>
      </c>
      <c r="G208" s="13">
        <v>365243003.57074255</v>
      </c>
      <c r="H208" s="13">
        <v>984902264.86910415</v>
      </c>
      <c r="I208" s="7">
        <v>51167</v>
      </c>
      <c r="J208" s="13">
        <v>580938211.27736926</v>
      </c>
      <c r="K208" s="13">
        <v>319563746.65788013</v>
      </c>
      <c r="L208" s="13">
        <v>900501957.93524933</v>
      </c>
    </row>
    <row r="209" spans="1:12" x14ac:dyDescent="0.25">
      <c r="A209" s="7">
        <v>51196</v>
      </c>
      <c r="B209" s="13">
        <v>539504474.87934637</v>
      </c>
      <c r="C209" s="13">
        <v>334175014.8986792</v>
      </c>
      <c r="D209" s="13">
        <f t="shared" si="3"/>
        <v>873679489.77802563</v>
      </c>
      <c r="E209" s="7">
        <v>51196</v>
      </c>
      <c r="F209" s="13">
        <v>582098387.82798719</v>
      </c>
      <c r="G209" s="13">
        <v>355726737.62046027</v>
      </c>
      <c r="H209" s="13">
        <v>937825125.44844747</v>
      </c>
      <c r="I209" s="7">
        <v>51196</v>
      </c>
      <c r="J209" s="13">
        <v>544628888.52496231</v>
      </c>
      <c r="K209" s="13">
        <v>310083969.33730406</v>
      </c>
      <c r="L209" s="13">
        <v>854712857.8622663</v>
      </c>
    </row>
    <row r="210" spans="1:12" x14ac:dyDescent="0.25">
      <c r="A210" s="7">
        <v>51227</v>
      </c>
      <c r="B210" s="13">
        <v>498327724.13459325</v>
      </c>
      <c r="C210" s="13">
        <v>315574554.83649158</v>
      </c>
      <c r="D210" s="13">
        <f t="shared" si="3"/>
        <v>813902278.97108483</v>
      </c>
      <c r="E210" s="7">
        <v>51227</v>
      </c>
      <c r="F210" s="13">
        <v>537017785.02549505</v>
      </c>
      <c r="G210" s="13">
        <v>337066959.56724221</v>
      </c>
      <c r="H210" s="13">
        <v>874084744.5927372</v>
      </c>
      <c r="I210" s="7">
        <v>51227</v>
      </c>
      <c r="J210" s="13">
        <v>500990733.52947897</v>
      </c>
      <c r="K210" s="13">
        <v>291487698.99898434</v>
      </c>
      <c r="L210" s="13">
        <v>792478432.52846336</v>
      </c>
    </row>
    <row r="211" spans="1:12" x14ac:dyDescent="0.25">
      <c r="A211" s="7">
        <v>51257</v>
      </c>
      <c r="B211" s="13">
        <v>473071159.16045284</v>
      </c>
      <c r="C211" s="13">
        <v>302510346.09796959</v>
      </c>
      <c r="D211" s="13">
        <f t="shared" si="3"/>
        <v>775581505.25842237</v>
      </c>
      <c r="E211" s="7">
        <v>51257</v>
      </c>
      <c r="F211" s="13">
        <v>500681631.52822405</v>
      </c>
      <c r="G211" s="13">
        <v>323943921.75509691</v>
      </c>
      <c r="H211" s="13">
        <v>824625553.2833209</v>
      </c>
      <c r="I211" s="7">
        <v>51257</v>
      </c>
      <c r="J211" s="13">
        <v>465482686.81372827</v>
      </c>
      <c r="K211" s="13">
        <v>278427320.54396772</v>
      </c>
      <c r="L211" s="13">
        <v>743910007.35769606</v>
      </c>
    </row>
    <row r="212" spans="1:12" x14ac:dyDescent="0.25">
      <c r="A212" s="7">
        <v>51288</v>
      </c>
      <c r="B212" s="13">
        <v>479420521.14407903</v>
      </c>
      <c r="C212" s="13">
        <v>298787071.96873283</v>
      </c>
      <c r="D212" s="13">
        <f t="shared" si="3"/>
        <v>778207593.1128118</v>
      </c>
      <c r="E212" s="7">
        <v>51288</v>
      </c>
      <c r="F212" s="13">
        <v>504142139.31445509</v>
      </c>
      <c r="G212" s="13">
        <v>320277560.78352499</v>
      </c>
      <c r="H212" s="13">
        <v>824419700.09798002</v>
      </c>
      <c r="I212" s="7">
        <v>51288</v>
      </c>
      <c r="J212" s="13">
        <v>468692455.39218265</v>
      </c>
      <c r="K212" s="13">
        <v>274623975.46044773</v>
      </c>
      <c r="L212" s="13">
        <v>743316430.85263038</v>
      </c>
    </row>
    <row r="213" spans="1:12" x14ac:dyDescent="0.25">
      <c r="A213" s="7">
        <v>51318</v>
      </c>
      <c r="B213" s="13">
        <v>497021874.77260804</v>
      </c>
      <c r="C213" s="13">
        <v>314533441.33852351</v>
      </c>
      <c r="D213" s="13">
        <f t="shared" si="3"/>
        <v>811555316.11113155</v>
      </c>
      <c r="E213" s="7">
        <v>51318</v>
      </c>
      <c r="F213" s="13">
        <v>521378255.2959556</v>
      </c>
      <c r="G213" s="13">
        <v>336228179.75195456</v>
      </c>
      <c r="H213" s="13">
        <v>857606435.04791021</v>
      </c>
      <c r="I213" s="7">
        <v>51318</v>
      </c>
      <c r="J213" s="13">
        <v>485035438.71585172</v>
      </c>
      <c r="K213" s="13">
        <v>290184032.84795654</v>
      </c>
      <c r="L213" s="13">
        <v>775219471.5638082</v>
      </c>
    </row>
    <row r="214" spans="1:12" x14ac:dyDescent="0.25">
      <c r="A214" s="7">
        <v>51349</v>
      </c>
      <c r="B214" s="13">
        <v>542794773.51159179</v>
      </c>
      <c r="C214" s="13">
        <v>331277640.8027305</v>
      </c>
      <c r="D214" s="13">
        <f t="shared" si="3"/>
        <v>874072414.31432223</v>
      </c>
      <c r="E214" s="7">
        <v>51349</v>
      </c>
      <c r="F214" s="13">
        <v>566592251.0601306</v>
      </c>
      <c r="G214" s="13">
        <v>353213386.95465982</v>
      </c>
      <c r="H214" s="13">
        <v>919805638.01479042</v>
      </c>
      <c r="I214" s="7">
        <v>51349</v>
      </c>
      <c r="J214" s="13">
        <v>528302615.3839308</v>
      </c>
      <c r="K214" s="13">
        <v>306714973.19552642</v>
      </c>
      <c r="L214" s="13">
        <v>835017588.57945728</v>
      </c>
    </row>
    <row r="215" spans="1:12" x14ac:dyDescent="0.25">
      <c r="A215" s="7">
        <v>51380</v>
      </c>
      <c r="B215" s="13">
        <v>520846554.33336663</v>
      </c>
      <c r="C215" s="13">
        <v>315724593.32788664</v>
      </c>
      <c r="D215" s="13">
        <f t="shared" si="3"/>
        <v>836571147.66125321</v>
      </c>
      <c r="E215" s="7">
        <v>51380</v>
      </c>
      <c r="F215" s="13">
        <v>546805285.14156473</v>
      </c>
      <c r="G215" s="13">
        <v>337652576.98474622</v>
      </c>
      <c r="H215" s="13">
        <v>884457862.12631094</v>
      </c>
      <c r="I215" s="7">
        <v>51380</v>
      </c>
      <c r="J215" s="13">
        <v>509254649.1176312</v>
      </c>
      <c r="K215" s="13">
        <v>291128362.91312432</v>
      </c>
      <c r="L215" s="13">
        <v>800383012.03075552</v>
      </c>
    </row>
    <row r="216" spans="1:12" x14ac:dyDescent="0.25">
      <c r="A216" s="7">
        <v>51410</v>
      </c>
      <c r="B216" s="13">
        <v>484139731.40715039</v>
      </c>
      <c r="C216" s="13">
        <v>298853804.6267826</v>
      </c>
      <c r="D216" s="13">
        <f t="shared" si="3"/>
        <v>782993536.03393292</v>
      </c>
      <c r="E216" s="7">
        <v>51410</v>
      </c>
      <c r="F216" s="13">
        <v>527822131.45947093</v>
      </c>
      <c r="G216" s="13">
        <v>320681283.03709996</v>
      </c>
      <c r="H216" s="13">
        <v>848503414.49657083</v>
      </c>
      <c r="I216" s="7">
        <v>51410</v>
      </c>
      <c r="J216" s="13">
        <v>492126969.97281039</v>
      </c>
      <c r="K216" s="13">
        <v>274291132.50339913</v>
      </c>
      <c r="L216" s="13">
        <v>766418102.47620952</v>
      </c>
    </row>
    <row r="217" spans="1:12" x14ac:dyDescent="0.25">
      <c r="A217" s="7">
        <v>51441</v>
      </c>
      <c r="B217" s="13">
        <v>502873215.79405576</v>
      </c>
      <c r="C217" s="13">
        <v>311809876.32836604</v>
      </c>
      <c r="D217" s="13">
        <f t="shared" si="3"/>
        <v>814683092.12242174</v>
      </c>
      <c r="E217" s="7">
        <v>51441</v>
      </c>
      <c r="F217" s="13">
        <v>546109609.19219148</v>
      </c>
      <c r="G217" s="13">
        <v>333873311.70994836</v>
      </c>
      <c r="H217" s="13">
        <v>879982920.9021399</v>
      </c>
      <c r="I217" s="7">
        <v>51441</v>
      </c>
      <c r="J217" s="13">
        <v>509927295.06083757</v>
      </c>
      <c r="K217" s="13">
        <v>287037329.60079205</v>
      </c>
      <c r="L217" s="13">
        <v>796964624.66162968</v>
      </c>
    </row>
    <row r="218" spans="1:12" x14ac:dyDescent="0.25">
      <c r="A218" s="7">
        <v>51471</v>
      </c>
      <c r="B218" s="13">
        <v>592732141.66760731</v>
      </c>
      <c r="C218" s="13">
        <v>362466407.21295571</v>
      </c>
      <c r="D218" s="13">
        <f t="shared" si="3"/>
        <v>955198548.88056302</v>
      </c>
      <c r="E218" s="7">
        <v>51471</v>
      </c>
      <c r="F218" s="13">
        <v>632386148.20128787</v>
      </c>
      <c r="G218" s="13">
        <v>385034762.05327165</v>
      </c>
      <c r="H218" s="13">
        <v>1017420910.2545595</v>
      </c>
      <c r="I218" s="7">
        <v>51471</v>
      </c>
      <c r="J218" s="13">
        <v>592887056.4889276</v>
      </c>
      <c r="K218" s="13">
        <v>337289901.17292374</v>
      </c>
      <c r="L218" s="13">
        <v>930176957.66185141</v>
      </c>
    </row>
    <row r="219" spans="1:12" x14ac:dyDescent="0.25">
      <c r="A219" s="7">
        <v>51502</v>
      </c>
      <c r="B219" s="13">
        <v>627133932.73147917</v>
      </c>
      <c r="C219" s="13">
        <v>377920611.65192294</v>
      </c>
      <c r="D219" s="13">
        <f t="shared" si="3"/>
        <v>1005054544.3834021</v>
      </c>
      <c r="E219" s="7">
        <v>51502</v>
      </c>
      <c r="F219" s="13">
        <v>664131773.78449559</v>
      </c>
      <c r="G219" s="13">
        <v>401564270.79512084</v>
      </c>
      <c r="H219" s="13">
        <v>1065696044.5796164</v>
      </c>
      <c r="I219" s="7">
        <v>51502</v>
      </c>
      <c r="J219" s="13">
        <v>621437041.13341641</v>
      </c>
      <c r="K219" s="13">
        <v>351786184.5672642</v>
      </c>
      <c r="L219" s="13">
        <v>973223225.70068061</v>
      </c>
    </row>
    <row r="220" spans="1:12" x14ac:dyDescent="0.25">
      <c r="A220" s="7">
        <v>51533</v>
      </c>
      <c r="B220" s="13">
        <v>587757497.55750632</v>
      </c>
      <c r="C220" s="13">
        <v>346781109.22700846</v>
      </c>
      <c r="D220" s="13">
        <f t="shared" si="3"/>
        <v>934538606.78451478</v>
      </c>
      <c r="E220" s="7">
        <v>51533</v>
      </c>
      <c r="F220" s="13">
        <v>627238118.46430504</v>
      </c>
      <c r="G220" s="13">
        <v>370233553.39744556</v>
      </c>
      <c r="H220" s="13">
        <v>997471671.8617506</v>
      </c>
      <c r="I220" s="7">
        <v>51533</v>
      </c>
      <c r="J220" s="13">
        <v>585827142.09548748</v>
      </c>
      <c r="K220" s="13">
        <v>320769021.67073923</v>
      </c>
      <c r="L220" s="13">
        <v>906596163.76622677</v>
      </c>
    </row>
    <row r="221" spans="1:12" x14ac:dyDescent="0.25">
      <c r="A221" s="7">
        <v>51561</v>
      </c>
      <c r="B221" s="13">
        <v>543890159.70290875</v>
      </c>
      <c r="C221" s="13">
        <v>337097431.80515337</v>
      </c>
      <c r="D221" s="13">
        <f t="shared" si="3"/>
        <v>880987591.50806212</v>
      </c>
      <c r="E221" s="7">
        <v>51561</v>
      </c>
      <c r="F221" s="13">
        <v>589141036.18870175</v>
      </c>
      <c r="G221" s="13">
        <v>360464624.13680208</v>
      </c>
      <c r="H221" s="13">
        <v>949605660.32550383</v>
      </c>
      <c r="I221" s="7">
        <v>51561</v>
      </c>
      <c r="J221" s="13">
        <v>549091400.44095075</v>
      </c>
      <c r="K221" s="13">
        <v>311122820.53661954</v>
      </c>
      <c r="L221" s="13">
        <v>860214220.9775703</v>
      </c>
    </row>
    <row r="222" spans="1:12" x14ac:dyDescent="0.25">
      <c r="A222" s="7">
        <v>51592</v>
      </c>
      <c r="B222" s="13">
        <v>502529059.64934593</v>
      </c>
      <c r="C222" s="13">
        <v>318540153.3868525</v>
      </c>
      <c r="D222" s="13">
        <f t="shared" si="3"/>
        <v>821069213.03619838</v>
      </c>
      <c r="E222" s="7">
        <v>51592</v>
      </c>
      <c r="F222" s="13">
        <v>543617998.93864119</v>
      </c>
      <c r="G222" s="13">
        <v>341802877.49860018</v>
      </c>
      <c r="H222" s="13">
        <v>885420876.43724132</v>
      </c>
      <c r="I222" s="7">
        <v>51592</v>
      </c>
      <c r="J222" s="13">
        <v>505125609.12197685</v>
      </c>
      <c r="K222" s="13">
        <v>292618261.48617256</v>
      </c>
      <c r="L222" s="13">
        <v>797743870.60814941</v>
      </c>
    </row>
    <row r="223" spans="1:12" x14ac:dyDescent="0.25">
      <c r="A223" s="7">
        <v>51622</v>
      </c>
      <c r="B223" s="13">
        <v>477358262.10513431</v>
      </c>
      <c r="C223" s="13">
        <v>305613117.50392753</v>
      </c>
      <c r="D223" s="13">
        <f t="shared" si="3"/>
        <v>782971379.60906184</v>
      </c>
      <c r="E223" s="7">
        <v>51622</v>
      </c>
      <c r="F223" s="13">
        <v>506741552.26277506</v>
      </c>
      <c r="G223" s="13">
        <v>328771740.46598446</v>
      </c>
      <c r="H223" s="13">
        <v>835513292.72875953</v>
      </c>
      <c r="I223" s="7">
        <v>51622</v>
      </c>
      <c r="J223" s="13">
        <v>469147299.15475172</v>
      </c>
      <c r="K223" s="13">
        <v>279743643.33522308</v>
      </c>
      <c r="L223" s="13">
        <v>748890942.48997474</v>
      </c>
    </row>
    <row r="224" spans="1:12" x14ac:dyDescent="0.25">
      <c r="A224" s="7">
        <v>51653</v>
      </c>
      <c r="B224" s="13">
        <v>484223497.1198144</v>
      </c>
      <c r="C224" s="13">
        <v>302141851.23982704</v>
      </c>
      <c r="D224" s="13">
        <f t="shared" si="3"/>
        <v>786365348.35964143</v>
      </c>
      <c r="E224" s="7">
        <v>51653</v>
      </c>
      <c r="F224" s="13">
        <v>510550115.31099951</v>
      </c>
      <c r="G224" s="13">
        <v>325348602.68529129</v>
      </c>
      <c r="H224" s="13">
        <v>835898717.9962908</v>
      </c>
      <c r="I224" s="7">
        <v>51653</v>
      </c>
      <c r="J224" s="13">
        <v>472684167.13696903</v>
      </c>
      <c r="K224" s="13">
        <v>276202398.73208719</v>
      </c>
      <c r="L224" s="13">
        <v>748886565.86905622</v>
      </c>
    </row>
    <row r="225" spans="1:12" x14ac:dyDescent="0.25">
      <c r="A225" s="7">
        <v>51683</v>
      </c>
      <c r="B225" s="13">
        <v>501918550.13163948</v>
      </c>
      <c r="C225" s="13">
        <v>318013589.59527338</v>
      </c>
      <c r="D225" s="13">
        <f t="shared" si="3"/>
        <v>819932139.72691286</v>
      </c>
      <c r="E225" s="7">
        <v>51683</v>
      </c>
      <c r="F225" s="13">
        <v>527877936.94287741</v>
      </c>
      <c r="G225" s="13">
        <v>341462435.2123006</v>
      </c>
      <c r="H225" s="13">
        <v>869340372.15517807</v>
      </c>
      <c r="I225" s="7">
        <v>51683</v>
      </c>
      <c r="J225" s="13">
        <v>489046376.93728459</v>
      </c>
      <c r="K225" s="13">
        <v>291848870.90091848</v>
      </c>
      <c r="L225" s="13">
        <v>780895247.83820307</v>
      </c>
    </row>
    <row r="226" spans="1:12" x14ac:dyDescent="0.25">
      <c r="A226" s="7">
        <v>51714</v>
      </c>
      <c r="B226" s="13">
        <v>547933492.55947793</v>
      </c>
      <c r="C226" s="13">
        <v>334942129.52812093</v>
      </c>
      <c r="D226" s="13">
        <f t="shared" si="3"/>
        <v>882875622.0875988</v>
      </c>
      <c r="E226" s="7">
        <v>51714</v>
      </c>
      <c r="F226" s="13">
        <v>573354846.34443355</v>
      </c>
      <c r="G226" s="13">
        <v>358682739.18767464</v>
      </c>
      <c r="H226" s="13">
        <v>932037585.53210819</v>
      </c>
      <c r="I226" s="7">
        <v>51714</v>
      </c>
      <c r="J226" s="13">
        <v>532410228.67677861</v>
      </c>
      <c r="K226" s="13">
        <v>308511855.91638458</v>
      </c>
      <c r="L226" s="13">
        <v>840922084.59316325</v>
      </c>
    </row>
    <row r="227" spans="1:12" x14ac:dyDescent="0.25">
      <c r="A227" s="7">
        <v>51745</v>
      </c>
      <c r="B227" s="13">
        <v>525392139.74244928</v>
      </c>
      <c r="C227" s="13">
        <v>319046327.22008073</v>
      </c>
      <c r="D227" s="13">
        <f t="shared" si="3"/>
        <v>844438466.96253002</v>
      </c>
      <c r="E227" s="7">
        <v>51745</v>
      </c>
      <c r="F227" s="13">
        <v>553071444.73564994</v>
      </c>
      <c r="G227" s="13">
        <v>342748199.82208562</v>
      </c>
      <c r="H227" s="13">
        <v>895819644.55773556</v>
      </c>
      <c r="I227" s="7">
        <v>51745</v>
      </c>
      <c r="J227" s="13">
        <v>512940383.39289749</v>
      </c>
      <c r="K227" s="13">
        <v>292615470.50293541</v>
      </c>
      <c r="L227" s="13">
        <v>805555853.8958329</v>
      </c>
    </row>
    <row r="228" spans="1:12" x14ac:dyDescent="0.25">
      <c r="A228" s="7">
        <v>51775</v>
      </c>
      <c r="B228" s="13">
        <v>489053747.42925578</v>
      </c>
      <c r="C228" s="13">
        <v>302029910.29158342</v>
      </c>
      <c r="D228" s="13">
        <f t="shared" si="3"/>
        <v>791083657.72083926</v>
      </c>
      <c r="E228" s="7">
        <v>51775</v>
      </c>
      <c r="F228" s="13">
        <v>535313139.17147845</v>
      </c>
      <c r="G228" s="13">
        <v>325569064.03224909</v>
      </c>
      <c r="H228" s="13">
        <v>860882203.20372748</v>
      </c>
      <c r="I228" s="7">
        <v>51775</v>
      </c>
      <c r="J228" s="13">
        <v>497208332.05848825</v>
      </c>
      <c r="K228" s="13">
        <v>275698023.12818682</v>
      </c>
      <c r="L228" s="13">
        <v>772906355.18667507</v>
      </c>
    </row>
    <row r="229" spans="1:12" x14ac:dyDescent="0.25">
      <c r="A229" s="7">
        <v>51806</v>
      </c>
      <c r="B229" s="13">
        <v>508049977.96485782</v>
      </c>
      <c r="C229" s="13">
        <v>314860197.36260927</v>
      </c>
      <c r="D229" s="13">
        <f t="shared" si="3"/>
        <v>822910175.32746708</v>
      </c>
      <c r="E229" s="7">
        <v>51806</v>
      </c>
      <c r="F229" s="13">
        <v>553840243.75180089</v>
      </c>
      <c r="G229" s="13">
        <v>338681150.35353708</v>
      </c>
      <c r="H229" s="13">
        <v>892521394.10533798</v>
      </c>
      <c r="I229" s="7">
        <v>51806</v>
      </c>
      <c r="J229" s="13">
        <v>515221242.30955887</v>
      </c>
      <c r="K229" s="13">
        <v>288270433.50939387</v>
      </c>
      <c r="L229" s="13">
        <v>803491675.8189528</v>
      </c>
    </row>
    <row r="230" spans="1:12" x14ac:dyDescent="0.25">
      <c r="A230" s="7">
        <v>51836</v>
      </c>
      <c r="B230" s="13">
        <v>598863906.72498536</v>
      </c>
      <c r="C230" s="13">
        <v>365792774.02397251</v>
      </c>
      <c r="D230" s="13">
        <f t="shared" si="3"/>
        <v>964656680.74895787</v>
      </c>
      <c r="E230" s="7">
        <v>51836</v>
      </c>
      <c r="F230" s="13">
        <v>640952610.40694678</v>
      </c>
      <c r="G230" s="13">
        <v>390248595.82425034</v>
      </c>
      <c r="H230" s="13">
        <v>1031201206.2311971</v>
      </c>
      <c r="I230" s="7">
        <v>51836</v>
      </c>
      <c r="J230" s="13">
        <v>598763936.74239314</v>
      </c>
      <c r="K230" s="13">
        <v>338662301.842924</v>
      </c>
      <c r="L230" s="13">
        <v>937426238.58531713</v>
      </c>
    </row>
    <row r="231" spans="1:12" x14ac:dyDescent="0.25">
      <c r="A231" s="7">
        <v>51867</v>
      </c>
      <c r="B231" s="13">
        <v>633549664.46006787</v>
      </c>
      <c r="C231" s="13">
        <v>381490824.63165945</v>
      </c>
      <c r="D231" s="13">
        <f t="shared" si="3"/>
        <v>1015040489.0917273</v>
      </c>
      <c r="E231" s="7">
        <v>51867</v>
      </c>
      <c r="F231" s="13">
        <v>672841549.15167367</v>
      </c>
      <c r="G231" s="13">
        <v>407100908.860587</v>
      </c>
      <c r="H231" s="13">
        <v>1079942458.0122607</v>
      </c>
      <c r="I231" s="7">
        <v>51867</v>
      </c>
      <c r="J231" s="13">
        <v>627375237.65872943</v>
      </c>
      <c r="K231" s="13">
        <v>353332584.22135395</v>
      </c>
      <c r="L231" s="13">
        <v>980707821.88008332</v>
      </c>
    </row>
    <row r="232" spans="1:12" x14ac:dyDescent="0.25">
      <c r="A232" s="7">
        <v>51898</v>
      </c>
      <c r="B232" s="13">
        <v>593402643.18300045</v>
      </c>
      <c r="C232" s="13">
        <v>350148753.29573596</v>
      </c>
      <c r="D232" s="13">
        <f t="shared" si="3"/>
        <v>943551396.4787364</v>
      </c>
      <c r="E232" s="7">
        <v>51898</v>
      </c>
      <c r="F232" s="13">
        <v>635274218.3961854</v>
      </c>
      <c r="G232" s="13">
        <v>375498912.5666815</v>
      </c>
      <c r="H232" s="13">
        <v>1010773130.9628669</v>
      </c>
      <c r="I232" s="7">
        <v>51898</v>
      </c>
      <c r="J232" s="13">
        <v>591194894.15106118</v>
      </c>
      <c r="K232" s="13">
        <v>322185913.80629718</v>
      </c>
      <c r="L232" s="13">
        <v>913380807.95735836</v>
      </c>
    </row>
    <row r="233" spans="1:12" x14ac:dyDescent="0.25">
      <c r="A233" s="7">
        <v>51926</v>
      </c>
      <c r="B233" s="13">
        <v>548668577.27877307</v>
      </c>
      <c r="C233" s="13">
        <v>340233588.53683817</v>
      </c>
      <c r="D233" s="13">
        <f t="shared" si="3"/>
        <v>888902165.81561124</v>
      </c>
      <c r="E233" s="7">
        <v>51926</v>
      </c>
      <c r="F233" s="13">
        <v>596569556.71217024</v>
      </c>
      <c r="G233" s="13">
        <v>365455212.11431289</v>
      </c>
      <c r="H233" s="13">
        <v>962024768.82648313</v>
      </c>
      <c r="I233" s="7">
        <v>51926</v>
      </c>
      <c r="J233" s="13">
        <v>553959920.73603129</v>
      </c>
      <c r="K233" s="13">
        <v>312354383.7315129</v>
      </c>
      <c r="L233" s="13">
        <v>866314304.4675442</v>
      </c>
    </row>
    <row r="234" spans="1:12" x14ac:dyDescent="0.25">
      <c r="A234" s="7">
        <v>51957</v>
      </c>
      <c r="B234" s="13">
        <v>507086405.10936242</v>
      </c>
      <c r="C234" s="13">
        <v>321708717.20884019</v>
      </c>
      <c r="D234" s="13">
        <f t="shared" si="3"/>
        <v>828795122.31820261</v>
      </c>
      <c r="E234" s="7">
        <v>51957</v>
      </c>
      <c r="F234" s="13">
        <v>550568545.1528157</v>
      </c>
      <c r="G234" s="13">
        <v>346779716.39458984</v>
      </c>
      <c r="H234" s="13">
        <v>897348261.54740548</v>
      </c>
      <c r="I234" s="7">
        <v>51957</v>
      </c>
      <c r="J234" s="13">
        <v>509627603.03028291</v>
      </c>
      <c r="K234" s="13">
        <v>293931764.51321894</v>
      </c>
      <c r="L234" s="13">
        <v>803559367.54350185</v>
      </c>
    </row>
    <row r="235" spans="1:12" x14ac:dyDescent="0.25">
      <c r="A235" s="7">
        <v>51987</v>
      </c>
      <c r="B235" s="13">
        <v>481999374.69115943</v>
      </c>
      <c r="C235" s="13">
        <v>308921264.91658694</v>
      </c>
      <c r="D235" s="13">
        <f t="shared" si="3"/>
        <v>790920639.60774636</v>
      </c>
      <c r="E235" s="7">
        <v>51987</v>
      </c>
      <c r="F235" s="13">
        <v>513153415.55115402</v>
      </c>
      <c r="G235" s="13">
        <v>333841754.75330931</v>
      </c>
      <c r="H235" s="13">
        <v>846995170.30446339</v>
      </c>
      <c r="I235" s="7">
        <v>51987</v>
      </c>
      <c r="J235" s="13">
        <v>473178691.7160635</v>
      </c>
      <c r="K235" s="13">
        <v>281246457.92123526</v>
      </c>
      <c r="L235" s="13">
        <v>754425149.63729882</v>
      </c>
    </row>
    <row r="236" spans="1:12" x14ac:dyDescent="0.25">
      <c r="A236" s="7">
        <v>52018</v>
      </c>
      <c r="B236" s="13">
        <v>489426817.24043369</v>
      </c>
      <c r="C236" s="13">
        <v>305718384.18996286</v>
      </c>
      <c r="D236" s="13">
        <f t="shared" si="3"/>
        <v>795145201.43039656</v>
      </c>
      <c r="E236" s="7">
        <v>52018</v>
      </c>
      <c r="F236" s="13">
        <v>517356018.91472787</v>
      </c>
      <c r="G236" s="13">
        <v>330678339.23801899</v>
      </c>
      <c r="H236" s="13">
        <v>848034358.15274692</v>
      </c>
      <c r="I236" s="7">
        <v>52018</v>
      </c>
      <c r="J236" s="13">
        <v>477087510.83491153</v>
      </c>
      <c r="K236" s="13">
        <v>277983563.36291724</v>
      </c>
      <c r="L236" s="13">
        <v>755071074.19782877</v>
      </c>
    </row>
    <row r="237" spans="1:12" x14ac:dyDescent="0.25">
      <c r="A237" s="7">
        <v>52048</v>
      </c>
      <c r="B237" s="13">
        <v>507216850.05816042</v>
      </c>
      <c r="C237" s="13">
        <v>321722244.84255433</v>
      </c>
      <c r="D237" s="13">
        <f t="shared" si="3"/>
        <v>828939094.90071476</v>
      </c>
      <c r="E237" s="7">
        <v>52048</v>
      </c>
      <c r="F237" s="13">
        <v>534778541.45005548</v>
      </c>
      <c r="G237" s="13">
        <v>346963948.03418803</v>
      </c>
      <c r="H237" s="13">
        <v>881742489.48424351</v>
      </c>
      <c r="I237" s="7">
        <v>52048</v>
      </c>
      <c r="J237" s="13">
        <v>493471949.57872719</v>
      </c>
      <c r="K237" s="13">
        <v>293721373.71787339</v>
      </c>
      <c r="L237" s="13">
        <v>787193323.29660058</v>
      </c>
    </row>
    <row r="238" spans="1:12" x14ac:dyDescent="0.25">
      <c r="A238" s="7">
        <v>52079</v>
      </c>
      <c r="B238" s="13">
        <v>553485747.84106898</v>
      </c>
      <c r="C238" s="13">
        <v>338837586.87679058</v>
      </c>
      <c r="D238" s="13">
        <f t="shared" si="3"/>
        <v>892323334.71785951</v>
      </c>
      <c r="E238" s="7">
        <v>52079</v>
      </c>
      <c r="F238" s="13">
        <v>580533730.26449716</v>
      </c>
      <c r="G238" s="13">
        <v>364424670.34124744</v>
      </c>
      <c r="H238" s="13">
        <v>944958400.6057446</v>
      </c>
      <c r="I238" s="7">
        <v>52079</v>
      </c>
      <c r="J238" s="13">
        <v>536948128.4852711</v>
      </c>
      <c r="K238" s="13">
        <v>310515943.12600696</v>
      </c>
      <c r="L238" s="13">
        <v>847464071.61127806</v>
      </c>
    </row>
    <row r="239" spans="1:12" x14ac:dyDescent="0.25">
      <c r="A239" s="7">
        <v>52110</v>
      </c>
      <c r="B239" s="13">
        <v>530297061.84975833</v>
      </c>
      <c r="C239" s="13">
        <v>322569952.04339969</v>
      </c>
      <c r="D239" s="13">
        <f t="shared" si="3"/>
        <v>852867013.89315796</v>
      </c>
      <c r="E239" s="7">
        <v>52110</v>
      </c>
      <c r="F239" s="13">
        <v>559699847.89012337</v>
      </c>
      <c r="G239" s="13">
        <v>348085859.62263912</v>
      </c>
      <c r="H239" s="13">
        <v>907785707.51276255</v>
      </c>
      <c r="I239" s="7">
        <v>52110</v>
      </c>
      <c r="J239" s="13">
        <v>517002812.34736884</v>
      </c>
      <c r="K239" s="13">
        <v>294282213.07816511</v>
      </c>
      <c r="L239" s="13">
        <v>811285025.42553401</v>
      </c>
    </row>
    <row r="240" spans="1:12" x14ac:dyDescent="0.25">
      <c r="A240" s="7">
        <v>52140</v>
      </c>
      <c r="B240" s="13">
        <v>494363560.2642436</v>
      </c>
      <c r="C240" s="13">
        <v>305414877.41474605</v>
      </c>
      <c r="D240" s="13">
        <f t="shared" si="3"/>
        <v>799778437.67898965</v>
      </c>
      <c r="E240" s="7">
        <v>52140</v>
      </c>
      <c r="F240" s="13">
        <v>543189354.07640135</v>
      </c>
      <c r="G240" s="13">
        <v>330702397.9039644</v>
      </c>
      <c r="H240" s="13">
        <v>873891751.98036575</v>
      </c>
      <c r="I240" s="7">
        <v>52140</v>
      </c>
      <c r="J240" s="13">
        <v>502688748.3956067</v>
      </c>
      <c r="K240" s="13">
        <v>277295078.92109436</v>
      </c>
      <c r="L240" s="13">
        <v>779983827.31670105</v>
      </c>
    </row>
    <row r="241" spans="1:12" x14ac:dyDescent="0.25">
      <c r="A241" s="7">
        <v>52171</v>
      </c>
      <c r="B241" s="13">
        <v>513645440.79388541</v>
      </c>
      <c r="C241" s="13">
        <v>318119111.41983533</v>
      </c>
      <c r="D241" s="13">
        <f t="shared" si="3"/>
        <v>831764552.2137208</v>
      </c>
      <c r="E241" s="7">
        <v>52171</v>
      </c>
      <c r="F241" s="13">
        <v>561978643.41916013</v>
      </c>
      <c r="G241" s="13">
        <v>343735448.44573265</v>
      </c>
      <c r="H241" s="13">
        <v>905714091.86489272</v>
      </c>
      <c r="I241" s="7">
        <v>52171</v>
      </c>
      <c r="J241" s="13">
        <v>520938340.83480412</v>
      </c>
      <c r="K241" s="13">
        <v>289692283.38952345</v>
      </c>
      <c r="L241" s="13">
        <v>810630624.22432756</v>
      </c>
    </row>
    <row r="242" spans="1:12" x14ac:dyDescent="0.25">
      <c r="A242" s="7">
        <v>52201</v>
      </c>
      <c r="B242" s="13">
        <v>605551339.04343593</v>
      </c>
      <c r="C242" s="13">
        <v>369381292.40495193</v>
      </c>
      <c r="D242" s="13">
        <f t="shared" si="3"/>
        <v>974932631.44838786</v>
      </c>
      <c r="E242" s="7">
        <v>52201</v>
      </c>
      <c r="F242" s="13">
        <v>650064321.87618303</v>
      </c>
      <c r="G242" s="13">
        <v>395766206.38991189</v>
      </c>
      <c r="H242" s="13">
        <v>1045830528.2660949</v>
      </c>
      <c r="I242" s="7">
        <v>52201</v>
      </c>
      <c r="J242" s="13">
        <v>605206535.18432486</v>
      </c>
      <c r="K242" s="13">
        <v>340273272.94560403</v>
      </c>
      <c r="L242" s="13">
        <v>945479808.12992883</v>
      </c>
    </row>
    <row r="243" spans="1:12" x14ac:dyDescent="0.25">
      <c r="A243" s="7">
        <v>52232</v>
      </c>
      <c r="B243" s="13">
        <v>640574975.66150451</v>
      </c>
      <c r="C243" s="13">
        <v>385332222.11220288</v>
      </c>
      <c r="D243" s="13">
        <f t="shared" si="3"/>
        <v>1025907197.7737074</v>
      </c>
      <c r="E243" s="7">
        <v>52232</v>
      </c>
      <c r="F243" s="13">
        <v>682158567.0139327</v>
      </c>
      <c r="G243" s="13">
        <v>412950583.22301</v>
      </c>
      <c r="H243" s="13">
        <v>1095109150.2369428</v>
      </c>
      <c r="I243" s="7">
        <v>52232</v>
      </c>
      <c r="J243" s="13">
        <v>633944771.85214257</v>
      </c>
      <c r="K243" s="13">
        <v>355126788.21203846</v>
      </c>
      <c r="L243" s="13">
        <v>989071560.06418109</v>
      </c>
    </row>
    <row r="244" spans="1:12" x14ac:dyDescent="0.25">
      <c r="A244" s="7">
        <v>52263</v>
      </c>
      <c r="B244" s="13">
        <v>599565927.2546581</v>
      </c>
      <c r="C244" s="13">
        <v>353757841.22614419</v>
      </c>
      <c r="D244" s="13">
        <f t="shared" si="3"/>
        <v>953323768.4808023</v>
      </c>
      <c r="E244" s="7">
        <v>52263</v>
      </c>
      <c r="F244" s="13">
        <v>643827568.69449055</v>
      </c>
      <c r="G244" s="13">
        <v>381045468.50518107</v>
      </c>
      <c r="H244" s="13">
        <v>1024873037.1996716</v>
      </c>
      <c r="I244" s="7">
        <v>52263</v>
      </c>
      <c r="J244" s="13">
        <v>597102971.49830413</v>
      </c>
      <c r="K244" s="13">
        <v>323823003.17504919</v>
      </c>
      <c r="L244" s="13">
        <v>920925974.67335331</v>
      </c>
    </row>
    <row r="245" spans="1:12" x14ac:dyDescent="0.25">
      <c r="A245" s="7">
        <v>52291</v>
      </c>
      <c r="B245" s="13">
        <v>553887128.20947361</v>
      </c>
      <c r="C245" s="13">
        <v>343589429.62347585</v>
      </c>
      <c r="D245" s="13">
        <f t="shared" si="3"/>
        <v>897476557.8329494</v>
      </c>
      <c r="E245" s="7">
        <v>52291</v>
      </c>
      <c r="F245" s="13">
        <v>604437660.70979202</v>
      </c>
      <c r="G245" s="13">
        <v>370703654.90273255</v>
      </c>
      <c r="H245" s="13">
        <v>975141315.61252451</v>
      </c>
      <c r="I245" s="7">
        <v>52291</v>
      </c>
      <c r="J245" s="13">
        <v>559289678.83411658</v>
      </c>
      <c r="K245" s="13">
        <v>313786011.43724477</v>
      </c>
      <c r="L245" s="13">
        <v>873075690.27136135</v>
      </c>
    </row>
    <row r="246" spans="1:12" x14ac:dyDescent="0.25">
      <c r="A246" s="7">
        <v>52322</v>
      </c>
      <c r="B246" s="13">
        <v>512043421.94661355</v>
      </c>
      <c r="C246" s="13">
        <v>325086297.89218092</v>
      </c>
      <c r="D246" s="13">
        <f t="shared" si="3"/>
        <v>837129719.83879447</v>
      </c>
      <c r="E246" s="7">
        <v>52322</v>
      </c>
      <c r="F246" s="13">
        <v>557918107.27577865</v>
      </c>
      <c r="G246" s="13">
        <v>352002774.58605611</v>
      </c>
      <c r="H246" s="13">
        <v>909920881.86183476</v>
      </c>
      <c r="I246" s="7">
        <v>52322</v>
      </c>
      <c r="J246" s="13">
        <v>514546898.36924893</v>
      </c>
      <c r="K246" s="13">
        <v>295435636.69616818</v>
      </c>
      <c r="L246" s="13">
        <v>809982535.06541705</v>
      </c>
    </row>
    <row r="247" spans="1:12" x14ac:dyDescent="0.25">
      <c r="A247" s="7">
        <v>52352</v>
      </c>
      <c r="B247" s="13">
        <v>487038287.40034109</v>
      </c>
      <c r="C247" s="13">
        <v>312442418.75372672</v>
      </c>
      <c r="D247" s="13">
        <f t="shared" si="3"/>
        <v>799480706.15406775</v>
      </c>
      <c r="E247" s="7">
        <v>52352</v>
      </c>
      <c r="F247" s="13">
        <v>519962590.06496924</v>
      </c>
      <c r="G247" s="13">
        <v>339160873.81972969</v>
      </c>
      <c r="H247" s="13">
        <v>859123463.88469887</v>
      </c>
      <c r="I247" s="7">
        <v>52352</v>
      </c>
      <c r="J247" s="13">
        <v>477623681.30045843</v>
      </c>
      <c r="K247" s="13">
        <v>282944746.66809946</v>
      </c>
      <c r="L247" s="13">
        <v>760568427.96855783</v>
      </c>
    </row>
    <row r="248" spans="1:12" x14ac:dyDescent="0.25">
      <c r="A248" s="7">
        <v>52383</v>
      </c>
      <c r="B248" s="13">
        <v>495079590.87005001</v>
      </c>
      <c r="C248" s="13">
        <v>309526479.62631094</v>
      </c>
      <c r="D248" s="13">
        <f t="shared" si="3"/>
        <v>804606070.49636102</v>
      </c>
      <c r="E248" s="7">
        <v>52383</v>
      </c>
      <c r="F248" s="13">
        <v>524609482.76452291</v>
      </c>
      <c r="G248" s="13">
        <v>336275876.95775652</v>
      </c>
      <c r="H248" s="13">
        <v>860885359.72227943</v>
      </c>
      <c r="I248" s="7">
        <v>52383</v>
      </c>
      <c r="J248" s="13">
        <v>481953530.95808172</v>
      </c>
      <c r="K248" s="13">
        <v>279978613.02862638</v>
      </c>
      <c r="L248" s="13">
        <v>761932143.98670816</v>
      </c>
    </row>
    <row r="249" spans="1:12" x14ac:dyDescent="0.25">
      <c r="A249" s="7">
        <v>52413</v>
      </c>
      <c r="B249" s="13">
        <v>512966310.97443074</v>
      </c>
      <c r="C249" s="13">
        <v>325669114.59272361</v>
      </c>
      <c r="D249" s="13">
        <f t="shared" si="3"/>
        <v>838635425.56715441</v>
      </c>
      <c r="E249" s="7">
        <v>52413</v>
      </c>
      <c r="F249" s="13">
        <v>542130109.28855515</v>
      </c>
      <c r="G249" s="13">
        <v>352741718.72220135</v>
      </c>
      <c r="H249" s="13">
        <v>894871828.01075649</v>
      </c>
      <c r="I249" s="7">
        <v>52413</v>
      </c>
      <c r="J249" s="13">
        <v>498363709.63406789</v>
      </c>
      <c r="K249" s="13">
        <v>295812584.26411444</v>
      </c>
      <c r="L249" s="13">
        <v>794176293.89818239</v>
      </c>
    </row>
    <row r="250" spans="1:12" x14ac:dyDescent="0.25">
      <c r="A250" s="7">
        <v>52444</v>
      </c>
      <c r="B250" s="13">
        <v>559502242.37970173</v>
      </c>
      <c r="C250" s="13">
        <v>342972873.25999594</v>
      </c>
      <c r="D250" s="13">
        <f t="shared" si="3"/>
        <v>902475115.63969767</v>
      </c>
      <c r="E250" s="7">
        <v>52444</v>
      </c>
      <c r="F250" s="13">
        <v>588180208.67941868</v>
      </c>
      <c r="G250" s="13">
        <v>370447359.12986887</v>
      </c>
      <c r="H250" s="13">
        <v>958627567.80928755</v>
      </c>
      <c r="I250" s="7">
        <v>52444</v>
      </c>
      <c r="J250" s="13">
        <v>541969301.67878616</v>
      </c>
      <c r="K250" s="13">
        <v>312737399.17098463</v>
      </c>
      <c r="L250" s="13">
        <v>854706700.84977078</v>
      </c>
    </row>
    <row r="251" spans="1:12" x14ac:dyDescent="0.25">
      <c r="A251" s="7">
        <v>52475</v>
      </c>
      <c r="B251" s="13">
        <v>535605379.0603621</v>
      </c>
      <c r="C251" s="13">
        <v>326301708.21469152</v>
      </c>
      <c r="D251" s="13">
        <f t="shared" si="3"/>
        <v>861907087.27505362</v>
      </c>
      <c r="E251" s="7">
        <v>52475</v>
      </c>
      <c r="F251" s="13">
        <v>566735879.78592598</v>
      </c>
      <c r="G251" s="13">
        <v>353671109.95925999</v>
      </c>
      <c r="H251" s="13">
        <v>920406989.74518597</v>
      </c>
      <c r="I251" s="7">
        <v>52475</v>
      </c>
      <c r="J251" s="13">
        <v>521488976.49385935</v>
      </c>
      <c r="K251" s="13">
        <v>296136144.66796553</v>
      </c>
      <c r="L251" s="13">
        <v>817625121.16182494</v>
      </c>
    </row>
    <row r="252" spans="1:12" x14ac:dyDescent="0.25">
      <c r="A252" s="7">
        <v>52505</v>
      </c>
      <c r="B252" s="13">
        <v>500117603.23281413</v>
      </c>
      <c r="C252" s="13">
        <v>309017062.84029919</v>
      </c>
      <c r="D252" s="13">
        <f t="shared" si="3"/>
        <v>809134666.07311332</v>
      </c>
      <c r="E252" s="7">
        <v>52505</v>
      </c>
      <c r="F252" s="13">
        <v>551505241.41541624</v>
      </c>
      <c r="G252" s="13">
        <v>336088919.156115</v>
      </c>
      <c r="H252" s="13">
        <v>887594160.5715313</v>
      </c>
      <c r="I252" s="7">
        <v>52505</v>
      </c>
      <c r="J252" s="13">
        <v>508624109.18290168</v>
      </c>
      <c r="K252" s="13">
        <v>279092014.58150417</v>
      </c>
      <c r="L252" s="13">
        <v>787716123.76440585</v>
      </c>
    </row>
    <row r="253" spans="1:12" x14ac:dyDescent="0.25">
      <c r="A253" s="7">
        <v>52536</v>
      </c>
      <c r="B253" s="13">
        <v>519710298.77487659</v>
      </c>
      <c r="C253" s="13">
        <v>321593586.5647766</v>
      </c>
      <c r="D253" s="13">
        <f t="shared" si="3"/>
        <v>841303885.33965325</v>
      </c>
      <c r="E253" s="7">
        <v>52536</v>
      </c>
      <c r="F253" s="13">
        <v>570581408.96844447</v>
      </c>
      <c r="G253" s="13">
        <v>349042411.68515086</v>
      </c>
      <c r="H253" s="13">
        <v>919623820.65359533</v>
      </c>
      <c r="I253" s="7">
        <v>52536</v>
      </c>
      <c r="J253" s="13">
        <v>527136568.35747969</v>
      </c>
      <c r="K253" s="13">
        <v>291311239.29422563</v>
      </c>
      <c r="L253" s="13">
        <v>818447807.65170527</v>
      </c>
    </row>
    <row r="254" spans="1:12" x14ac:dyDescent="0.25">
      <c r="A254" s="7">
        <v>52566</v>
      </c>
      <c r="B254" s="13">
        <v>612860067.47160137</v>
      </c>
      <c r="C254" s="13">
        <v>373241420.76003343</v>
      </c>
      <c r="D254" s="13">
        <f t="shared" si="3"/>
        <v>986101488.23163486</v>
      </c>
      <c r="E254" s="7">
        <v>52566</v>
      </c>
      <c r="F254" s="13">
        <v>659791637.47573876</v>
      </c>
      <c r="G254" s="13">
        <v>401596187.57977074</v>
      </c>
      <c r="H254" s="13">
        <v>1061387825.0555096</v>
      </c>
      <c r="I254" s="7">
        <v>52566</v>
      </c>
      <c r="J254" s="13">
        <v>612286566.40177071</v>
      </c>
      <c r="K254" s="13">
        <v>342133750.24911678</v>
      </c>
      <c r="L254" s="13">
        <v>954420316.65088749</v>
      </c>
    </row>
    <row r="255" spans="1:12" x14ac:dyDescent="0.25">
      <c r="A255" s="7">
        <v>52597</v>
      </c>
      <c r="B255" s="13">
        <v>648314661.36439717</v>
      </c>
      <c r="C255" s="13">
        <v>389573012.11791342</v>
      </c>
      <c r="D255" s="13">
        <f t="shared" si="3"/>
        <v>1037887673.4823105</v>
      </c>
      <c r="E255" s="7">
        <v>52597</v>
      </c>
      <c r="F255" s="13">
        <v>692186761.38652956</v>
      </c>
      <c r="G255" s="13">
        <v>419252873.00233293</v>
      </c>
      <c r="H255" s="13">
        <v>1111439634.3888626</v>
      </c>
      <c r="I255" s="7">
        <v>52597</v>
      </c>
      <c r="J255" s="13">
        <v>641247094.08711028</v>
      </c>
      <c r="K255" s="13">
        <v>357284082.81036317</v>
      </c>
      <c r="L255" s="13">
        <v>998531176.89747345</v>
      </c>
    </row>
    <row r="256" spans="1:12" x14ac:dyDescent="0.25">
      <c r="A256" s="7">
        <v>52628</v>
      </c>
      <c r="B256" s="13">
        <v>606340145.60024667</v>
      </c>
      <c r="C256" s="13">
        <v>357725942.39210522</v>
      </c>
      <c r="D256" s="13">
        <f t="shared" si="3"/>
        <v>964066087.99235189</v>
      </c>
      <c r="E256" s="7">
        <v>52628</v>
      </c>
      <c r="F256" s="13">
        <v>652990281.15062678</v>
      </c>
      <c r="G256" s="13">
        <v>387001978.2746166</v>
      </c>
      <c r="H256" s="13">
        <v>1039992259.4252434</v>
      </c>
      <c r="I256" s="7">
        <v>52628</v>
      </c>
      <c r="J256" s="13">
        <v>603641205.231004</v>
      </c>
      <c r="K256" s="13">
        <v>325785214.78024858</v>
      </c>
      <c r="L256" s="13">
        <v>929426420.01125264</v>
      </c>
    </row>
    <row r="257" spans="1:12" x14ac:dyDescent="0.25">
      <c r="A257" s="7">
        <v>52657</v>
      </c>
      <c r="B257" s="13">
        <v>559627648.62479329</v>
      </c>
      <c r="C257" s="13">
        <v>347275455.48850304</v>
      </c>
      <c r="D257" s="13">
        <f t="shared" si="3"/>
        <v>906903104.11329627</v>
      </c>
      <c r="E257" s="7">
        <v>52657</v>
      </c>
      <c r="F257" s="13">
        <v>612826309.79064429</v>
      </c>
      <c r="G257" s="13">
        <v>376331517.81660247</v>
      </c>
      <c r="H257" s="13">
        <v>989157827.60724676</v>
      </c>
      <c r="I257" s="7">
        <v>52657</v>
      </c>
      <c r="J257" s="13">
        <v>565159544.58315802</v>
      </c>
      <c r="K257" s="13">
        <v>315515741.2340582</v>
      </c>
      <c r="L257" s="13">
        <v>880675285.81721616</v>
      </c>
    </row>
    <row r="258" spans="1:12" x14ac:dyDescent="0.25">
      <c r="A258" s="7">
        <v>52688</v>
      </c>
      <c r="B258" s="13">
        <v>517475460.27652502</v>
      </c>
      <c r="C258" s="13">
        <v>328777298.66003877</v>
      </c>
      <c r="D258" s="13">
        <f t="shared" si="3"/>
        <v>846252758.93656373</v>
      </c>
      <c r="E258" s="7">
        <v>52688</v>
      </c>
      <c r="F258" s="13">
        <v>565741666.11405301</v>
      </c>
      <c r="G258" s="13">
        <v>357587423.70589983</v>
      </c>
      <c r="H258" s="13">
        <v>923329089.81995285</v>
      </c>
      <c r="I258" s="7">
        <v>52688</v>
      </c>
      <c r="J258" s="13">
        <v>519956512.33626443</v>
      </c>
      <c r="K258" s="13">
        <v>297221977.7639578</v>
      </c>
      <c r="L258" s="13">
        <v>817178490.10022223</v>
      </c>
    </row>
    <row r="259" spans="1:12" x14ac:dyDescent="0.25">
      <c r="A259" s="7">
        <v>52718</v>
      </c>
      <c r="B259" s="13">
        <v>492549042.04893416</v>
      </c>
      <c r="C259" s="13">
        <v>316276481.67229527</v>
      </c>
      <c r="D259" s="13">
        <f t="shared" si="3"/>
        <v>808825523.72122943</v>
      </c>
      <c r="E259" s="7">
        <v>52718</v>
      </c>
      <c r="F259" s="13">
        <v>527243693.39919209</v>
      </c>
      <c r="G259" s="13">
        <v>344839866.25203055</v>
      </c>
      <c r="H259" s="13">
        <v>872083559.65122271</v>
      </c>
      <c r="I259" s="7">
        <v>52718</v>
      </c>
      <c r="J259" s="13">
        <v>482554925.20349568</v>
      </c>
      <c r="K259" s="13">
        <v>284926274.24008566</v>
      </c>
      <c r="L259" s="13">
        <v>767481199.44358134</v>
      </c>
    </row>
    <row r="260" spans="1:12" x14ac:dyDescent="0.25">
      <c r="A260" s="7">
        <v>52749</v>
      </c>
      <c r="B260" s="13">
        <v>501262055.25217026</v>
      </c>
      <c r="C260" s="13">
        <v>313667203.61631507</v>
      </c>
      <c r="D260" s="13">
        <f t="shared" ref="D260:D278" si="4">SUM(B260:C260)</f>
        <v>814929258.86848533</v>
      </c>
      <c r="E260" s="7">
        <v>52749</v>
      </c>
      <c r="F260" s="13">
        <v>532391386.41692722</v>
      </c>
      <c r="G260" s="13">
        <v>342253169.8177138</v>
      </c>
      <c r="H260" s="13">
        <v>874644556.23464108</v>
      </c>
      <c r="I260" s="7">
        <v>52749</v>
      </c>
      <c r="J260" s="13">
        <v>487361069.14969218</v>
      </c>
      <c r="K260" s="13">
        <v>282276462.93301129</v>
      </c>
      <c r="L260" s="13">
        <v>769637532.08270347</v>
      </c>
    </row>
    <row r="261" spans="1:12" x14ac:dyDescent="0.25">
      <c r="A261" s="7">
        <v>52779</v>
      </c>
      <c r="B261" s="13">
        <v>519248778.75430351</v>
      </c>
      <c r="C261" s="13">
        <v>329960239.50517952</v>
      </c>
      <c r="D261" s="13">
        <f t="shared" si="4"/>
        <v>849209018.2594831</v>
      </c>
      <c r="E261" s="7">
        <v>52779</v>
      </c>
      <c r="F261" s="13">
        <v>550015170.74336529</v>
      </c>
      <c r="G261" s="13">
        <v>358912840.72815812</v>
      </c>
      <c r="H261" s="13">
        <v>908928011.4715234</v>
      </c>
      <c r="I261" s="7">
        <v>52779</v>
      </c>
      <c r="J261" s="13">
        <v>503802150.88740313</v>
      </c>
      <c r="K261" s="13">
        <v>298216170.66393924</v>
      </c>
      <c r="L261" s="13">
        <v>802018321.55134237</v>
      </c>
    </row>
    <row r="262" spans="1:12" x14ac:dyDescent="0.25">
      <c r="A262" s="7">
        <v>52810</v>
      </c>
      <c r="B262" s="13">
        <v>566069285.58421421</v>
      </c>
      <c r="C262" s="13">
        <v>347459977.13800567</v>
      </c>
      <c r="D262" s="13">
        <f t="shared" si="4"/>
        <v>913529262.72221994</v>
      </c>
      <c r="E262" s="7">
        <v>52810</v>
      </c>
      <c r="F262" s="13">
        <v>596381326.1859026</v>
      </c>
      <c r="G262" s="13">
        <v>376874094.03960371</v>
      </c>
      <c r="H262" s="13">
        <v>973255420.22550631</v>
      </c>
      <c r="I262" s="7">
        <v>52810</v>
      </c>
      <c r="J262" s="13">
        <v>547558682.4657948</v>
      </c>
      <c r="K262" s="13">
        <v>315275515.2611438</v>
      </c>
      <c r="L262" s="13">
        <v>862834197.72693861</v>
      </c>
    </row>
    <row r="263" spans="1:12" x14ac:dyDescent="0.25">
      <c r="A263" s="7">
        <v>52841</v>
      </c>
      <c r="B263" s="13">
        <v>541395079.83277035</v>
      </c>
      <c r="C263" s="13">
        <v>330346597.64440662</v>
      </c>
      <c r="D263" s="13">
        <f t="shared" si="4"/>
        <v>871741677.4771769</v>
      </c>
      <c r="E263" s="7">
        <v>52841</v>
      </c>
      <c r="F263" s="13">
        <v>574258350.65079641</v>
      </c>
      <c r="G263" s="13">
        <v>359620174.74471778</v>
      </c>
      <c r="H263" s="13">
        <v>933878525.39551425</v>
      </c>
      <c r="I263" s="7">
        <v>52841</v>
      </c>
      <c r="J263" s="13">
        <v>526475637.17934221</v>
      </c>
      <c r="K263" s="13">
        <v>298269687.84762132</v>
      </c>
      <c r="L263" s="13">
        <v>824745325.02696347</v>
      </c>
    </row>
    <row r="264" spans="1:12" x14ac:dyDescent="0.25">
      <c r="A264" s="7">
        <v>52871</v>
      </c>
      <c r="B264" s="13">
        <v>506395459.90298456</v>
      </c>
      <c r="C264" s="13">
        <v>312935436.23913801</v>
      </c>
      <c r="D264" s="13">
        <f t="shared" si="4"/>
        <v>819330896.14212251</v>
      </c>
      <c r="E264" s="7">
        <v>52871</v>
      </c>
      <c r="F264" s="13">
        <v>560339602.30139101</v>
      </c>
      <c r="G264" s="13">
        <v>341838596.91092104</v>
      </c>
      <c r="H264" s="13">
        <v>902178199.21231198</v>
      </c>
      <c r="I264" s="7">
        <v>52871</v>
      </c>
      <c r="J264" s="13">
        <v>515091249.88472158</v>
      </c>
      <c r="K264" s="13">
        <v>281175528.4781332</v>
      </c>
      <c r="L264" s="13">
        <v>796266778.36285472</v>
      </c>
    </row>
    <row r="265" spans="1:12" x14ac:dyDescent="0.25">
      <c r="A265" s="7">
        <v>52902</v>
      </c>
      <c r="B265" s="13">
        <v>526327552.58394772</v>
      </c>
      <c r="C265" s="13">
        <v>325387431.40921938</v>
      </c>
      <c r="D265" s="13">
        <f t="shared" si="4"/>
        <v>851714983.99316716</v>
      </c>
      <c r="E265" s="7">
        <v>52902</v>
      </c>
      <c r="F265" s="13">
        <v>579730763.06956577</v>
      </c>
      <c r="G265" s="13">
        <v>354717019.0696938</v>
      </c>
      <c r="H265" s="13">
        <v>934447782.13925958</v>
      </c>
      <c r="I265" s="7">
        <v>52902</v>
      </c>
      <c r="J265" s="13">
        <v>533896077.88260132</v>
      </c>
      <c r="K265" s="13">
        <v>293218595.906416</v>
      </c>
      <c r="L265" s="13">
        <v>827114673.78901732</v>
      </c>
    </row>
    <row r="266" spans="1:12" x14ac:dyDescent="0.25">
      <c r="A266" s="7">
        <v>52932</v>
      </c>
      <c r="B266" s="13">
        <v>620894489.83638465</v>
      </c>
      <c r="C266" s="13">
        <v>377497443.9614262</v>
      </c>
      <c r="D266" s="13">
        <f t="shared" si="4"/>
        <v>998391933.79781079</v>
      </c>
      <c r="E266" s="7">
        <v>52932</v>
      </c>
      <c r="F266" s="13">
        <v>670237853.91980278</v>
      </c>
      <c r="G266" s="13">
        <v>407874406.85555136</v>
      </c>
      <c r="H266" s="13">
        <v>1078112260.7753541</v>
      </c>
      <c r="I266" s="7">
        <v>52932</v>
      </c>
      <c r="J266" s="13">
        <v>620104857.84737647</v>
      </c>
      <c r="K266" s="13">
        <v>344354901.26271474</v>
      </c>
      <c r="L266" s="13">
        <v>964459759.11009121</v>
      </c>
    </row>
    <row r="267" spans="1:12" x14ac:dyDescent="0.25">
      <c r="A267" s="7">
        <v>52963</v>
      </c>
      <c r="B267" s="13">
        <v>656854944.21875203</v>
      </c>
      <c r="C267" s="13">
        <v>394174732.44353706</v>
      </c>
      <c r="D267" s="13">
        <f t="shared" si="4"/>
        <v>1051029676.6622891</v>
      </c>
      <c r="E267" s="7">
        <v>52963</v>
      </c>
      <c r="F267" s="13">
        <v>703014061.40005648</v>
      </c>
      <c r="G267" s="13">
        <v>425978021.12250358</v>
      </c>
      <c r="H267" s="13">
        <v>1128992082.5225601</v>
      </c>
      <c r="I267" s="7">
        <v>52963</v>
      </c>
      <c r="J267" s="13">
        <v>649369635.56076014</v>
      </c>
      <c r="K267" s="13">
        <v>359756581.98085827</v>
      </c>
      <c r="L267" s="13">
        <v>1009126217.5416183</v>
      </c>
    </row>
    <row r="268" spans="1:12" x14ac:dyDescent="0.25">
      <c r="A268" s="7">
        <v>52994</v>
      </c>
      <c r="B268" s="13">
        <v>613800100.23638141</v>
      </c>
      <c r="C268" s="13">
        <v>362016534.40973318</v>
      </c>
      <c r="D268" s="13">
        <f t="shared" si="4"/>
        <v>975816634.64611459</v>
      </c>
      <c r="E268" s="7">
        <v>52994</v>
      </c>
      <c r="F268" s="13">
        <v>662839421.316769</v>
      </c>
      <c r="G268" s="13">
        <v>393339731.19710177</v>
      </c>
      <c r="H268" s="13">
        <v>1056179152.5138707</v>
      </c>
      <c r="I268" s="7">
        <v>52994</v>
      </c>
      <c r="J268" s="13">
        <v>610886295.68008304</v>
      </c>
      <c r="K268" s="13">
        <v>328027858.9072479</v>
      </c>
      <c r="L268" s="13">
        <v>938914154.58733094</v>
      </c>
    </row>
    <row r="269" spans="1:12" x14ac:dyDescent="0.25">
      <c r="A269" s="7">
        <v>53022</v>
      </c>
      <c r="B269" s="13">
        <v>565955643.22157347</v>
      </c>
      <c r="C269" s="13">
        <v>351255817.94940972</v>
      </c>
      <c r="D269" s="13">
        <f t="shared" si="4"/>
        <v>917211461.1709832</v>
      </c>
      <c r="E269" s="7">
        <v>53022</v>
      </c>
      <c r="F269" s="13">
        <v>621804059.9369396</v>
      </c>
      <c r="G269" s="13">
        <v>382310177.00663996</v>
      </c>
      <c r="H269" s="13">
        <v>1004114236.9435796</v>
      </c>
      <c r="I269" s="7">
        <v>53022</v>
      </c>
      <c r="J269" s="13">
        <v>571637815.47964931</v>
      </c>
      <c r="K269" s="13">
        <v>317500378.91778827</v>
      </c>
      <c r="L269" s="13">
        <v>889138194.39743757</v>
      </c>
    </row>
    <row r="270" spans="1:12" x14ac:dyDescent="0.25">
      <c r="A270" s="7">
        <v>53053</v>
      </c>
      <c r="B270" s="13">
        <v>523443704.16754967</v>
      </c>
      <c r="C270" s="13">
        <v>332748429.62579769</v>
      </c>
      <c r="D270" s="13">
        <f t="shared" si="4"/>
        <v>856192133.79334736</v>
      </c>
      <c r="E270" s="7">
        <v>53053</v>
      </c>
      <c r="F270" s="13">
        <v>574102958.53929126</v>
      </c>
      <c r="G270" s="13">
        <v>363507009.75133485</v>
      </c>
      <c r="H270" s="13">
        <v>937609968.29062605</v>
      </c>
      <c r="I270" s="7">
        <v>53053</v>
      </c>
      <c r="J270" s="13">
        <v>525919963.86651713</v>
      </c>
      <c r="K270" s="13">
        <v>299250988.62842852</v>
      </c>
      <c r="L270" s="13">
        <v>825170952.49494565</v>
      </c>
    </row>
    <row r="271" spans="1:12" x14ac:dyDescent="0.25">
      <c r="A271" s="7">
        <v>53083</v>
      </c>
      <c r="B271" s="13">
        <v>498593078.89974737</v>
      </c>
      <c r="C271" s="13">
        <v>320394436.05803519</v>
      </c>
      <c r="D271" s="13">
        <f t="shared" si="4"/>
        <v>818987514.95778251</v>
      </c>
      <c r="E271" s="7">
        <v>53083</v>
      </c>
      <c r="F271" s="13">
        <v>535059226.4732632</v>
      </c>
      <c r="G271" s="13">
        <v>350855753.35314482</v>
      </c>
      <c r="H271" s="13">
        <v>885914979.82640803</v>
      </c>
      <c r="I271" s="7">
        <v>53083</v>
      </c>
      <c r="J271" s="13">
        <v>488034663.6537683</v>
      </c>
      <c r="K271" s="13">
        <v>287156360.36479199</v>
      </c>
      <c r="L271" s="13">
        <v>775191024.01856029</v>
      </c>
    </row>
    <row r="272" spans="1:12" x14ac:dyDescent="0.25">
      <c r="A272" s="7">
        <v>53114</v>
      </c>
      <c r="B272" s="13">
        <v>508042448.53118485</v>
      </c>
      <c r="C272" s="13">
        <v>318114619.72276658</v>
      </c>
      <c r="D272" s="13">
        <f t="shared" si="4"/>
        <v>826157068.25395143</v>
      </c>
      <c r="E272" s="7">
        <v>53114</v>
      </c>
      <c r="F272" s="13">
        <v>540770448.26051438</v>
      </c>
      <c r="G272" s="13">
        <v>348590212.16313404</v>
      </c>
      <c r="H272" s="13">
        <v>889360660.42364836</v>
      </c>
      <c r="I272" s="7">
        <v>53114</v>
      </c>
      <c r="J272" s="13">
        <v>493378518.02853996</v>
      </c>
      <c r="K272" s="13">
        <v>284845678.79932696</v>
      </c>
      <c r="L272" s="13">
        <v>778224196.82786691</v>
      </c>
    </row>
    <row r="273" spans="1:12" x14ac:dyDescent="0.25">
      <c r="A273" s="7">
        <v>53144</v>
      </c>
      <c r="B273" s="13">
        <v>526133552.43009442</v>
      </c>
      <c r="C273" s="13">
        <v>334567401.47214949</v>
      </c>
      <c r="D273" s="13">
        <f t="shared" si="4"/>
        <v>860700953.90224385</v>
      </c>
      <c r="E273" s="7">
        <v>53144</v>
      </c>
      <c r="F273" s="13">
        <v>558503504.3994875</v>
      </c>
      <c r="G273" s="13">
        <v>365455528.36705667</v>
      </c>
      <c r="H273" s="13">
        <v>923959032.7665441</v>
      </c>
      <c r="I273" s="7">
        <v>53144</v>
      </c>
      <c r="J273" s="13">
        <v>509856777.37846154</v>
      </c>
      <c r="K273" s="13">
        <v>300897727.03683233</v>
      </c>
      <c r="L273" s="13">
        <v>810754504.41529393</v>
      </c>
    </row>
    <row r="274" spans="1:12" x14ac:dyDescent="0.25">
      <c r="A274" s="7">
        <v>53175</v>
      </c>
      <c r="B274" s="13">
        <v>573259098.50252247</v>
      </c>
      <c r="C274" s="13">
        <v>352267064.64283562</v>
      </c>
      <c r="D274" s="13">
        <f t="shared" si="4"/>
        <v>925526163.14535809</v>
      </c>
      <c r="E274" s="7">
        <v>53175</v>
      </c>
      <c r="F274" s="13">
        <v>605209848.52246189</v>
      </c>
      <c r="G274" s="13">
        <v>383680192.59476304</v>
      </c>
      <c r="H274" s="13">
        <v>988890041.11722493</v>
      </c>
      <c r="I274" s="7">
        <v>53175</v>
      </c>
      <c r="J274" s="13">
        <v>553788798.32169604</v>
      </c>
      <c r="K274" s="13">
        <v>318091290.43326652</v>
      </c>
      <c r="L274" s="13">
        <v>871880088.75496256</v>
      </c>
    </row>
    <row r="275" spans="1:12" x14ac:dyDescent="0.25">
      <c r="A275" s="7">
        <v>53206</v>
      </c>
      <c r="B275" s="13">
        <v>547729955.8698386</v>
      </c>
      <c r="C275" s="13">
        <v>334671570.93197495</v>
      </c>
      <c r="D275" s="13">
        <f t="shared" si="4"/>
        <v>882401526.8018136</v>
      </c>
      <c r="E275" s="7">
        <v>53206</v>
      </c>
      <c r="F275" s="13">
        <v>582332069.34016037</v>
      </c>
      <c r="G275" s="13">
        <v>365906717.52978313</v>
      </c>
      <c r="H275" s="13">
        <v>948238786.8699435</v>
      </c>
      <c r="I275" s="7">
        <v>53206</v>
      </c>
      <c r="J275" s="13">
        <v>532027382.91549617</v>
      </c>
      <c r="K275" s="13">
        <v>300643241.05782199</v>
      </c>
      <c r="L275" s="13">
        <v>832670623.9733181</v>
      </c>
    </row>
    <row r="276" spans="1:12" x14ac:dyDescent="0.25">
      <c r="A276" s="7">
        <v>53236</v>
      </c>
      <c r="B276" s="13">
        <v>513263454.64410049</v>
      </c>
      <c r="C276" s="13">
        <v>317142858.80054843</v>
      </c>
      <c r="D276" s="13">
        <f t="shared" si="4"/>
        <v>830406313.44464898</v>
      </c>
      <c r="E276" s="7">
        <v>53236</v>
      </c>
      <c r="F276" s="13">
        <v>569761675.99591649</v>
      </c>
      <c r="G276" s="13">
        <v>347930100.88652605</v>
      </c>
      <c r="H276" s="13">
        <v>917691776.88244247</v>
      </c>
      <c r="I276" s="7">
        <v>53236</v>
      </c>
      <c r="J276" s="13">
        <v>522159160.68233794</v>
      </c>
      <c r="K276" s="13">
        <v>283513179.54036707</v>
      </c>
      <c r="L276" s="13">
        <v>805672340.22270501</v>
      </c>
    </row>
    <row r="277" spans="1:12" x14ac:dyDescent="0.25">
      <c r="A277" s="7">
        <v>53267</v>
      </c>
      <c r="B277" s="13">
        <v>533565539.03040272</v>
      </c>
      <c r="C277" s="13">
        <v>329469555.79781377</v>
      </c>
      <c r="D277" s="13">
        <f t="shared" si="4"/>
        <v>863035094.82821655</v>
      </c>
      <c r="E277" s="7">
        <v>53267</v>
      </c>
      <c r="F277" s="13">
        <v>589497918.73869431</v>
      </c>
      <c r="G277" s="13">
        <v>360734566.76490724</v>
      </c>
      <c r="H277" s="13">
        <v>950232485.50360155</v>
      </c>
      <c r="I277" s="7">
        <v>53267</v>
      </c>
      <c r="J277" s="13">
        <v>541287762.58393443</v>
      </c>
      <c r="K277" s="13">
        <v>295377154.67204487</v>
      </c>
      <c r="L277" s="13">
        <v>836664917.2559793</v>
      </c>
    </row>
    <row r="278" spans="1:12" x14ac:dyDescent="0.25">
      <c r="A278" s="7">
        <v>53297</v>
      </c>
      <c r="B278" s="13">
        <v>629741651.29969692</v>
      </c>
      <c r="C278" s="13">
        <v>382113989.25811982</v>
      </c>
      <c r="D278" s="13">
        <f t="shared" si="4"/>
        <v>1011855640.5578167</v>
      </c>
      <c r="E278" s="7">
        <v>53297</v>
      </c>
      <c r="F278" s="13">
        <v>681492063.77389884</v>
      </c>
      <c r="G278" s="13">
        <v>414573534.11292177</v>
      </c>
      <c r="H278" s="13">
        <v>1096065597.8868206</v>
      </c>
      <c r="I278" s="7">
        <v>53297</v>
      </c>
      <c r="J278" s="13">
        <v>628749978.17414474</v>
      </c>
      <c r="K278" s="13">
        <v>346892919.9691717</v>
      </c>
      <c r="L278" s="13">
        <v>975642898.14331651</v>
      </c>
    </row>
    <row r="280" spans="1:12" x14ac:dyDescent="0.25">
      <c r="A280" s="24" t="s">
        <v>28</v>
      </c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</row>
    <row r="281" spans="1:12" ht="30" x14ac:dyDescent="0.25">
      <c r="A281" s="16"/>
      <c r="B281" s="18" t="s">
        <v>12</v>
      </c>
      <c r="C281" s="20" t="s">
        <v>13</v>
      </c>
      <c r="D281" s="22" t="s">
        <v>14</v>
      </c>
      <c r="E281" s="16"/>
      <c r="F281" s="18" t="s">
        <v>15</v>
      </c>
      <c r="G281" s="20" t="s">
        <v>25</v>
      </c>
      <c r="H281" s="22" t="s">
        <v>17</v>
      </c>
      <c r="I281" s="16"/>
      <c r="J281" s="18" t="s">
        <v>24</v>
      </c>
      <c r="K281" s="20" t="s">
        <v>16</v>
      </c>
      <c r="L281" s="22" t="s">
        <v>26</v>
      </c>
    </row>
    <row r="282" spans="1:12" x14ac:dyDescent="0.25">
      <c r="A282" s="16">
        <v>2023</v>
      </c>
      <c r="B282" s="12">
        <f t="shared" ref="B282:C282" si="5">SUM(B3:B14)</f>
        <v>5716169314.2541409</v>
      </c>
      <c r="C282" s="12">
        <f t="shared" si="5"/>
        <v>3496567223.7184486</v>
      </c>
      <c r="D282" s="12">
        <f>SUM(D3:D14)</f>
        <v>9212736537.9725895</v>
      </c>
      <c r="E282" s="16">
        <v>2023</v>
      </c>
      <c r="F282" s="12">
        <f t="shared" ref="F282:L282" si="6">SUM(F3:F14)</f>
        <v>5721336374.7547846</v>
      </c>
      <c r="G282" s="12">
        <f t="shared" si="6"/>
        <v>3496567223.7184477</v>
      </c>
      <c r="H282" s="12">
        <f t="shared" si="6"/>
        <v>9217903598.4732323</v>
      </c>
      <c r="I282" s="16">
        <v>2023</v>
      </c>
      <c r="J282" s="12">
        <f t="shared" si="6"/>
        <v>5721336374.7547827</v>
      </c>
      <c r="K282" s="12">
        <f t="shared" si="6"/>
        <v>3496567223.7184482</v>
      </c>
      <c r="L282" s="12">
        <f t="shared" si="6"/>
        <v>9217903598.4732304</v>
      </c>
    </row>
    <row r="283" spans="1:12" x14ac:dyDescent="0.25">
      <c r="A283" s="16">
        <v>2024</v>
      </c>
      <c r="B283" s="12">
        <f t="shared" ref="B283:D283" si="7">SUM(B15:B26)</f>
        <v>5754374235.643755</v>
      </c>
      <c r="C283" s="12">
        <f t="shared" si="7"/>
        <v>3508225175.0188513</v>
      </c>
      <c r="D283" s="12">
        <f t="shared" si="7"/>
        <v>9262599410.6626091</v>
      </c>
      <c r="E283" s="16">
        <v>2024</v>
      </c>
      <c r="F283" s="12">
        <f t="shared" ref="F283:L283" si="8">SUM(F15:F26)</f>
        <v>5769495863.8361683</v>
      </c>
      <c r="G283" s="12">
        <f t="shared" si="8"/>
        <v>3508225175.0188527</v>
      </c>
      <c r="H283" s="12">
        <f t="shared" si="8"/>
        <v>9277721038.8550186</v>
      </c>
      <c r="I283" s="16">
        <v>2024</v>
      </c>
      <c r="J283" s="12">
        <f t="shared" si="8"/>
        <v>5769400563.4665852</v>
      </c>
      <c r="K283" s="12">
        <f t="shared" si="8"/>
        <v>3508225175.0188522</v>
      </c>
      <c r="L283" s="12">
        <f t="shared" si="8"/>
        <v>9277625738.4854374</v>
      </c>
    </row>
    <row r="284" spans="1:12" x14ac:dyDescent="0.25">
      <c r="A284" s="16">
        <v>2025</v>
      </c>
      <c r="B284" s="12">
        <f t="shared" ref="B284:D284" si="9">SUM(B27:B38)</f>
        <v>5775429510.7802362</v>
      </c>
      <c r="C284" s="12">
        <f t="shared" si="9"/>
        <v>3520013820.1718831</v>
      </c>
      <c r="D284" s="12">
        <f t="shared" si="9"/>
        <v>9295443330.9521198</v>
      </c>
      <c r="E284" s="16">
        <v>2025</v>
      </c>
      <c r="F284" s="12">
        <f t="shared" ref="F284:L284" si="10">SUM(F27:F38)</f>
        <v>5807634601.7369957</v>
      </c>
      <c r="G284" s="12">
        <f t="shared" si="10"/>
        <v>3520013820.1718826</v>
      </c>
      <c r="H284" s="12">
        <f t="shared" si="10"/>
        <v>9327648421.9088783</v>
      </c>
      <c r="I284" s="16">
        <v>2025</v>
      </c>
      <c r="J284" s="12">
        <f t="shared" si="10"/>
        <v>5807425948.2011824</v>
      </c>
      <c r="K284" s="12">
        <f t="shared" si="10"/>
        <v>3520013820.1718831</v>
      </c>
      <c r="L284" s="12">
        <f t="shared" si="10"/>
        <v>9327439768.3730659</v>
      </c>
    </row>
    <row r="285" spans="1:12" x14ac:dyDescent="0.25">
      <c r="A285" s="16">
        <v>2026</v>
      </c>
      <c r="B285" s="12">
        <f t="shared" ref="B285:D285" si="11">SUM(B39:B50)</f>
        <v>5798435229.2941475</v>
      </c>
      <c r="C285" s="12">
        <f t="shared" si="11"/>
        <v>3533722169.1758766</v>
      </c>
      <c r="D285" s="12">
        <f t="shared" si="11"/>
        <v>9332157398.4700241</v>
      </c>
      <c r="E285" s="16">
        <v>2026</v>
      </c>
      <c r="F285" s="12">
        <f t="shared" ref="F285:L285" si="12">SUM(F39:F50)</f>
        <v>5845786146.16712</v>
      </c>
      <c r="G285" s="12">
        <f t="shared" si="12"/>
        <v>3533722169.1758761</v>
      </c>
      <c r="H285" s="12">
        <f t="shared" si="12"/>
        <v>9379508315.3429966</v>
      </c>
      <c r="I285" s="16">
        <v>2026</v>
      </c>
      <c r="J285" s="12">
        <f t="shared" si="12"/>
        <v>5845443554.9433031</v>
      </c>
      <c r="K285" s="12">
        <f t="shared" si="12"/>
        <v>3533722169.1758771</v>
      </c>
      <c r="L285" s="12">
        <f t="shared" si="12"/>
        <v>9379165724.1191807</v>
      </c>
    </row>
    <row r="286" spans="1:12" x14ac:dyDescent="0.25">
      <c r="A286" s="16">
        <v>2027</v>
      </c>
      <c r="B286" s="26">
        <f t="shared" ref="B286:D286" si="13">SUM(B51:B62)</f>
        <v>5825256459.5845947</v>
      </c>
      <c r="C286" s="26">
        <f t="shared" si="13"/>
        <v>3554086537.449863</v>
      </c>
      <c r="D286" s="26">
        <f t="shared" si="13"/>
        <v>9379342997.0344563</v>
      </c>
      <c r="E286" s="16">
        <v>2027</v>
      </c>
      <c r="F286" s="26">
        <f t="shared" ref="F286:L286" si="14">SUM(F51:F62)</f>
        <v>5897957151.7132931</v>
      </c>
      <c r="G286" s="26">
        <f t="shared" si="14"/>
        <v>3573258902.3212104</v>
      </c>
      <c r="H286" s="26">
        <f t="shared" si="14"/>
        <v>9471216054.0345039</v>
      </c>
      <c r="I286" s="16">
        <v>2027</v>
      </c>
      <c r="J286" s="26">
        <f t="shared" si="14"/>
        <v>5864949755.8558083</v>
      </c>
      <c r="K286" s="26">
        <f t="shared" si="14"/>
        <v>3531573442.2872057</v>
      </c>
      <c r="L286" s="26">
        <f t="shared" si="14"/>
        <v>9396523198.143013</v>
      </c>
    </row>
    <row r="287" spans="1:12" x14ac:dyDescent="0.25">
      <c r="A287" s="16">
        <v>2028</v>
      </c>
      <c r="B287" s="26">
        <f t="shared" ref="B287:D287" si="15">SUM(B63:B74)</f>
        <v>5850763909.9597225</v>
      </c>
      <c r="C287" s="26">
        <f t="shared" si="15"/>
        <v>3573196114.4495816</v>
      </c>
      <c r="D287" s="26">
        <f t="shared" si="15"/>
        <v>9423960024.4093037</v>
      </c>
      <c r="E287" s="16">
        <v>2028</v>
      </c>
      <c r="F287" s="26">
        <f t="shared" ref="F287:L287" si="16">SUM(F63:F74)</f>
        <v>5948747818.35324</v>
      </c>
      <c r="G287" s="26">
        <f t="shared" si="16"/>
        <v>3608655385.0902076</v>
      </c>
      <c r="H287" s="26">
        <f t="shared" si="16"/>
        <v>9557403203.4434471</v>
      </c>
      <c r="I287" s="16">
        <v>2028</v>
      </c>
      <c r="J287" s="26">
        <f t="shared" si="16"/>
        <v>5883181133.461627</v>
      </c>
      <c r="K287" s="26">
        <f t="shared" si="16"/>
        <v>3531178514.0003929</v>
      </c>
      <c r="L287" s="26">
        <f t="shared" si="16"/>
        <v>9414359647.4620209</v>
      </c>
    </row>
    <row r="288" spans="1:12" x14ac:dyDescent="0.25">
      <c r="A288" s="16">
        <v>2029</v>
      </c>
      <c r="B288" s="26">
        <f t="shared" ref="B288:D288" si="17">SUM(B75:B86)</f>
        <v>5878677765.6582355</v>
      </c>
      <c r="C288" s="26">
        <f t="shared" si="17"/>
        <v>3593842896.1074791</v>
      </c>
      <c r="D288" s="26">
        <f t="shared" si="17"/>
        <v>9472520661.7657127</v>
      </c>
      <c r="E288" s="16">
        <v>2029</v>
      </c>
      <c r="F288" s="26">
        <f t="shared" ref="F288:L288" si="18">SUM(F75:F86)</f>
        <v>6002085341.3500557</v>
      </c>
      <c r="G288" s="26">
        <f t="shared" si="18"/>
        <v>3645977882.3827</v>
      </c>
      <c r="H288" s="26">
        <f t="shared" si="18"/>
        <v>9648063223.7327557</v>
      </c>
      <c r="I288" s="16">
        <v>2029</v>
      </c>
      <c r="J288" s="26">
        <f t="shared" si="18"/>
        <v>5904008594.5308743</v>
      </c>
      <c r="K288" s="26">
        <f t="shared" si="18"/>
        <v>3532086784.1005707</v>
      </c>
      <c r="L288" s="26">
        <f t="shared" si="18"/>
        <v>9436095378.6314449</v>
      </c>
    </row>
    <row r="289" spans="1:12" x14ac:dyDescent="0.25">
      <c r="A289" s="16">
        <v>2030</v>
      </c>
      <c r="B289" s="26">
        <f t="shared" ref="B289:D289" si="19">SUM(B87:B98)</f>
        <v>5902519235.2287111</v>
      </c>
      <c r="C289" s="26">
        <f t="shared" si="19"/>
        <v>3613018564.7961059</v>
      </c>
      <c r="D289" s="26">
        <f t="shared" si="19"/>
        <v>9515537800.0248165</v>
      </c>
      <c r="E289" s="16">
        <v>2030</v>
      </c>
      <c r="F289" s="26">
        <f t="shared" ref="F289:L289" si="20">SUM(F87:F98)</f>
        <v>6051455108.0508814</v>
      </c>
      <c r="G289" s="26">
        <f t="shared" si="20"/>
        <v>3682172920.9643373</v>
      </c>
      <c r="H289" s="26">
        <f t="shared" si="20"/>
        <v>9733628029.0152187</v>
      </c>
      <c r="I289" s="16">
        <v>2030</v>
      </c>
      <c r="J289" s="26">
        <f t="shared" si="20"/>
        <v>5921034165.9290266</v>
      </c>
      <c r="K289" s="26">
        <f t="shared" si="20"/>
        <v>3531352727.9242401</v>
      </c>
      <c r="L289" s="26">
        <f t="shared" si="20"/>
        <v>9452386893.8532677</v>
      </c>
    </row>
    <row r="290" spans="1:12" x14ac:dyDescent="0.25">
      <c r="A290" s="16">
        <v>2031</v>
      </c>
      <c r="B290" s="26">
        <f t="shared" ref="B290:D290" si="21">SUM(B99:B110)</f>
        <v>5937344947.0263004</v>
      </c>
      <c r="C290" s="26">
        <f t="shared" si="21"/>
        <v>3636276323.0596018</v>
      </c>
      <c r="D290" s="26">
        <f t="shared" si="21"/>
        <v>9573621270.0859032</v>
      </c>
      <c r="E290" s="16">
        <v>2031</v>
      </c>
      <c r="F290" s="26">
        <f t="shared" ref="F290:L290" si="22">SUM(F99:F110)</f>
        <v>6111903907.4752703</v>
      </c>
      <c r="G290" s="26">
        <f t="shared" si="22"/>
        <v>3722827768.4303513</v>
      </c>
      <c r="H290" s="26">
        <f t="shared" si="22"/>
        <v>9834731675.9056206</v>
      </c>
      <c r="I290" s="16">
        <v>2031</v>
      </c>
      <c r="J290" s="26">
        <f t="shared" si="22"/>
        <v>5949239486.5506182</v>
      </c>
      <c r="K290" s="26">
        <f t="shared" si="22"/>
        <v>3534492686.0077662</v>
      </c>
      <c r="L290" s="26">
        <f t="shared" si="22"/>
        <v>9483732172.5583839</v>
      </c>
    </row>
    <row r="291" spans="1:12" x14ac:dyDescent="0.25">
      <c r="A291" s="16">
        <v>2032</v>
      </c>
      <c r="B291" s="26">
        <f t="shared" ref="B291:D291" si="23">SUM(B111:B122)</f>
        <v>5973567602.4699421</v>
      </c>
      <c r="C291" s="26">
        <f t="shared" si="23"/>
        <v>3660307601.9694405</v>
      </c>
      <c r="D291" s="26">
        <f t="shared" si="23"/>
        <v>9633875204.4393845</v>
      </c>
      <c r="E291" s="16">
        <v>2032</v>
      </c>
      <c r="F291" s="26">
        <f t="shared" ref="F291:L291" si="24">SUM(F111:F122)</f>
        <v>6173830304.360446</v>
      </c>
      <c r="G291" s="26">
        <f t="shared" si="24"/>
        <v>3764646691.8641939</v>
      </c>
      <c r="H291" s="26">
        <f t="shared" si="24"/>
        <v>9938476996.224638</v>
      </c>
      <c r="I291" s="16">
        <v>2032</v>
      </c>
      <c r="J291" s="26">
        <f t="shared" si="24"/>
        <v>5979030667.1318779</v>
      </c>
      <c r="K291" s="26">
        <f t="shared" si="24"/>
        <v>3538188010.8682818</v>
      </c>
      <c r="L291" s="26">
        <f t="shared" si="24"/>
        <v>9517218678.0001602</v>
      </c>
    </row>
    <row r="292" spans="1:12" x14ac:dyDescent="0.25">
      <c r="A292" s="16">
        <v>2033</v>
      </c>
      <c r="B292" s="26">
        <f t="shared" ref="B292:D292" si="25">SUM(B123:B134)</f>
        <v>6011214767.1042824</v>
      </c>
      <c r="C292" s="26">
        <f t="shared" si="25"/>
        <v>3685832936.6318779</v>
      </c>
      <c r="D292" s="26">
        <f t="shared" si="25"/>
        <v>9697047703.7361603</v>
      </c>
      <c r="E292" s="16">
        <v>2033</v>
      </c>
      <c r="F292" s="26">
        <f t="shared" ref="F292:L292" si="26">SUM(F123:F134)</f>
        <v>6237217680.5328979</v>
      </c>
      <c r="G292" s="26">
        <f t="shared" si="26"/>
        <v>3808365622.2393451</v>
      </c>
      <c r="H292" s="26">
        <f t="shared" si="26"/>
        <v>10045583302.772242</v>
      </c>
      <c r="I292" s="16">
        <v>2033</v>
      </c>
      <c r="J292" s="26">
        <f t="shared" si="26"/>
        <v>6010408082.0964203</v>
      </c>
      <c r="K292" s="26">
        <f t="shared" si="26"/>
        <v>3543146281.4657784</v>
      </c>
      <c r="L292" s="26">
        <f t="shared" si="26"/>
        <v>9553554363.5622005</v>
      </c>
    </row>
    <row r="293" spans="1:12" x14ac:dyDescent="0.25">
      <c r="A293" s="16">
        <v>2034</v>
      </c>
      <c r="B293" s="26">
        <f t="shared" ref="B293:D293" si="27">SUM(B135:B146)</f>
        <v>6050355947.7548904</v>
      </c>
      <c r="C293" s="26">
        <f t="shared" si="27"/>
        <v>3712536076.4331117</v>
      </c>
      <c r="D293" s="26">
        <f t="shared" si="27"/>
        <v>9762892024.1880035</v>
      </c>
      <c r="E293" s="16">
        <v>2034</v>
      </c>
      <c r="F293" s="26">
        <f t="shared" ref="F293:L293" si="28">SUM(F135:F146)</f>
        <v>6302110992.6403713</v>
      </c>
      <c r="G293" s="26">
        <f t="shared" si="28"/>
        <v>3853664778.0233307</v>
      </c>
      <c r="H293" s="26">
        <f t="shared" si="28"/>
        <v>10155775770.6637</v>
      </c>
      <c r="I293" s="16">
        <v>2034</v>
      </c>
      <c r="J293" s="26">
        <f t="shared" si="28"/>
        <v>6043436289.1307077</v>
      </c>
      <c r="K293" s="26">
        <f t="shared" si="28"/>
        <v>3549062095.1963816</v>
      </c>
      <c r="L293" s="26">
        <f t="shared" si="28"/>
        <v>9592498384.3270912</v>
      </c>
    </row>
    <row r="294" spans="1:12" x14ac:dyDescent="0.25">
      <c r="A294" s="16">
        <v>2035</v>
      </c>
      <c r="B294" s="26">
        <f t="shared" ref="B294:D294" si="29">SUM(B147:B158)</f>
        <v>6091294414.2240419</v>
      </c>
      <c r="C294" s="26">
        <f t="shared" si="29"/>
        <v>3740445477.6164927</v>
      </c>
      <c r="D294" s="26">
        <f t="shared" si="29"/>
        <v>9831739891.8405342</v>
      </c>
      <c r="E294" s="16">
        <v>2035</v>
      </c>
      <c r="F294" s="26">
        <f t="shared" ref="F294:L294" si="30">SUM(F147:F158)</f>
        <v>6368802174.7049713</v>
      </c>
      <c r="G294" s="26">
        <f t="shared" si="30"/>
        <v>3900575779.9880037</v>
      </c>
      <c r="H294" s="26">
        <f t="shared" si="30"/>
        <v>10269377954.692976</v>
      </c>
      <c r="I294" s="16">
        <v>2035</v>
      </c>
      <c r="J294" s="26">
        <f t="shared" si="30"/>
        <v>6078413160.4377422</v>
      </c>
      <c r="K294" s="26">
        <f t="shared" si="30"/>
        <v>3555966287.0145402</v>
      </c>
      <c r="L294" s="26">
        <f t="shared" si="30"/>
        <v>9634379447.452282</v>
      </c>
    </row>
    <row r="295" spans="1:12" x14ac:dyDescent="0.25">
      <c r="A295" s="16">
        <v>2036</v>
      </c>
      <c r="B295" s="26">
        <f t="shared" ref="B295:D295" si="31">SUM(B159:B170)</f>
        <v>6134304517.3570042</v>
      </c>
      <c r="C295" s="26">
        <f t="shared" si="31"/>
        <v>3769692302.6282229</v>
      </c>
      <c r="D295" s="26">
        <f t="shared" si="31"/>
        <v>9903996819.9852257</v>
      </c>
      <c r="E295" s="16">
        <v>2036</v>
      </c>
      <c r="F295" s="26">
        <f t="shared" ref="F295:L295" si="32">SUM(F159:F170)</f>
        <v>6437574312.6728067</v>
      </c>
      <c r="G295" s="26">
        <f t="shared" si="32"/>
        <v>3949230165.9046574</v>
      </c>
      <c r="H295" s="26">
        <f t="shared" si="32"/>
        <v>10386804478.577465</v>
      </c>
      <c r="I295" s="16">
        <v>2036</v>
      </c>
      <c r="J295" s="26">
        <f t="shared" si="32"/>
        <v>6115633867.7145367</v>
      </c>
      <c r="K295" s="26">
        <f t="shared" si="32"/>
        <v>3563995703.0546927</v>
      </c>
      <c r="L295" s="26">
        <f t="shared" si="32"/>
        <v>9679629570.7692299</v>
      </c>
    </row>
    <row r="296" spans="1:12" x14ac:dyDescent="0.25">
      <c r="A296" s="16">
        <v>2037</v>
      </c>
      <c r="B296" s="26">
        <f t="shared" ref="B296:D296" si="33">SUM(B171:B182)</f>
        <v>6179755974.0800982</v>
      </c>
      <c r="C296" s="26">
        <f t="shared" si="33"/>
        <v>3800582604.9949136</v>
      </c>
      <c r="D296" s="26">
        <f t="shared" si="33"/>
        <v>9980338579.0750103</v>
      </c>
      <c r="E296" s="16">
        <v>2037</v>
      </c>
      <c r="F296" s="26">
        <f t="shared" ref="F296:L296" si="34">SUM(F171:F182)</f>
        <v>6508769196.926507</v>
      </c>
      <c r="G296" s="26">
        <f t="shared" si="34"/>
        <v>3999941474.7807527</v>
      </c>
      <c r="H296" s="26">
        <f t="shared" si="34"/>
        <v>10508710671.70726</v>
      </c>
      <c r="I296" s="16">
        <v>2037</v>
      </c>
      <c r="J296" s="26">
        <f t="shared" si="34"/>
        <v>6155447541.5905609</v>
      </c>
      <c r="K296" s="26">
        <f t="shared" si="34"/>
        <v>3573452925.8795953</v>
      </c>
      <c r="L296" s="26">
        <f t="shared" si="34"/>
        <v>9728900467.4701576</v>
      </c>
    </row>
    <row r="297" spans="1:12" x14ac:dyDescent="0.25">
      <c r="A297" s="16">
        <v>2038</v>
      </c>
      <c r="B297" s="26">
        <f t="shared" ref="B297:D297" si="35">SUM(B183:B194)</f>
        <v>6227910647.9302969</v>
      </c>
      <c r="C297" s="26">
        <f t="shared" si="35"/>
        <v>3833189340.8728428</v>
      </c>
      <c r="D297" s="26">
        <f t="shared" si="35"/>
        <v>10061099988.803141</v>
      </c>
      <c r="E297" s="16">
        <v>2038</v>
      </c>
      <c r="F297" s="26">
        <f t="shared" ref="F297:L297" si="36">SUM(F183:F194)</f>
        <v>6582638312.3984718</v>
      </c>
      <c r="G297" s="26">
        <f t="shared" si="36"/>
        <v>4052785557.3614273</v>
      </c>
      <c r="H297" s="26">
        <f t="shared" si="36"/>
        <v>10635423869.759899</v>
      </c>
      <c r="I297" s="16">
        <v>2038</v>
      </c>
      <c r="J297" s="26">
        <f t="shared" si="36"/>
        <v>6198126036.33885</v>
      </c>
      <c r="K297" s="26">
        <f t="shared" si="36"/>
        <v>3584413385.8327708</v>
      </c>
      <c r="L297" s="26">
        <f t="shared" si="36"/>
        <v>9782539422.1716194</v>
      </c>
    </row>
    <row r="298" spans="1:12" x14ac:dyDescent="0.25">
      <c r="A298" s="16">
        <v>2039</v>
      </c>
      <c r="B298" s="26">
        <f t="shared" ref="B298:D298" si="37">SUM(B195:B206)</f>
        <v>6279317584.1567307</v>
      </c>
      <c r="C298" s="26">
        <f t="shared" si="37"/>
        <v>3867441815.0801306</v>
      </c>
      <c r="D298" s="26">
        <f t="shared" si="37"/>
        <v>10146759399.236862</v>
      </c>
      <c r="E298" s="16">
        <v>2039</v>
      </c>
      <c r="F298" s="26">
        <f t="shared" ref="F298:L298" si="38">SUM(F195:F206)</f>
        <v>6659727536.5836649</v>
      </c>
      <c r="G298" s="26">
        <f t="shared" si="38"/>
        <v>4107677159.6888256</v>
      </c>
      <c r="H298" s="26">
        <f t="shared" si="38"/>
        <v>10767404696.27249</v>
      </c>
      <c r="I298" s="16">
        <v>2039</v>
      </c>
      <c r="J298" s="26">
        <f t="shared" si="38"/>
        <v>6244214278.304698</v>
      </c>
      <c r="K298" s="26">
        <f t="shared" si="38"/>
        <v>3596829640.2747626</v>
      </c>
      <c r="L298" s="26">
        <f t="shared" si="38"/>
        <v>9841043918.5794582</v>
      </c>
    </row>
    <row r="299" spans="1:12" x14ac:dyDescent="0.25">
      <c r="A299" s="16">
        <v>2040</v>
      </c>
      <c r="B299" s="26">
        <f t="shared" ref="B299:D299" si="39">SUM(B207:B218)</f>
        <v>6334570896.241025</v>
      </c>
      <c r="C299" s="26">
        <f t="shared" si="39"/>
        <v>3903973484.2809505</v>
      </c>
      <c r="D299" s="26">
        <f t="shared" si="39"/>
        <v>10238544380.521976</v>
      </c>
      <c r="E299" s="16">
        <v>2040</v>
      </c>
      <c r="F299" s="26">
        <f t="shared" ref="F299:L299" si="40">SUM(F207:F218)</f>
        <v>6740653961.855772</v>
      </c>
      <c r="G299" s="26">
        <f t="shared" si="40"/>
        <v>4165274592.6956611</v>
      </c>
      <c r="H299" s="26">
        <f t="shared" si="40"/>
        <v>10905928554.551434</v>
      </c>
      <c r="I299" s="16">
        <v>2040</v>
      </c>
      <c r="J299" s="26">
        <f t="shared" si="40"/>
        <v>6294327570.2797527</v>
      </c>
      <c r="K299" s="26">
        <f t="shared" si="40"/>
        <v>3611310030.8868403</v>
      </c>
      <c r="L299" s="26">
        <f t="shared" si="40"/>
        <v>9905637601.1665936</v>
      </c>
    </row>
    <row r="300" spans="1:12" x14ac:dyDescent="0.25">
      <c r="A300" s="16">
        <v>2041</v>
      </c>
      <c r="B300" s="26">
        <f t="shared" ref="B300:D300" si="41">SUM(B219:B230)</f>
        <v>6394104223.4188538</v>
      </c>
      <c r="C300" s="26">
        <f t="shared" si="41"/>
        <v>3942779202.8363323</v>
      </c>
      <c r="D300" s="26">
        <f t="shared" si="41"/>
        <v>10336883426.255188</v>
      </c>
      <c r="E300" s="16">
        <v>2041</v>
      </c>
      <c r="F300" s="26">
        <f t="shared" ref="F300:L300" si="42">SUM(F219:F230)</f>
        <v>6825830816.3031044</v>
      </c>
      <c r="G300" s="26">
        <f t="shared" si="42"/>
        <v>4225577853.4113417</v>
      </c>
      <c r="H300" s="26">
        <f t="shared" si="42"/>
        <v>11051408669.714447</v>
      </c>
      <c r="I300" s="16">
        <v>2041</v>
      </c>
      <c r="J300" s="26">
        <f t="shared" si="42"/>
        <v>6348903159.2009535</v>
      </c>
      <c r="K300" s="26">
        <f t="shared" si="42"/>
        <v>3627849286.128849</v>
      </c>
      <c r="L300" s="26">
        <f t="shared" si="42"/>
        <v>9976752445.3298054</v>
      </c>
    </row>
    <row r="301" spans="1:12" x14ac:dyDescent="0.25">
      <c r="A301" s="16">
        <v>2042</v>
      </c>
      <c r="B301" s="26">
        <f t="shared" ref="B301:D301" si="43">SUM(B231:B242)</f>
        <v>6458693481.8133497</v>
      </c>
      <c r="C301" s="26">
        <f t="shared" si="43"/>
        <v>3984266597.7819014</v>
      </c>
      <c r="D301" s="26">
        <f t="shared" si="43"/>
        <v>10442960079.595249</v>
      </c>
      <c r="E301" s="16">
        <v>2042</v>
      </c>
      <c r="F301" s="26">
        <f t="shared" ref="F301:L301" si="44">SUM(F231:F242)</f>
        <v>6916007742.8551483</v>
      </c>
      <c r="G301" s="26">
        <f t="shared" si="44"/>
        <v>4289033374.665184</v>
      </c>
      <c r="H301" s="26">
        <f t="shared" si="44"/>
        <v>11205041117.52033</v>
      </c>
      <c r="I301" s="16">
        <v>2042</v>
      </c>
      <c r="J301" s="26">
        <f t="shared" si="44"/>
        <v>6408680372.9531832</v>
      </c>
      <c r="K301" s="26">
        <f t="shared" si="44"/>
        <v>3646814832.7348027</v>
      </c>
      <c r="L301" s="26">
        <f t="shared" si="44"/>
        <v>10055495205.687984</v>
      </c>
    </row>
    <row r="302" spans="1:12" x14ac:dyDescent="0.25">
      <c r="A302" s="16">
        <v>2043</v>
      </c>
      <c r="B302" s="26">
        <f t="shared" ref="B302:D302" si="45">SUM(B243:B254)</f>
        <v>6528951233.2364264</v>
      </c>
      <c r="C302" s="26">
        <f t="shared" si="45"/>
        <v>4028530455.4665618</v>
      </c>
      <c r="D302" s="26">
        <f t="shared" si="45"/>
        <v>10557481688.70299</v>
      </c>
      <c r="E302" s="16">
        <v>2043</v>
      </c>
      <c r="F302" s="26">
        <f t="shared" ref="F302:L302" si="46">SUM(F243:F254)</f>
        <v>7011838462.1369858</v>
      </c>
      <c r="G302" s="26">
        <f t="shared" si="46"/>
        <v>4355726938.2268333</v>
      </c>
      <c r="H302" s="26">
        <f t="shared" si="46"/>
        <v>11367565400.363817</v>
      </c>
      <c r="I302" s="16">
        <v>2043</v>
      </c>
      <c r="J302" s="26">
        <f t="shared" si="46"/>
        <v>6474330764.5612173</v>
      </c>
      <c r="K302" s="26">
        <f t="shared" si="46"/>
        <v>3668317931.445138</v>
      </c>
      <c r="L302" s="26">
        <f t="shared" si="46"/>
        <v>10142648696.006355</v>
      </c>
    </row>
    <row r="303" spans="1:12" x14ac:dyDescent="0.25">
      <c r="A303" s="16">
        <v>2044</v>
      </c>
      <c r="B303" s="26">
        <f t="shared" ref="B303:D303" si="47">SUM(B255:B266)</f>
        <v>6605899659.6616716</v>
      </c>
      <c r="C303" s="26">
        <f t="shared" si="47"/>
        <v>4076882519.8445463</v>
      </c>
      <c r="D303" s="26">
        <f t="shared" si="47"/>
        <v>10682782179.506218</v>
      </c>
      <c r="E303" s="16">
        <v>2044</v>
      </c>
      <c r="F303" s="26">
        <f t="shared" ref="F303:L303" si="48">SUM(F255:F266)</f>
        <v>7114343165.1287966</v>
      </c>
      <c r="G303" s="26">
        <f t="shared" si="48"/>
        <v>4427103961.2178421</v>
      </c>
      <c r="H303" s="26">
        <f t="shared" si="48"/>
        <v>11541447126.34664</v>
      </c>
      <c r="I303" s="16">
        <v>2044</v>
      </c>
      <c r="J303" s="26">
        <f t="shared" si="48"/>
        <v>6546849006.7379646</v>
      </c>
      <c r="K303" s="26">
        <f t="shared" si="48"/>
        <v>3693520153.1816931</v>
      </c>
      <c r="L303" s="26">
        <f t="shared" si="48"/>
        <v>10240369159.919655</v>
      </c>
    </row>
    <row r="304" spans="1:12" x14ac:dyDescent="0.25">
      <c r="A304" s="16">
        <v>2045</v>
      </c>
      <c r="B304" s="26">
        <f t="shared" ref="B304:C304" si="49">SUM(B267:B278)</f>
        <v>6690383171.0518446</v>
      </c>
      <c r="C304" s="26">
        <f t="shared" si="49"/>
        <v>4128937011.1127214</v>
      </c>
      <c r="D304" s="26">
        <f>SUM(D267:D278)</f>
        <v>10819320182.164566</v>
      </c>
      <c r="E304" s="16">
        <v>2045</v>
      </c>
      <c r="F304" s="26">
        <f t="shared" ref="F304:L304" si="50">SUM(F267:F278)</f>
        <v>7224387256.6974535</v>
      </c>
      <c r="G304" s="26">
        <f t="shared" si="50"/>
        <v>4502861544.8498182</v>
      </c>
      <c r="H304" s="26">
        <f t="shared" si="50"/>
        <v>11727248801.547268</v>
      </c>
      <c r="I304" s="16">
        <v>2045</v>
      </c>
      <c r="J304" s="26">
        <f t="shared" si="50"/>
        <v>6627096752.3253889</v>
      </c>
      <c r="K304" s="26">
        <f t="shared" si="50"/>
        <v>3721953360.3079462</v>
      </c>
      <c r="L304" s="26">
        <f t="shared" si="50"/>
        <v>10349050112.633333</v>
      </c>
    </row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B10C5-1488-4A09-8430-4D5BDED6DEF5}">
  <dimension ref="A1:L3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4" sqref="B4"/>
    </sheetView>
  </sheetViews>
  <sheetFormatPr defaultRowHeight="15" x14ac:dyDescent="0.25"/>
  <cols>
    <col min="1" max="1" width="9.140625" style="10"/>
    <col min="2" max="2" width="20.140625" style="19" customWidth="1"/>
    <col min="3" max="3" width="23.140625" style="10" customWidth="1"/>
    <col min="4" max="4" width="25.85546875" style="23" customWidth="1"/>
    <col min="5" max="5" width="9.140625" style="10"/>
    <col min="6" max="6" width="23.140625" style="19" customWidth="1"/>
    <col min="7" max="7" width="22.7109375" style="10" customWidth="1"/>
    <col min="8" max="8" width="26.85546875" style="23" customWidth="1"/>
    <col min="9" max="9" width="9.140625" style="10"/>
    <col min="10" max="10" width="23.140625" style="19" customWidth="1"/>
    <col min="11" max="11" width="22.7109375" style="10" customWidth="1"/>
    <col min="12" max="12" width="26.85546875" style="23" customWidth="1"/>
  </cols>
  <sheetData>
    <row r="1" spans="1:12" x14ac:dyDescent="0.25">
      <c r="A1" s="1" t="s">
        <v>30</v>
      </c>
      <c r="B1" s="17"/>
      <c r="C1" s="2"/>
      <c r="D1" s="21"/>
      <c r="E1" s="1" t="s">
        <v>31</v>
      </c>
      <c r="F1" s="17"/>
      <c r="G1" s="2"/>
      <c r="H1" s="21"/>
      <c r="I1" s="1" t="s">
        <v>32</v>
      </c>
      <c r="J1" s="17"/>
      <c r="K1" s="2"/>
      <c r="L1" s="21"/>
    </row>
    <row r="2" spans="1:12" ht="30" x14ac:dyDescent="0.25">
      <c r="A2" s="16"/>
      <c r="B2" s="18" t="s">
        <v>12</v>
      </c>
      <c r="C2" s="20" t="s">
        <v>13</v>
      </c>
      <c r="D2" s="22" t="s">
        <v>14</v>
      </c>
      <c r="E2" s="16"/>
      <c r="F2" s="18" t="s">
        <v>15</v>
      </c>
      <c r="G2" s="20" t="s">
        <v>25</v>
      </c>
      <c r="H2" s="22" t="s">
        <v>17</v>
      </c>
      <c r="I2" s="16"/>
      <c r="J2" s="18" t="s">
        <v>24</v>
      </c>
      <c r="K2" s="20" t="s">
        <v>16</v>
      </c>
      <c r="L2" s="22" t="s">
        <v>26</v>
      </c>
    </row>
    <row r="3" spans="1:12" x14ac:dyDescent="0.25">
      <c r="A3" s="7">
        <v>44927</v>
      </c>
      <c r="B3" s="28">
        <f>'Retail Sales, KWH'!B3/'Retail Sales, KWH'!D3</f>
        <v>0.62119811338965503</v>
      </c>
      <c r="C3" s="28">
        <f>'Retail Sales, KWH'!C3/'Retail Sales, KWH'!D3</f>
        <v>0.37880188661034503</v>
      </c>
      <c r="D3" s="28">
        <f>SUM(B3:C3)</f>
        <v>1</v>
      </c>
      <c r="E3" s="7">
        <v>44927</v>
      </c>
      <c r="F3" s="28">
        <f>'Retail Sales, KWH'!F3/'Retail Sales, KWH'!H3</f>
        <v>0.62149748058427101</v>
      </c>
      <c r="G3" s="28">
        <f>'Retail Sales, KWH'!G3/'Retail Sales, KWH'!H3</f>
        <v>0.37850251941572893</v>
      </c>
      <c r="H3" s="28">
        <f>SUM(F3:G3)</f>
        <v>1</v>
      </c>
      <c r="I3" s="7">
        <v>44927</v>
      </c>
      <c r="J3" s="28">
        <f>'Retail Sales, KWH'!J3/'Retail Sales, KWH'!L3</f>
        <v>0.62048985602786566</v>
      </c>
      <c r="K3" s="28">
        <f>'Retail Sales, KWH'!K3/'Retail Sales, KWH'!L3</f>
        <v>0.37951014397213445</v>
      </c>
      <c r="L3" s="28">
        <f>SUM(J3:K3)</f>
        <v>1</v>
      </c>
    </row>
    <row r="4" spans="1:12" x14ac:dyDescent="0.25">
      <c r="A4" s="7">
        <v>44958</v>
      </c>
      <c r="B4" s="28">
        <f>'Retail Sales, KWH'!B4/'Retail Sales, KWH'!D4</f>
        <v>0.62868002119696931</v>
      </c>
      <c r="C4" s="28">
        <f>'Retail Sales, KWH'!C4/'Retail Sales, KWH'!D4</f>
        <v>0.37131997880303075</v>
      </c>
      <c r="D4" s="28">
        <f t="shared" ref="D4:D51" si="0">SUM(B4:C4)</f>
        <v>1</v>
      </c>
      <c r="E4" s="7">
        <v>44958</v>
      </c>
      <c r="F4" s="28">
        <f>'Retail Sales, KWH'!F4/'Retail Sales, KWH'!H4</f>
        <v>0.62894022210412737</v>
      </c>
      <c r="G4" s="28">
        <f>'Retail Sales, KWH'!G4/'Retail Sales, KWH'!H4</f>
        <v>0.37105977789587269</v>
      </c>
      <c r="H4" s="28">
        <f t="shared" ref="H4:H67" si="1">SUM(F4:G4)</f>
        <v>1</v>
      </c>
      <c r="I4" s="7">
        <v>44958</v>
      </c>
      <c r="J4" s="28">
        <f>'Retail Sales, KWH'!J4/'Retail Sales, KWH'!L4</f>
        <v>0.62819129433126419</v>
      </c>
      <c r="K4" s="28">
        <f>'Retail Sales, KWH'!K4/'Retail Sales, KWH'!L4</f>
        <v>0.37180870566873581</v>
      </c>
      <c r="L4" s="28">
        <f t="shared" ref="L4:L67" si="2">SUM(J4:K4)</f>
        <v>1</v>
      </c>
    </row>
    <row r="5" spans="1:12" x14ac:dyDescent="0.25">
      <c r="A5" s="7">
        <v>44986</v>
      </c>
      <c r="B5" s="28">
        <f>'Retail Sales, KWH'!B5/'Retail Sales, KWH'!D5</f>
        <v>0.6191504625395442</v>
      </c>
      <c r="C5" s="28">
        <f>'Retail Sales, KWH'!C5/'Retail Sales, KWH'!D5</f>
        <v>0.38084953746045574</v>
      </c>
      <c r="D5" s="28">
        <f t="shared" si="0"/>
        <v>1</v>
      </c>
      <c r="E5" s="7">
        <v>44986</v>
      </c>
      <c r="F5" s="28">
        <f>'Retail Sales, KWH'!F5/'Retail Sales, KWH'!H5</f>
        <v>0.61940279569062218</v>
      </c>
      <c r="G5" s="28">
        <f>'Retail Sales, KWH'!G5/'Retail Sales, KWH'!H5</f>
        <v>0.38059720430937788</v>
      </c>
      <c r="H5" s="28">
        <f t="shared" si="1"/>
        <v>1</v>
      </c>
      <c r="I5" s="7">
        <v>44986</v>
      </c>
      <c r="J5" s="28">
        <f>'Retail Sales, KWH'!J5/'Retail Sales, KWH'!L5</f>
        <v>0.61887312482770163</v>
      </c>
      <c r="K5" s="28">
        <f>'Retail Sales, KWH'!K5/'Retail Sales, KWH'!L5</f>
        <v>0.38112687517229826</v>
      </c>
      <c r="L5" s="28">
        <f t="shared" si="2"/>
        <v>0.99999999999999989</v>
      </c>
    </row>
    <row r="6" spans="1:12" x14ac:dyDescent="0.25">
      <c r="A6" s="7">
        <v>45017</v>
      </c>
      <c r="B6" s="28">
        <f>'Retail Sales, KWH'!B6/'Retail Sales, KWH'!D6</f>
        <v>0.61518690795714948</v>
      </c>
      <c r="C6" s="28">
        <f>'Retail Sales, KWH'!C6/'Retail Sales, KWH'!D6</f>
        <v>0.38481309204285052</v>
      </c>
      <c r="D6" s="28">
        <f t="shared" si="0"/>
        <v>1</v>
      </c>
      <c r="E6" s="7">
        <v>45017</v>
      </c>
      <c r="F6" s="28">
        <f>'Retail Sales, KWH'!F6/'Retail Sales, KWH'!H6</f>
        <v>0.61544498829137884</v>
      </c>
      <c r="G6" s="28">
        <f>'Retail Sales, KWH'!G6/'Retail Sales, KWH'!H6</f>
        <v>0.38455501170862105</v>
      </c>
      <c r="H6" s="28">
        <f t="shared" si="1"/>
        <v>0.99999999999999989</v>
      </c>
      <c r="I6" s="7">
        <v>45017</v>
      </c>
      <c r="J6" s="28">
        <f>'Retail Sales, KWH'!J6/'Retail Sales, KWH'!L6</f>
        <v>0.61517106736192362</v>
      </c>
      <c r="K6" s="28">
        <f>'Retail Sales, KWH'!K6/'Retail Sales, KWH'!L6</f>
        <v>0.38482893263807644</v>
      </c>
      <c r="L6" s="28">
        <f t="shared" si="2"/>
        <v>1</v>
      </c>
    </row>
    <row r="7" spans="1:12" x14ac:dyDescent="0.25">
      <c r="A7" s="7">
        <v>45047</v>
      </c>
      <c r="B7" s="28">
        <f>'Retail Sales, KWH'!B7/'Retail Sales, KWH'!D7</f>
        <v>0.61409531134515105</v>
      </c>
      <c r="C7" s="28">
        <f>'Retail Sales, KWH'!C7/'Retail Sales, KWH'!D7</f>
        <v>0.38590468865484889</v>
      </c>
      <c r="D7" s="28">
        <f t="shared" si="0"/>
        <v>1</v>
      </c>
      <c r="E7" s="7">
        <v>45047</v>
      </c>
      <c r="F7" s="28">
        <f>'Retail Sales, KWH'!F7/'Retail Sales, KWH'!H7</f>
        <v>0.6143135876306921</v>
      </c>
      <c r="G7" s="28">
        <f>'Retail Sales, KWH'!G7/'Retail Sales, KWH'!H7</f>
        <v>0.3856864123693079</v>
      </c>
      <c r="H7" s="28">
        <f t="shared" si="1"/>
        <v>1</v>
      </c>
      <c r="I7" s="7">
        <v>45047</v>
      </c>
      <c r="J7" s="28">
        <f>'Retail Sales, KWH'!J7/'Retail Sales, KWH'!L7</f>
        <v>0.61436118970321507</v>
      </c>
      <c r="K7" s="28">
        <f>'Retail Sales, KWH'!K7/'Retail Sales, KWH'!L7</f>
        <v>0.38563881029678487</v>
      </c>
      <c r="L7" s="28">
        <f t="shared" si="2"/>
        <v>1</v>
      </c>
    </row>
    <row r="8" spans="1:12" x14ac:dyDescent="0.25">
      <c r="A8" s="7">
        <v>45078</v>
      </c>
      <c r="B8" s="28">
        <f>'Retail Sales, KWH'!B8/'Retail Sales, KWH'!D8</f>
        <v>0.62114215401537942</v>
      </c>
      <c r="C8" s="28">
        <f>'Retail Sales, KWH'!C8/'Retail Sales, KWH'!D8</f>
        <v>0.37885784598462047</v>
      </c>
      <c r="D8" s="28">
        <f t="shared" si="0"/>
        <v>0.99999999999999989</v>
      </c>
      <c r="E8" s="7">
        <v>45078</v>
      </c>
      <c r="F8" s="28">
        <f>'Retail Sales, KWH'!F8/'Retail Sales, KWH'!H8</f>
        <v>0.62131351852715433</v>
      </c>
      <c r="G8" s="28">
        <f>'Retail Sales, KWH'!G8/'Retail Sales, KWH'!H8</f>
        <v>0.37868648147284562</v>
      </c>
      <c r="H8" s="28">
        <f t="shared" si="1"/>
        <v>1</v>
      </c>
      <c r="I8" s="7">
        <v>45078</v>
      </c>
      <c r="J8" s="28">
        <f>'Retail Sales, KWH'!J8/'Retail Sales, KWH'!L8</f>
        <v>0.62157002499615133</v>
      </c>
      <c r="K8" s="28">
        <f>'Retail Sales, KWH'!K8/'Retail Sales, KWH'!L8</f>
        <v>0.37842997500384873</v>
      </c>
      <c r="L8" s="28">
        <f t="shared" si="2"/>
        <v>1</v>
      </c>
    </row>
    <row r="9" spans="1:12" x14ac:dyDescent="0.25">
      <c r="A9" s="7">
        <v>45108</v>
      </c>
      <c r="B9" s="28">
        <f>'Retail Sales, KWH'!B9/'Retail Sales, KWH'!D9</f>
        <v>0.61738052917246455</v>
      </c>
      <c r="C9" s="28">
        <f>'Retail Sales, KWH'!C9/'Retail Sales, KWH'!D9</f>
        <v>0.3826194708275355</v>
      </c>
      <c r="D9" s="28">
        <f t="shared" si="0"/>
        <v>1</v>
      </c>
      <c r="E9" s="7">
        <v>45108</v>
      </c>
      <c r="F9" s="28">
        <f>'Retail Sales, KWH'!F9/'Retail Sales, KWH'!H9</f>
        <v>0.61757390866817752</v>
      </c>
      <c r="G9" s="28">
        <f>'Retail Sales, KWH'!G9/'Retail Sales, KWH'!H9</f>
        <v>0.38242609133182248</v>
      </c>
      <c r="H9" s="28">
        <f t="shared" si="1"/>
        <v>1</v>
      </c>
      <c r="I9" s="7">
        <v>45108</v>
      </c>
      <c r="J9" s="28">
        <f>'Retail Sales, KWH'!J9/'Retail Sales, KWH'!L9</f>
        <v>0.61781484489033711</v>
      </c>
      <c r="K9" s="28">
        <f>'Retail Sales, KWH'!K9/'Retail Sales, KWH'!L9</f>
        <v>0.38218515510966283</v>
      </c>
      <c r="L9" s="28">
        <f t="shared" si="2"/>
        <v>1</v>
      </c>
    </row>
    <row r="10" spans="1:12" x14ac:dyDescent="0.25">
      <c r="A10" s="7">
        <v>45139</v>
      </c>
      <c r="B10" s="28">
        <f>'Retail Sales, KWH'!B10/'Retail Sales, KWH'!D10</f>
        <v>0.62668915114801538</v>
      </c>
      <c r="C10" s="28">
        <f>'Retail Sales, KWH'!C10/'Retail Sales, KWH'!D10</f>
        <v>0.37331084885198468</v>
      </c>
      <c r="D10" s="28">
        <f t="shared" si="0"/>
        <v>1</v>
      </c>
      <c r="E10" s="7">
        <v>45139</v>
      </c>
      <c r="F10" s="28">
        <f>'Retail Sales, KWH'!F10/'Retail Sales, KWH'!H10</f>
        <v>0.62684055723296306</v>
      </c>
      <c r="G10" s="28">
        <f>'Retail Sales, KWH'!G10/'Retail Sales, KWH'!H10</f>
        <v>0.37315944276703694</v>
      </c>
      <c r="H10" s="28">
        <f t="shared" si="1"/>
        <v>1</v>
      </c>
      <c r="I10" s="7">
        <v>45139</v>
      </c>
      <c r="J10" s="28">
        <f>'Retail Sales, KWH'!J10/'Retail Sales, KWH'!L10</f>
        <v>0.62708153947945955</v>
      </c>
      <c r="K10" s="28">
        <f>'Retail Sales, KWH'!K10/'Retail Sales, KWH'!L10</f>
        <v>0.37291846052054034</v>
      </c>
      <c r="L10" s="28">
        <f t="shared" si="2"/>
        <v>0.99999999999999989</v>
      </c>
    </row>
    <row r="11" spans="1:12" x14ac:dyDescent="0.25">
      <c r="A11" s="7">
        <v>45170</v>
      </c>
      <c r="B11" s="28">
        <f>'Retail Sales, KWH'!B11/'Retail Sales, KWH'!D11</f>
        <v>0.62852461175418461</v>
      </c>
      <c r="C11" s="28">
        <f>'Retail Sales, KWH'!C11/'Retail Sales, KWH'!D11</f>
        <v>0.37147538824581539</v>
      </c>
      <c r="D11" s="28">
        <f t="shared" si="0"/>
        <v>1</v>
      </c>
      <c r="E11" s="7">
        <v>45170</v>
      </c>
      <c r="F11" s="28">
        <f>'Retail Sales, KWH'!F11/'Retail Sales, KWH'!H11</f>
        <v>0.62865213788108898</v>
      </c>
      <c r="G11" s="28">
        <f>'Retail Sales, KWH'!G11/'Retail Sales, KWH'!H11</f>
        <v>0.37134786211891108</v>
      </c>
      <c r="H11" s="28">
        <f t="shared" si="1"/>
        <v>1</v>
      </c>
      <c r="I11" s="7">
        <v>45170</v>
      </c>
      <c r="J11" s="28">
        <f>'Retail Sales, KWH'!J11/'Retail Sales, KWH'!L11</f>
        <v>0.62912895476491848</v>
      </c>
      <c r="K11" s="28">
        <f>'Retail Sales, KWH'!K11/'Retail Sales, KWH'!L11</f>
        <v>0.37087104523508158</v>
      </c>
      <c r="L11" s="28">
        <f t="shared" si="2"/>
        <v>1</v>
      </c>
    </row>
    <row r="12" spans="1:12" x14ac:dyDescent="0.25">
      <c r="A12" s="7">
        <v>45200</v>
      </c>
      <c r="B12" s="28">
        <f>'Retail Sales, KWH'!B12/'Retail Sales, KWH'!D12</f>
        <v>0.62037380480935889</v>
      </c>
      <c r="C12" s="28">
        <f>'Retail Sales, KWH'!C12/'Retail Sales, KWH'!D12</f>
        <v>0.37962619519064106</v>
      </c>
      <c r="D12" s="28">
        <f t="shared" si="0"/>
        <v>1</v>
      </c>
      <c r="E12" s="7">
        <v>45200</v>
      </c>
      <c r="F12" s="28">
        <f>'Retail Sales, KWH'!F12/'Retail Sales, KWH'!H12</f>
        <v>0.62050934237067645</v>
      </c>
      <c r="G12" s="28">
        <f>'Retail Sales, KWH'!G12/'Retail Sales, KWH'!H12</f>
        <v>0.37949065762932355</v>
      </c>
      <c r="H12" s="28">
        <f t="shared" si="1"/>
        <v>1</v>
      </c>
      <c r="I12" s="7">
        <v>45200</v>
      </c>
      <c r="J12" s="28">
        <f>'Retail Sales, KWH'!J12/'Retail Sales, KWH'!L12</f>
        <v>0.62131054063820079</v>
      </c>
      <c r="K12" s="28">
        <f>'Retail Sales, KWH'!K12/'Retail Sales, KWH'!L12</f>
        <v>0.37868945936179915</v>
      </c>
      <c r="L12" s="28">
        <f t="shared" si="2"/>
        <v>1</v>
      </c>
    </row>
    <row r="13" spans="1:12" x14ac:dyDescent="0.25">
      <c r="A13" s="7">
        <v>45231</v>
      </c>
      <c r="B13" s="28">
        <f>'Retail Sales, KWH'!B13/'Retail Sales, KWH'!D13</f>
        <v>0.61512004091921302</v>
      </c>
      <c r="C13" s="28">
        <f>'Retail Sales, KWH'!C13/'Retail Sales, KWH'!D13</f>
        <v>0.38487995908078693</v>
      </c>
      <c r="D13" s="28">
        <f t="shared" si="0"/>
        <v>1</v>
      </c>
      <c r="E13" s="7">
        <v>45231</v>
      </c>
      <c r="F13" s="28">
        <f>'Retail Sales, KWH'!F13/'Retail Sales, KWH'!H13</f>
        <v>0.61533364677323465</v>
      </c>
      <c r="G13" s="28">
        <f>'Retail Sales, KWH'!G13/'Retail Sales, KWH'!H13</f>
        <v>0.38466635322676535</v>
      </c>
      <c r="H13" s="28">
        <f t="shared" si="1"/>
        <v>1</v>
      </c>
      <c r="I13" s="7">
        <v>45231</v>
      </c>
      <c r="J13" s="28">
        <f>'Retail Sales, KWH'!J13/'Retail Sales, KWH'!L13</f>
        <v>0.61599050515285614</v>
      </c>
      <c r="K13" s="28">
        <f>'Retail Sales, KWH'!K13/'Retail Sales, KWH'!L13</f>
        <v>0.38400949484714392</v>
      </c>
      <c r="L13" s="28">
        <f t="shared" si="2"/>
        <v>1</v>
      </c>
    </row>
    <row r="14" spans="1:12" x14ac:dyDescent="0.25">
      <c r="A14" s="7">
        <v>45261</v>
      </c>
      <c r="B14" s="28">
        <f>'Retail Sales, KWH'!B14/'Retail Sales, KWH'!D14</f>
        <v>0.616553177800229</v>
      </c>
      <c r="C14" s="28">
        <f>'Retail Sales, KWH'!C14/'Retail Sales, KWH'!D14</f>
        <v>0.383446822199771</v>
      </c>
      <c r="D14" s="28">
        <f t="shared" si="0"/>
        <v>1</v>
      </c>
      <c r="E14" s="7">
        <v>45261</v>
      </c>
      <c r="F14" s="28">
        <f>'Retail Sales, KWH'!F14/'Retail Sales, KWH'!H14</f>
        <v>0.61680605532035693</v>
      </c>
      <c r="G14" s="28">
        <f>'Retail Sales, KWH'!G14/'Retail Sales, KWH'!H14</f>
        <v>0.38319394467964302</v>
      </c>
      <c r="H14" s="28">
        <f t="shared" si="1"/>
        <v>1</v>
      </c>
      <c r="I14" s="7">
        <v>45261</v>
      </c>
      <c r="J14" s="28">
        <f>'Retail Sales, KWH'!J14/'Retail Sales, KWH'!L14</f>
        <v>0.6170267733743896</v>
      </c>
      <c r="K14" s="28">
        <f>'Retail Sales, KWH'!K14/'Retail Sales, KWH'!L14</f>
        <v>0.3829732266256104</v>
      </c>
      <c r="L14" s="28">
        <f t="shared" si="2"/>
        <v>1</v>
      </c>
    </row>
    <row r="15" spans="1:12" x14ac:dyDescent="0.25">
      <c r="A15" s="7">
        <v>45292</v>
      </c>
      <c r="B15" s="28">
        <f>'Retail Sales, KWH'!B15/'Retail Sales, KWH'!D15</f>
        <v>0.62228550637719182</v>
      </c>
      <c r="C15" s="28">
        <f>'Retail Sales, KWH'!C15/'Retail Sales, KWH'!D15</f>
        <v>0.37771449362280823</v>
      </c>
      <c r="D15" s="28">
        <f t="shared" si="0"/>
        <v>1</v>
      </c>
      <c r="E15" s="7">
        <v>45292</v>
      </c>
      <c r="F15" s="28">
        <f>'Retail Sales, KWH'!F15/'Retail Sales, KWH'!H15</f>
        <v>0.62302453899057098</v>
      </c>
      <c r="G15" s="28">
        <f>'Retail Sales, KWH'!G15/'Retail Sales, KWH'!H15</f>
        <v>0.37697546100942897</v>
      </c>
      <c r="H15" s="28">
        <f t="shared" si="1"/>
        <v>1</v>
      </c>
      <c r="I15" s="7">
        <v>45292</v>
      </c>
      <c r="J15" s="28">
        <f>'Retail Sales, KWH'!J15/'Retail Sales, KWH'!L15</f>
        <v>0.62173944849645779</v>
      </c>
      <c r="K15" s="28">
        <f>'Retail Sales, KWH'!K15/'Retail Sales, KWH'!L15</f>
        <v>0.37826055150354215</v>
      </c>
      <c r="L15" s="28">
        <f t="shared" si="2"/>
        <v>1</v>
      </c>
    </row>
    <row r="16" spans="1:12" x14ac:dyDescent="0.25">
      <c r="A16" s="7">
        <v>45323</v>
      </c>
      <c r="B16" s="28">
        <f>'Retail Sales, KWH'!B16/'Retail Sales, KWH'!D16</f>
        <v>0.62969525392846248</v>
      </c>
      <c r="C16" s="28">
        <f>'Retail Sales, KWH'!C16/'Retail Sales, KWH'!D16</f>
        <v>0.37030474607153757</v>
      </c>
      <c r="D16" s="28">
        <f t="shared" si="0"/>
        <v>1</v>
      </c>
      <c r="E16" s="7">
        <v>45323</v>
      </c>
      <c r="F16" s="28">
        <f>'Retail Sales, KWH'!F16/'Retail Sales, KWH'!H16</f>
        <v>0.63036552372197052</v>
      </c>
      <c r="G16" s="28">
        <f>'Retail Sales, KWH'!G16/'Retail Sales, KWH'!H16</f>
        <v>0.36963447627802953</v>
      </c>
      <c r="H16" s="28">
        <f t="shared" si="1"/>
        <v>1</v>
      </c>
      <c r="I16" s="7">
        <v>45323</v>
      </c>
      <c r="J16" s="28">
        <f>'Retail Sales, KWH'!J16/'Retail Sales, KWH'!L16</f>
        <v>0.62946641882225418</v>
      </c>
      <c r="K16" s="28">
        <f>'Retail Sales, KWH'!K16/'Retail Sales, KWH'!L16</f>
        <v>0.37053358117774582</v>
      </c>
      <c r="L16" s="28">
        <f t="shared" si="2"/>
        <v>1</v>
      </c>
    </row>
    <row r="17" spans="1:12" x14ac:dyDescent="0.25">
      <c r="A17" s="7">
        <v>45352</v>
      </c>
      <c r="B17" s="28">
        <f>'Retail Sales, KWH'!B17/'Retail Sales, KWH'!D17</f>
        <v>0.61965127089996808</v>
      </c>
      <c r="C17" s="28">
        <f>'Retail Sales, KWH'!C17/'Retail Sales, KWH'!D17</f>
        <v>0.38034872910003187</v>
      </c>
      <c r="D17" s="28">
        <f t="shared" si="0"/>
        <v>1</v>
      </c>
      <c r="E17" s="7">
        <v>45352</v>
      </c>
      <c r="F17" s="28">
        <f>'Retail Sales, KWH'!F17/'Retail Sales, KWH'!H17</f>
        <v>0.6203204621396925</v>
      </c>
      <c r="G17" s="28">
        <f>'Retail Sales, KWH'!G17/'Retail Sales, KWH'!H17</f>
        <v>0.37967953786030739</v>
      </c>
      <c r="H17" s="28">
        <f t="shared" si="1"/>
        <v>0.99999999999999989</v>
      </c>
      <c r="I17" s="7">
        <v>45352</v>
      </c>
      <c r="J17" s="28">
        <f>'Retail Sales, KWH'!J17/'Retail Sales, KWH'!L17</f>
        <v>0.61971477313553458</v>
      </c>
      <c r="K17" s="28">
        <f>'Retail Sales, KWH'!K17/'Retail Sales, KWH'!L17</f>
        <v>0.38028522686446553</v>
      </c>
      <c r="L17" s="28">
        <f t="shared" si="2"/>
        <v>1</v>
      </c>
    </row>
    <row r="18" spans="1:12" x14ac:dyDescent="0.25">
      <c r="A18" s="7">
        <v>45383</v>
      </c>
      <c r="B18" s="28">
        <f>'Retail Sales, KWH'!B18/'Retail Sales, KWH'!D18</f>
        <v>0.61595282437570154</v>
      </c>
      <c r="C18" s="28">
        <f>'Retail Sales, KWH'!C18/'Retail Sales, KWH'!D18</f>
        <v>0.38404717562429841</v>
      </c>
      <c r="D18" s="28">
        <f t="shared" si="0"/>
        <v>1</v>
      </c>
      <c r="E18" s="7">
        <v>45383</v>
      </c>
      <c r="F18" s="28">
        <f>'Retail Sales, KWH'!F18/'Retail Sales, KWH'!H18</f>
        <v>0.61663501754842931</v>
      </c>
      <c r="G18" s="28">
        <f>'Retail Sales, KWH'!G18/'Retail Sales, KWH'!H18</f>
        <v>0.38336498245157064</v>
      </c>
      <c r="H18" s="28">
        <f t="shared" si="1"/>
        <v>1</v>
      </c>
      <c r="I18" s="7">
        <v>45383</v>
      </c>
      <c r="J18" s="28">
        <f>'Retail Sales, KWH'!J18/'Retail Sales, KWH'!L18</f>
        <v>0.61638232351332245</v>
      </c>
      <c r="K18" s="28">
        <f>'Retail Sales, KWH'!K18/'Retail Sales, KWH'!L18</f>
        <v>0.38361767648667744</v>
      </c>
      <c r="L18" s="28">
        <f t="shared" si="2"/>
        <v>0.99999999999999989</v>
      </c>
    </row>
    <row r="19" spans="1:12" x14ac:dyDescent="0.25">
      <c r="A19" s="7">
        <v>45413</v>
      </c>
      <c r="B19" s="28">
        <f>'Retail Sales, KWH'!B19/'Retail Sales, KWH'!D19</f>
        <v>0.61514099357121033</v>
      </c>
      <c r="C19" s="28">
        <f>'Retail Sales, KWH'!C19/'Retail Sales, KWH'!D19</f>
        <v>0.38485900642878962</v>
      </c>
      <c r="D19" s="28">
        <f t="shared" si="0"/>
        <v>1</v>
      </c>
      <c r="E19" s="7">
        <v>45413</v>
      </c>
      <c r="F19" s="28">
        <f>'Retail Sales, KWH'!F19/'Retail Sales, KWH'!H19</f>
        <v>0.61576208854723613</v>
      </c>
      <c r="G19" s="28">
        <f>'Retail Sales, KWH'!G19/'Retail Sales, KWH'!H19</f>
        <v>0.38423791145276393</v>
      </c>
      <c r="H19" s="28">
        <f t="shared" si="1"/>
        <v>1</v>
      </c>
      <c r="I19" s="7">
        <v>45413</v>
      </c>
      <c r="J19" s="28">
        <f>'Retail Sales, KWH'!J19/'Retail Sales, KWH'!L19</f>
        <v>0.61595857015227984</v>
      </c>
      <c r="K19" s="28">
        <f>'Retail Sales, KWH'!K19/'Retail Sales, KWH'!L19</f>
        <v>0.38404142984772027</v>
      </c>
      <c r="L19" s="28">
        <f t="shared" si="2"/>
        <v>1</v>
      </c>
    </row>
    <row r="20" spans="1:12" x14ac:dyDescent="0.25">
      <c r="A20" s="7">
        <v>45444</v>
      </c>
      <c r="B20" s="28">
        <f>'Retail Sales, KWH'!B20/'Retail Sales, KWH'!D20</f>
        <v>0.62173842867171725</v>
      </c>
      <c r="C20" s="28">
        <f>'Retail Sales, KWH'!C20/'Retail Sales, KWH'!D20</f>
        <v>0.37826157132828264</v>
      </c>
      <c r="D20" s="28">
        <f t="shared" si="0"/>
        <v>0.99999999999999989</v>
      </c>
      <c r="E20" s="7">
        <v>45444</v>
      </c>
      <c r="F20" s="28">
        <f>'Retail Sales, KWH'!F20/'Retail Sales, KWH'!H20</f>
        <v>0.6222853924956806</v>
      </c>
      <c r="G20" s="28">
        <f>'Retail Sales, KWH'!G20/'Retail Sales, KWH'!H20</f>
        <v>0.3777146075043194</v>
      </c>
      <c r="H20" s="28">
        <f t="shared" si="1"/>
        <v>1</v>
      </c>
      <c r="I20" s="7">
        <v>45444</v>
      </c>
      <c r="J20" s="28">
        <f>'Retail Sales, KWH'!J20/'Retail Sales, KWH'!L20</f>
        <v>0.62273776056807451</v>
      </c>
      <c r="K20" s="28">
        <f>'Retail Sales, KWH'!K20/'Retail Sales, KWH'!L20</f>
        <v>0.37726223943192555</v>
      </c>
      <c r="L20" s="28">
        <f t="shared" si="2"/>
        <v>1</v>
      </c>
    </row>
    <row r="21" spans="1:12" x14ac:dyDescent="0.25">
      <c r="A21" s="7">
        <v>45474</v>
      </c>
      <c r="B21" s="28">
        <f>'Retail Sales, KWH'!B21/'Retail Sales, KWH'!D21</f>
        <v>0.61801469438383472</v>
      </c>
      <c r="C21" s="28">
        <f>'Retail Sales, KWH'!C21/'Retail Sales, KWH'!D21</f>
        <v>0.38198530561616528</v>
      </c>
      <c r="D21" s="28">
        <f t="shared" si="0"/>
        <v>1</v>
      </c>
      <c r="E21" s="7">
        <v>45474</v>
      </c>
      <c r="F21" s="28">
        <f>'Retail Sales, KWH'!F21/'Retail Sales, KWH'!H21</f>
        <v>0.61860321335086821</v>
      </c>
      <c r="G21" s="28">
        <f>'Retail Sales, KWH'!G21/'Retail Sales, KWH'!H21</f>
        <v>0.38139678664913174</v>
      </c>
      <c r="H21" s="28">
        <f t="shared" si="1"/>
        <v>1</v>
      </c>
      <c r="I21" s="7">
        <v>45474</v>
      </c>
      <c r="J21" s="28">
        <f>'Retail Sales, KWH'!J21/'Retail Sales, KWH'!L21</f>
        <v>0.61894676183669195</v>
      </c>
      <c r="K21" s="28">
        <f>'Retail Sales, KWH'!K21/'Retail Sales, KWH'!L21</f>
        <v>0.38105323816330805</v>
      </c>
      <c r="L21" s="28">
        <f t="shared" si="2"/>
        <v>1</v>
      </c>
    </row>
    <row r="22" spans="1:12" x14ac:dyDescent="0.25">
      <c r="A22" s="7">
        <v>45505</v>
      </c>
      <c r="B22" s="28">
        <f>'Retail Sales, KWH'!B22/'Retail Sales, KWH'!D22</f>
        <v>0.62747915773909668</v>
      </c>
      <c r="C22" s="28">
        <f>'Retail Sales, KWH'!C22/'Retail Sales, KWH'!D22</f>
        <v>0.37252084226090343</v>
      </c>
      <c r="D22" s="28">
        <f t="shared" si="0"/>
        <v>1</v>
      </c>
      <c r="E22" s="7">
        <v>45505</v>
      </c>
      <c r="F22" s="28">
        <f>'Retail Sales, KWH'!F22/'Retail Sales, KWH'!H22</f>
        <v>0.62800433341990447</v>
      </c>
      <c r="G22" s="28">
        <f>'Retail Sales, KWH'!G22/'Retail Sales, KWH'!H22</f>
        <v>0.37199566658009564</v>
      </c>
      <c r="H22" s="28">
        <f t="shared" si="1"/>
        <v>1</v>
      </c>
      <c r="I22" s="7">
        <v>45505</v>
      </c>
      <c r="J22" s="28">
        <f>'Retail Sales, KWH'!J22/'Retail Sales, KWH'!L22</f>
        <v>0.62827003307393992</v>
      </c>
      <c r="K22" s="28">
        <f>'Retail Sales, KWH'!K22/'Retail Sales, KWH'!L22</f>
        <v>0.3717299669260602</v>
      </c>
      <c r="L22" s="28">
        <f t="shared" si="2"/>
        <v>1</v>
      </c>
    </row>
    <row r="23" spans="1:12" x14ac:dyDescent="0.25">
      <c r="A23" s="7">
        <v>45536</v>
      </c>
      <c r="B23" s="28">
        <f>'Retail Sales, KWH'!B23/'Retail Sales, KWH'!D23</f>
        <v>0.62932813790209408</v>
      </c>
      <c r="C23" s="28">
        <f>'Retail Sales, KWH'!C23/'Retail Sales, KWH'!D23</f>
        <v>0.37067186209790598</v>
      </c>
      <c r="D23" s="28">
        <f t="shared" si="0"/>
        <v>1</v>
      </c>
      <c r="E23" s="7">
        <v>45536</v>
      </c>
      <c r="F23" s="28">
        <f>'Retail Sales, KWH'!F23/'Retail Sales, KWH'!H23</f>
        <v>0.62982103805478507</v>
      </c>
      <c r="G23" s="28">
        <f>'Retail Sales, KWH'!G23/'Retail Sales, KWH'!H23</f>
        <v>0.37017896194521505</v>
      </c>
      <c r="H23" s="28">
        <f t="shared" si="1"/>
        <v>1</v>
      </c>
      <c r="I23" s="7">
        <v>45536</v>
      </c>
      <c r="J23" s="28">
        <f>'Retail Sales, KWH'!J23/'Retail Sales, KWH'!L23</f>
        <v>0.63038540420518552</v>
      </c>
      <c r="K23" s="28">
        <f>'Retail Sales, KWH'!K23/'Retail Sales, KWH'!L23</f>
        <v>0.36961459579481459</v>
      </c>
      <c r="L23" s="28">
        <f t="shared" si="2"/>
        <v>1</v>
      </c>
    </row>
    <row r="24" spans="1:12" x14ac:dyDescent="0.25">
      <c r="A24" s="7">
        <v>45566</v>
      </c>
      <c r="B24" s="28">
        <f>'Retail Sales, KWH'!B24/'Retail Sales, KWH'!D24</f>
        <v>0.62077283182942722</v>
      </c>
      <c r="C24" s="28">
        <f>'Retail Sales, KWH'!C24/'Retail Sales, KWH'!D24</f>
        <v>0.37922716817057278</v>
      </c>
      <c r="D24" s="28">
        <f t="shared" si="0"/>
        <v>1</v>
      </c>
      <c r="E24" s="7">
        <v>45566</v>
      </c>
      <c r="F24" s="28">
        <f>'Retail Sales, KWH'!F24/'Retail Sales, KWH'!H24</f>
        <v>0.62128153686952714</v>
      </c>
      <c r="G24" s="28">
        <f>'Retail Sales, KWH'!G24/'Retail Sales, KWH'!H24</f>
        <v>0.37871846313047292</v>
      </c>
      <c r="H24" s="28">
        <f t="shared" si="1"/>
        <v>1</v>
      </c>
      <c r="I24" s="7">
        <v>45566</v>
      </c>
      <c r="J24" s="28">
        <f>'Retail Sales, KWH'!J24/'Retail Sales, KWH'!L24</f>
        <v>0.62228176261250057</v>
      </c>
      <c r="K24" s="28">
        <f>'Retail Sales, KWH'!K24/'Retail Sales, KWH'!L24</f>
        <v>0.37771823738749938</v>
      </c>
      <c r="L24" s="28">
        <f t="shared" si="2"/>
        <v>1</v>
      </c>
    </row>
    <row r="25" spans="1:12" x14ac:dyDescent="0.25">
      <c r="A25" s="7">
        <v>45597</v>
      </c>
      <c r="B25" s="28">
        <f>'Retail Sales, KWH'!B25/'Retail Sales, KWH'!D25</f>
        <v>0.61590321095839495</v>
      </c>
      <c r="C25" s="28">
        <f>'Retail Sales, KWH'!C25/'Retail Sales, KWH'!D25</f>
        <v>0.3840967890416051</v>
      </c>
      <c r="D25" s="28">
        <f t="shared" si="0"/>
        <v>1</v>
      </c>
      <c r="E25" s="7">
        <v>45597</v>
      </c>
      <c r="F25" s="28">
        <f>'Retail Sales, KWH'!F25/'Retail Sales, KWH'!H25</f>
        <v>0.61653719453158917</v>
      </c>
      <c r="G25" s="28">
        <f>'Retail Sales, KWH'!G25/'Retail Sales, KWH'!H25</f>
        <v>0.38346280546841088</v>
      </c>
      <c r="H25" s="28">
        <f t="shared" si="1"/>
        <v>1</v>
      </c>
      <c r="I25" s="7">
        <v>45597</v>
      </c>
      <c r="J25" s="28">
        <f>'Retail Sales, KWH'!J25/'Retail Sales, KWH'!L25</f>
        <v>0.61724541842392555</v>
      </c>
      <c r="K25" s="28">
        <f>'Retail Sales, KWH'!K25/'Retail Sales, KWH'!L25</f>
        <v>0.38275458157607439</v>
      </c>
      <c r="L25" s="28">
        <f t="shared" si="2"/>
        <v>1</v>
      </c>
    </row>
    <row r="26" spans="1:12" x14ac:dyDescent="0.25">
      <c r="A26" s="7">
        <v>45627</v>
      </c>
      <c r="B26" s="28">
        <f>'Retail Sales, KWH'!B26/'Retail Sales, KWH'!D26</f>
        <v>0.61742844175025691</v>
      </c>
      <c r="C26" s="28">
        <f>'Retail Sales, KWH'!C26/'Retail Sales, KWH'!D26</f>
        <v>0.38257155824974304</v>
      </c>
      <c r="D26" s="28">
        <f t="shared" si="0"/>
        <v>1</v>
      </c>
      <c r="E26" s="7">
        <v>45627</v>
      </c>
      <c r="F26" s="28">
        <f>'Retail Sales, KWH'!F26/'Retail Sales, KWH'!H26</f>
        <v>0.61812966217298893</v>
      </c>
      <c r="G26" s="28">
        <f>'Retail Sales, KWH'!G26/'Retail Sales, KWH'!H26</f>
        <v>0.38187033782701107</v>
      </c>
      <c r="H26" s="28">
        <f t="shared" si="1"/>
        <v>1</v>
      </c>
      <c r="I26" s="7">
        <v>45627</v>
      </c>
      <c r="J26" s="28">
        <f>'Retail Sales, KWH'!J26/'Retail Sales, KWH'!L26</f>
        <v>0.61811999464820355</v>
      </c>
      <c r="K26" s="28">
        <f>'Retail Sales, KWH'!K26/'Retail Sales, KWH'!L26</f>
        <v>0.38188000535179645</v>
      </c>
      <c r="L26" s="28">
        <f t="shared" si="2"/>
        <v>1</v>
      </c>
    </row>
    <row r="27" spans="1:12" x14ac:dyDescent="0.25">
      <c r="A27" s="7">
        <v>45658</v>
      </c>
      <c r="B27" s="28">
        <f>'Retail Sales, KWH'!B27/'Retail Sales, KWH'!D27</f>
        <v>0.62238227207402752</v>
      </c>
      <c r="C27" s="28">
        <f>'Retail Sales, KWH'!C27/'Retail Sales, KWH'!D27</f>
        <v>0.37761772792597248</v>
      </c>
      <c r="D27" s="28">
        <f t="shared" si="0"/>
        <v>1</v>
      </c>
      <c r="E27" s="7">
        <v>45658</v>
      </c>
      <c r="F27" s="28">
        <f>'Retail Sales, KWH'!F27/'Retail Sales, KWH'!H27</f>
        <v>0.62384632620400016</v>
      </c>
      <c r="G27" s="28">
        <f>'Retail Sales, KWH'!G27/'Retail Sales, KWH'!H27</f>
        <v>0.37615367379599984</v>
      </c>
      <c r="H27" s="28">
        <f t="shared" si="1"/>
        <v>1</v>
      </c>
      <c r="I27" s="7">
        <v>45658</v>
      </c>
      <c r="J27" s="28">
        <f>'Retail Sales, KWH'!J27/'Retail Sales, KWH'!L27</f>
        <v>0.62229371558153235</v>
      </c>
      <c r="K27" s="28">
        <f>'Retail Sales, KWH'!K27/'Retail Sales, KWH'!L27</f>
        <v>0.37770628441846771</v>
      </c>
      <c r="L27" s="28">
        <f t="shared" si="2"/>
        <v>1</v>
      </c>
    </row>
    <row r="28" spans="1:12" x14ac:dyDescent="0.25">
      <c r="A28" s="7">
        <v>45689</v>
      </c>
      <c r="B28" s="28">
        <f>'Retail Sales, KWH'!B28/'Retail Sales, KWH'!D28</f>
        <v>0.62965837897849586</v>
      </c>
      <c r="C28" s="28">
        <f>'Retail Sales, KWH'!C28/'Retail Sales, KWH'!D28</f>
        <v>0.37034162102150409</v>
      </c>
      <c r="D28" s="28">
        <f t="shared" si="0"/>
        <v>1</v>
      </c>
      <c r="E28" s="7">
        <v>45689</v>
      </c>
      <c r="F28" s="28">
        <f>'Retail Sales, KWH'!F28/'Retail Sales, KWH'!H28</f>
        <v>0.63102315906941997</v>
      </c>
      <c r="G28" s="28">
        <f>'Retail Sales, KWH'!G28/'Retail Sales, KWH'!H28</f>
        <v>0.36897684093057997</v>
      </c>
      <c r="H28" s="28">
        <f t="shared" si="1"/>
        <v>1</v>
      </c>
      <c r="I28" s="7">
        <v>45689</v>
      </c>
      <c r="J28" s="28">
        <f>'Retail Sales, KWH'!J28/'Retail Sales, KWH'!L28</f>
        <v>0.62998039704052289</v>
      </c>
      <c r="K28" s="28">
        <f>'Retail Sales, KWH'!K28/'Retail Sales, KWH'!L28</f>
        <v>0.37001960295947706</v>
      </c>
      <c r="L28" s="28">
        <f t="shared" si="2"/>
        <v>1</v>
      </c>
    </row>
    <row r="29" spans="1:12" x14ac:dyDescent="0.25">
      <c r="A29" s="7">
        <v>45717</v>
      </c>
      <c r="B29" s="28">
        <f>'Retail Sales, KWH'!B29/'Retail Sales, KWH'!D29</f>
        <v>0.61978202544845351</v>
      </c>
      <c r="C29" s="28">
        <f>'Retail Sales, KWH'!C29/'Retail Sales, KWH'!D29</f>
        <v>0.38021797455154649</v>
      </c>
      <c r="D29" s="28">
        <f t="shared" si="0"/>
        <v>1</v>
      </c>
      <c r="E29" s="7">
        <v>45717</v>
      </c>
      <c r="F29" s="28">
        <f>'Retail Sales, KWH'!F29/'Retail Sales, KWH'!H29</f>
        <v>0.62115539762319105</v>
      </c>
      <c r="G29" s="28">
        <f>'Retail Sales, KWH'!G29/'Retail Sales, KWH'!H29</f>
        <v>0.37884460237680889</v>
      </c>
      <c r="H29" s="28">
        <f t="shared" si="1"/>
        <v>1</v>
      </c>
      <c r="I29" s="7">
        <v>45717</v>
      </c>
      <c r="J29" s="28">
        <f>'Retail Sales, KWH'!J29/'Retail Sales, KWH'!L29</f>
        <v>0.62047636616374824</v>
      </c>
      <c r="K29" s="28">
        <f>'Retail Sales, KWH'!K29/'Retail Sales, KWH'!L29</f>
        <v>0.37952363383625176</v>
      </c>
      <c r="L29" s="28">
        <f t="shared" si="2"/>
        <v>1</v>
      </c>
    </row>
    <row r="30" spans="1:12" x14ac:dyDescent="0.25">
      <c r="A30" s="7">
        <v>45748</v>
      </c>
      <c r="B30" s="28">
        <f>'Retail Sales, KWH'!B30/'Retail Sales, KWH'!D30</f>
        <v>0.61615641872386728</v>
      </c>
      <c r="C30" s="28">
        <f>'Retail Sales, KWH'!C30/'Retail Sales, KWH'!D30</f>
        <v>0.38384358127613266</v>
      </c>
      <c r="D30" s="28">
        <f t="shared" si="0"/>
        <v>1</v>
      </c>
      <c r="E30" s="7">
        <v>45748</v>
      </c>
      <c r="F30" s="28">
        <f>'Retail Sales, KWH'!F30/'Retail Sales, KWH'!H30</f>
        <v>0.61754749526391139</v>
      </c>
      <c r="G30" s="28">
        <f>'Retail Sales, KWH'!G30/'Retail Sales, KWH'!H30</f>
        <v>0.38245250473608866</v>
      </c>
      <c r="H30" s="28">
        <f t="shared" si="1"/>
        <v>1</v>
      </c>
      <c r="I30" s="7">
        <v>45748</v>
      </c>
      <c r="J30" s="28">
        <f>'Retail Sales, KWH'!J30/'Retail Sales, KWH'!L30</f>
        <v>0.6173156526718413</v>
      </c>
      <c r="K30" s="28">
        <f>'Retail Sales, KWH'!K30/'Retail Sales, KWH'!L30</f>
        <v>0.38268434732815881</v>
      </c>
      <c r="L30" s="28">
        <f t="shared" si="2"/>
        <v>1</v>
      </c>
    </row>
    <row r="31" spans="1:12" x14ac:dyDescent="0.25">
      <c r="A31" s="7">
        <v>45778</v>
      </c>
      <c r="B31" s="28">
        <f>'Retail Sales, KWH'!B31/'Retail Sales, KWH'!D31</f>
        <v>0.61513894158516591</v>
      </c>
      <c r="C31" s="28">
        <f>'Retail Sales, KWH'!C31/'Retail Sales, KWH'!D31</f>
        <v>0.38486105841483415</v>
      </c>
      <c r="D31" s="28">
        <f t="shared" si="0"/>
        <v>1</v>
      </c>
      <c r="E31" s="7">
        <v>45778</v>
      </c>
      <c r="F31" s="28">
        <f>'Retail Sales, KWH'!F31/'Retail Sales, KWH'!H31</f>
        <v>0.61644867426691152</v>
      </c>
      <c r="G31" s="28">
        <f>'Retail Sales, KWH'!G31/'Retail Sales, KWH'!H31</f>
        <v>0.38355132573308853</v>
      </c>
      <c r="H31" s="28">
        <f t="shared" si="1"/>
        <v>1</v>
      </c>
      <c r="I31" s="7">
        <v>45778</v>
      </c>
      <c r="J31" s="28">
        <f>'Retail Sales, KWH'!J31/'Retail Sales, KWH'!L31</f>
        <v>0.61678855170164859</v>
      </c>
      <c r="K31" s="28">
        <f>'Retail Sales, KWH'!K31/'Retail Sales, KWH'!L31</f>
        <v>0.3832114482983513</v>
      </c>
      <c r="L31" s="28">
        <f t="shared" si="2"/>
        <v>0.99999999999999989</v>
      </c>
    </row>
    <row r="32" spans="1:12" x14ac:dyDescent="0.25">
      <c r="A32" s="7">
        <v>45809</v>
      </c>
      <c r="B32" s="28">
        <f>'Retail Sales, KWH'!B32/'Retail Sales, KWH'!D32</f>
        <v>0.62180262947038811</v>
      </c>
      <c r="C32" s="28">
        <f>'Retail Sales, KWH'!C32/'Retail Sales, KWH'!D32</f>
        <v>0.37819737052961178</v>
      </c>
      <c r="D32" s="28">
        <f t="shared" si="0"/>
        <v>0.99999999999999989</v>
      </c>
      <c r="E32" s="7">
        <v>45809</v>
      </c>
      <c r="F32" s="28">
        <f>'Retail Sales, KWH'!F32/'Retail Sales, KWH'!H32</f>
        <v>0.62300986333000807</v>
      </c>
      <c r="G32" s="28">
        <f>'Retail Sales, KWH'!G32/'Retail Sales, KWH'!H32</f>
        <v>0.37699013666999198</v>
      </c>
      <c r="H32" s="28">
        <f t="shared" si="1"/>
        <v>1</v>
      </c>
      <c r="I32" s="7">
        <v>45809</v>
      </c>
      <c r="J32" s="28">
        <f>'Retail Sales, KWH'!J32/'Retail Sales, KWH'!L32</f>
        <v>0.62365021956528632</v>
      </c>
      <c r="K32" s="28">
        <f>'Retail Sales, KWH'!K32/'Retail Sales, KWH'!L32</f>
        <v>0.37634978043471362</v>
      </c>
      <c r="L32" s="28">
        <f t="shared" si="2"/>
        <v>1</v>
      </c>
    </row>
    <row r="33" spans="1:12" x14ac:dyDescent="0.25">
      <c r="A33" s="7">
        <v>45839</v>
      </c>
      <c r="B33" s="28">
        <f>'Retail Sales, KWH'!B33/'Retail Sales, KWH'!D33</f>
        <v>0.61818452907984689</v>
      </c>
      <c r="C33" s="28">
        <f>'Retail Sales, KWH'!C33/'Retail Sales, KWH'!D33</f>
        <v>0.38181547092015306</v>
      </c>
      <c r="D33" s="28">
        <f t="shared" si="0"/>
        <v>1</v>
      </c>
      <c r="E33" s="7">
        <v>45839</v>
      </c>
      <c r="F33" s="28">
        <f>'Retail Sales, KWH'!F33/'Retail Sales, KWH'!H33</f>
        <v>0.61945395807774051</v>
      </c>
      <c r="G33" s="28">
        <f>'Retail Sales, KWH'!G33/'Retail Sales, KWH'!H33</f>
        <v>0.38054604192225949</v>
      </c>
      <c r="H33" s="28">
        <f t="shared" si="1"/>
        <v>1</v>
      </c>
      <c r="I33" s="7">
        <v>45839</v>
      </c>
      <c r="J33" s="28">
        <f>'Retail Sales, KWH'!J33/'Retail Sales, KWH'!L33</f>
        <v>0.61989411381643122</v>
      </c>
      <c r="K33" s="28">
        <f>'Retail Sales, KWH'!K33/'Retail Sales, KWH'!L33</f>
        <v>0.38010588618356878</v>
      </c>
      <c r="L33" s="28">
        <f t="shared" si="2"/>
        <v>1</v>
      </c>
    </row>
    <row r="34" spans="1:12" x14ac:dyDescent="0.25">
      <c r="A34" s="7">
        <v>45870</v>
      </c>
      <c r="B34" s="28">
        <f>'Retail Sales, KWH'!B34/'Retail Sales, KWH'!D34</f>
        <v>0.62753655009617959</v>
      </c>
      <c r="C34" s="28">
        <f>'Retail Sales, KWH'!C34/'Retail Sales, KWH'!D34</f>
        <v>0.37246344990382041</v>
      </c>
      <c r="D34" s="28">
        <f t="shared" si="0"/>
        <v>1</v>
      </c>
      <c r="E34" s="7">
        <v>45870</v>
      </c>
      <c r="F34" s="28">
        <f>'Retail Sales, KWH'!F34/'Retail Sales, KWH'!H34</f>
        <v>0.62872092534836077</v>
      </c>
      <c r="G34" s="28">
        <f>'Retail Sales, KWH'!G34/'Retail Sales, KWH'!H34</f>
        <v>0.37127907465163917</v>
      </c>
      <c r="H34" s="28">
        <f t="shared" si="1"/>
        <v>1</v>
      </c>
      <c r="I34" s="7">
        <v>45870</v>
      </c>
      <c r="J34" s="28">
        <f>'Retail Sales, KWH'!J34/'Retail Sales, KWH'!L34</f>
        <v>0.62900471851156325</v>
      </c>
      <c r="K34" s="28">
        <f>'Retail Sales, KWH'!K34/'Retail Sales, KWH'!L34</f>
        <v>0.37099528148843663</v>
      </c>
      <c r="L34" s="28">
        <f t="shared" si="2"/>
        <v>0.99999999999999989</v>
      </c>
    </row>
    <row r="35" spans="1:12" x14ac:dyDescent="0.25">
      <c r="A35" s="7">
        <v>45901</v>
      </c>
      <c r="B35" s="28">
        <f>'Retail Sales, KWH'!B35/'Retail Sales, KWH'!D35</f>
        <v>0.62923563588618392</v>
      </c>
      <c r="C35" s="28">
        <f>'Retail Sales, KWH'!C35/'Retail Sales, KWH'!D35</f>
        <v>0.37076436411381614</v>
      </c>
      <c r="D35" s="28">
        <f t="shared" si="0"/>
        <v>1</v>
      </c>
      <c r="E35" s="7">
        <v>45901</v>
      </c>
      <c r="F35" s="28">
        <f>'Retail Sales, KWH'!F35/'Retail Sales, KWH'!H35</f>
        <v>0.63037957551411561</v>
      </c>
      <c r="G35" s="28">
        <f>'Retail Sales, KWH'!G35/'Retail Sales, KWH'!H35</f>
        <v>0.36962042448588428</v>
      </c>
      <c r="H35" s="28">
        <f t="shared" si="1"/>
        <v>0.99999999999999989</v>
      </c>
      <c r="I35" s="7">
        <v>45901</v>
      </c>
      <c r="J35" s="28">
        <f>'Retail Sales, KWH'!J35/'Retail Sales, KWH'!L35</f>
        <v>0.63102335431298451</v>
      </c>
      <c r="K35" s="28">
        <f>'Retail Sales, KWH'!K35/'Retail Sales, KWH'!L35</f>
        <v>0.36897664568701544</v>
      </c>
      <c r="L35" s="28">
        <f t="shared" si="2"/>
        <v>1</v>
      </c>
    </row>
    <row r="36" spans="1:12" x14ac:dyDescent="0.25">
      <c r="A36" s="7">
        <v>45931</v>
      </c>
      <c r="B36" s="28">
        <f>'Retail Sales, KWH'!B36/'Retail Sales, KWH'!D36</f>
        <v>0.62084893596275115</v>
      </c>
      <c r="C36" s="28">
        <f>'Retail Sales, KWH'!C36/'Retail Sales, KWH'!D36</f>
        <v>0.37915106403724891</v>
      </c>
      <c r="D36" s="28">
        <f t="shared" si="0"/>
        <v>1</v>
      </c>
      <c r="E36" s="7">
        <v>45931</v>
      </c>
      <c r="F36" s="28">
        <f>'Retail Sales, KWH'!F36/'Retail Sales, KWH'!H36</f>
        <v>0.62201515188452827</v>
      </c>
      <c r="G36" s="28">
        <f>'Retail Sales, KWH'!G36/'Retail Sales, KWH'!H36</f>
        <v>0.37798484811547173</v>
      </c>
      <c r="H36" s="28">
        <f t="shared" si="1"/>
        <v>1</v>
      </c>
      <c r="I36" s="7">
        <v>45931</v>
      </c>
      <c r="J36" s="28">
        <f>'Retail Sales, KWH'!J36/'Retail Sales, KWH'!L36</f>
        <v>0.62320848215441149</v>
      </c>
      <c r="K36" s="28">
        <f>'Retail Sales, KWH'!K36/'Retail Sales, KWH'!L36</f>
        <v>0.3767915178455884</v>
      </c>
      <c r="L36" s="28">
        <f t="shared" si="2"/>
        <v>0.99999999999999989</v>
      </c>
    </row>
    <row r="37" spans="1:12" x14ac:dyDescent="0.25">
      <c r="A37" s="7">
        <v>45962</v>
      </c>
      <c r="B37" s="28">
        <f>'Retail Sales, KWH'!B37/'Retail Sales, KWH'!D37</f>
        <v>0.61603879661934025</v>
      </c>
      <c r="C37" s="28">
        <f>'Retail Sales, KWH'!C37/'Retail Sales, KWH'!D37</f>
        <v>0.38396120338065975</v>
      </c>
      <c r="D37" s="28">
        <f t="shared" si="0"/>
        <v>1</v>
      </c>
      <c r="E37" s="7">
        <v>45962</v>
      </c>
      <c r="F37" s="28">
        <f>'Retail Sales, KWH'!F37/'Retail Sales, KWH'!H37</f>
        <v>0.61737778862143111</v>
      </c>
      <c r="G37" s="28">
        <f>'Retail Sales, KWH'!G37/'Retail Sales, KWH'!H37</f>
        <v>0.38262221137856878</v>
      </c>
      <c r="H37" s="28">
        <f t="shared" si="1"/>
        <v>0.99999999999999989</v>
      </c>
      <c r="I37" s="7">
        <v>45962</v>
      </c>
      <c r="J37" s="28">
        <f>'Retail Sales, KWH'!J37/'Retail Sales, KWH'!L37</f>
        <v>0.618136408193388</v>
      </c>
      <c r="K37" s="28">
        <f>'Retail Sales, KWH'!K37/'Retail Sales, KWH'!L37</f>
        <v>0.38186359180661195</v>
      </c>
      <c r="L37" s="28">
        <f t="shared" si="2"/>
        <v>1</v>
      </c>
    </row>
    <row r="38" spans="1:12" x14ac:dyDescent="0.25">
      <c r="A38" s="7">
        <v>45992</v>
      </c>
      <c r="B38" s="28">
        <f>'Retail Sales, KWH'!B38/'Retail Sales, KWH'!D38</f>
        <v>0.61746742932178789</v>
      </c>
      <c r="C38" s="28">
        <f>'Retail Sales, KWH'!C38/'Retail Sales, KWH'!D38</f>
        <v>0.38253257067821217</v>
      </c>
      <c r="D38" s="28">
        <f t="shared" si="0"/>
        <v>1</v>
      </c>
      <c r="E38" s="7">
        <v>45992</v>
      </c>
      <c r="F38" s="28">
        <f>'Retail Sales, KWH'!F38/'Retail Sales, KWH'!H38</f>
        <v>0.61890358772853982</v>
      </c>
      <c r="G38" s="28">
        <f>'Retail Sales, KWH'!G38/'Retail Sales, KWH'!H38</f>
        <v>0.38109641227146029</v>
      </c>
      <c r="H38" s="28">
        <f t="shared" si="1"/>
        <v>1</v>
      </c>
      <c r="I38" s="7">
        <v>45992</v>
      </c>
      <c r="J38" s="28">
        <f>'Retail Sales, KWH'!J38/'Retail Sales, KWH'!L38</f>
        <v>0.61867162471890058</v>
      </c>
      <c r="K38" s="28">
        <f>'Retail Sales, KWH'!K38/'Retail Sales, KWH'!L38</f>
        <v>0.38132837528109936</v>
      </c>
      <c r="L38" s="28">
        <f t="shared" si="2"/>
        <v>1</v>
      </c>
    </row>
    <row r="39" spans="1:12" x14ac:dyDescent="0.25">
      <c r="A39" s="7">
        <v>46023</v>
      </c>
      <c r="B39" s="28">
        <f>'Retail Sales, KWH'!B39/'Retail Sales, KWH'!D39</f>
        <v>0.62235109646061526</v>
      </c>
      <c r="C39" s="28">
        <f>'Retail Sales, KWH'!C39/'Retail Sales, KWH'!D39</f>
        <v>0.37764890353938479</v>
      </c>
      <c r="D39" s="28">
        <f t="shared" si="0"/>
        <v>1</v>
      </c>
      <c r="E39" s="7">
        <v>46023</v>
      </c>
      <c r="F39" s="28">
        <f>'Retail Sales, KWH'!F39/'Retail Sales, KWH'!H39</f>
        <v>0.62554211847599239</v>
      </c>
      <c r="G39" s="28">
        <f>'Retail Sales, KWH'!G39/'Retail Sales, KWH'!H39</f>
        <v>0.37445788152400755</v>
      </c>
      <c r="H39" s="28">
        <f t="shared" si="1"/>
        <v>1</v>
      </c>
      <c r="I39" s="7">
        <v>46023</v>
      </c>
      <c r="J39" s="28">
        <f>'Retail Sales, KWH'!J39/'Retail Sales, KWH'!L39</f>
        <v>0.6237384646188876</v>
      </c>
      <c r="K39" s="28">
        <f>'Retail Sales, KWH'!K39/'Retail Sales, KWH'!L39</f>
        <v>0.3762615353811124</v>
      </c>
      <c r="L39" s="28">
        <f t="shared" si="2"/>
        <v>1</v>
      </c>
    </row>
    <row r="40" spans="1:12" x14ac:dyDescent="0.25">
      <c r="A40" s="7">
        <v>46054</v>
      </c>
      <c r="B40" s="28">
        <f>'Retail Sales, KWH'!B40/'Retail Sales, KWH'!D40</f>
        <v>0.62963439877667982</v>
      </c>
      <c r="C40" s="28">
        <f>'Retail Sales, KWH'!C40/'Retail Sales, KWH'!D40</f>
        <v>0.37036560122332013</v>
      </c>
      <c r="D40" s="28">
        <f t="shared" si="0"/>
        <v>1</v>
      </c>
      <c r="E40" s="7">
        <v>46054</v>
      </c>
      <c r="F40" s="28">
        <f>'Retail Sales, KWH'!F40/'Retail Sales, KWH'!H40</f>
        <v>0.63269380827002497</v>
      </c>
      <c r="G40" s="28">
        <f>'Retail Sales, KWH'!G40/'Retail Sales, KWH'!H40</f>
        <v>0.36730619172997508</v>
      </c>
      <c r="H40" s="28">
        <f t="shared" si="1"/>
        <v>1</v>
      </c>
      <c r="I40" s="7">
        <v>46054</v>
      </c>
      <c r="J40" s="28">
        <f>'Retail Sales, KWH'!J40/'Retail Sales, KWH'!L40</f>
        <v>0.63151586525836589</v>
      </c>
      <c r="K40" s="28">
        <f>'Retail Sales, KWH'!K40/'Retail Sales, KWH'!L40</f>
        <v>0.36848413474163405</v>
      </c>
      <c r="L40" s="28">
        <f t="shared" si="2"/>
        <v>1</v>
      </c>
    </row>
    <row r="41" spans="1:12" x14ac:dyDescent="0.25">
      <c r="A41" s="7">
        <v>46082</v>
      </c>
      <c r="B41" s="28">
        <f>'Retail Sales, KWH'!B41/'Retail Sales, KWH'!D41</f>
        <v>0.61978176591718592</v>
      </c>
      <c r="C41" s="28">
        <f>'Retail Sales, KWH'!C41/'Retail Sales, KWH'!D41</f>
        <v>0.38021823408281408</v>
      </c>
      <c r="D41" s="28">
        <f t="shared" si="0"/>
        <v>1</v>
      </c>
      <c r="E41" s="7">
        <v>46082</v>
      </c>
      <c r="F41" s="28">
        <f>'Retail Sales, KWH'!F41/'Retail Sales, KWH'!H41</f>
        <v>0.62284650353518489</v>
      </c>
      <c r="G41" s="28">
        <f>'Retail Sales, KWH'!G41/'Retail Sales, KWH'!H41</f>
        <v>0.37715349646481505</v>
      </c>
      <c r="H41" s="28">
        <f t="shared" si="1"/>
        <v>1</v>
      </c>
      <c r="I41" s="7">
        <v>46082</v>
      </c>
      <c r="J41" s="28">
        <f>'Retail Sales, KWH'!J41/'Retail Sales, KWH'!L41</f>
        <v>0.62209667521486656</v>
      </c>
      <c r="K41" s="28">
        <f>'Retail Sales, KWH'!K41/'Retail Sales, KWH'!L41</f>
        <v>0.37790332478513355</v>
      </c>
      <c r="L41" s="28">
        <f t="shared" si="2"/>
        <v>1</v>
      </c>
    </row>
    <row r="42" spans="1:12" x14ac:dyDescent="0.25">
      <c r="A42" s="7">
        <v>46113</v>
      </c>
      <c r="B42" s="28">
        <f>'Retail Sales, KWH'!B42/'Retail Sales, KWH'!D42</f>
        <v>0.616138491357901</v>
      </c>
      <c r="C42" s="28">
        <f>'Retail Sales, KWH'!C42/'Retail Sales, KWH'!D42</f>
        <v>0.38386150864209911</v>
      </c>
      <c r="D42" s="28">
        <f t="shared" si="0"/>
        <v>1</v>
      </c>
      <c r="E42" s="7">
        <v>46113</v>
      </c>
      <c r="F42" s="28">
        <f>'Retail Sales, KWH'!F42/'Retail Sales, KWH'!H42</f>
        <v>0.61835378741574343</v>
      </c>
      <c r="G42" s="28">
        <f>'Retail Sales, KWH'!G42/'Retail Sales, KWH'!H42</f>
        <v>0.38164621258425668</v>
      </c>
      <c r="H42" s="28">
        <f t="shared" si="1"/>
        <v>1</v>
      </c>
      <c r="I42" s="7">
        <v>46113</v>
      </c>
      <c r="J42" s="28">
        <f>'Retail Sales, KWH'!J42/'Retail Sales, KWH'!L42</f>
        <v>0.61813834199611772</v>
      </c>
      <c r="K42" s="28">
        <f>'Retail Sales, KWH'!K42/'Retail Sales, KWH'!L42</f>
        <v>0.38186165800388233</v>
      </c>
      <c r="L42" s="28">
        <f t="shared" si="2"/>
        <v>1</v>
      </c>
    </row>
    <row r="43" spans="1:12" x14ac:dyDescent="0.25">
      <c r="A43" s="7">
        <v>46143</v>
      </c>
      <c r="B43" s="28">
        <f>'Retail Sales, KWH'!B43/'Retail Sales, KWH'!D43</f>
        <v>0.61520950938601582</v>
      </c>
      <c r="C43" s="28">
        <f>'Retail Sales, KWH'!C43/'Retail Sales, KWH'!D43</f>
        <v>0.38479049061398418</v>
      </c>
      <c r="D43" s="28">
        <f t="shared" si="0"/>
        <v>1</v>
      </c>
      <c r="E43" s="7">
        <v>46143</v>
      </c>
      <c r="F43" s="28">
        <f>'Retail Sales, KWH'!F43/'Retail Sales, KWH'!H43</f>
        <v>0.61559113238911278</v>
      </c>
      <c r="G43" s="28">
        <f>'Retail Sales, KWH'!G43/'Retail Sales, KWH'!H43</f>
        <v>0.38440886761088711</v>
      </c>
      <c r="H43" s="28">
        <f t="shared" si="1"/>
        <v>0.99999999999999989</v>
      </c>
      <c r="I43" s="7">
        <v>46143</v>
      </c>
      <c r="J43" s="28">
        <f>'Retail Sales, KWH'!J43/'Retail Sales, KWH'!L43</f>
        <v>0.61606059087954368</v>
      </c>
      <c r="K43" s="28">
        <f>'Retail Sales, KWH'!K43/'Retail Sales, KWH'!L43</f>
        <v>0.38393940912045621</v>
      </c>
      <c r="L43" s="28">
        <f t="shared" si="2"/>
        <v>0.99999999999999989</v>
      </c>
    </row>
    <row r="44" spans="1:12" x14ac:dyDescent="0.25">
      <c r="A44" s="7">
        <v>46174</v>
      </c>
      <c r="B44" s="28">
        <f>'Retail Sales, KWH'!B44/'Retail Sales, KWH'!D44</f>
        <v>0.62185466378435228</v>
      </c>
      <c r="C44" s="28">
        <f>'Retail Sales, KWH'!C44/'Retail Sales, KWH'!D44</f>
        <v>0.37814533621564772</v>
      </c>
      <c r="D44" s="28">
        <f t="shared" si="0"/>
        <v>1</v>
      </c>
      <c r="E44" s="7">
        <v>46174</v>
      </c>
      <c r="F44" s="28">
        <f>'Retail Sales, KWH'!F44/'Retail Sales, KWH'!H44</f>
        <v>0.62174516140578018</v>
      </c>
      <c r="G44" s="28">
        <f>'Retail Sales, KWH'!G44/'Retail Sales, KWH'!H44</f>
        <v>0.37825483859421982</v>
      </c>
      <c r="H44" s="28">
        <f t="shared" si="1"/>
        <v>1</v>
      </c>
      <c r="I44" s="7">
        <v>46174</v>
      </c>
      <c r="J44" s="28">
        <f>'Retail Sales, KWH'!J44/'Retail Sales, KWH'!L44</f>
        <v>0.62255810219807262</v>
      </c>
      <c r="K44" s="28">
        <f>'Retail Sales, KWH'!K44/'Retail Sales, KWH'!L44</f>
        <v>0.37744189780192744</v>
      </c>
      <c r="L44" s="28">
        <f t="shared" si="2"/>
        <v>1</v>
      </c>
    </row>
    <row r="45" spans="1:12" x14ac:dyDescent="0.25">
      <c r="A45" s="7">
        <v>46204</v>
      </c>
      <c r="B45" s="28">
        <f>'Retail Sales, KWH'!B45/'Retail Sales, KWH'!D45</f>
        <v>0.61822353031853094</v>
      </c>
      <c r="C45" s="28">
        <f>'Retail Sales, KWH'!C45/'Retail Sales, KWH'!D45</f>
        <v>0.38177646968146911</v>
      </c>
      <c r="D45" s="28">
        <f t="shared" si="0"/>
        <v>1</v>
      </c>
      <c r="E45" s="7">
        <v>46204</v>
      </c>
      <c r="F45" s="28">
        <f>'Retail Sales, KWH'!F45/'Retail Sales, KWH'!H45</f>
        <v>0.61797148978821315</v>
      </c>
      <c r="G45" s="28">
        <f>'Retail Sales, KWH'!G45/'Retail Sales, KWH'!H45</f>
        <v>0.38202851021178696</v>
      </c>
      <c r="H45" s="28">
        <f t="shared" si="1"/>
        <v>1</v>
      </c>
      <c r="I45" s="7">
        <v>46204</v>
      </c>
      <c r="J45" s="28">
        <f>'Retail Sales, KWH'!J45/'Retail Sales, KWH'!L45</f>
        <v>0.61849189475410948</v>
      </c>
      <c r="K45" s="28">
        <f>'Retail Sales, KWH'!K45/'Retail Sales, KWH'!L45</f>
        <v>0.38150810524589052</v>
      </c>
      <c r="L45" s="28">
        <f t="shared" si="2"/>
        <v>1</v>
      </c>
    </row>
    <row r="46" spans="1:12" x14ac:dyDescent="0.25">
      <c r="A46" s="7">
        <v>46235</v>
      </c>
      <c r="B46" s="28">
        <f>'Retail Sales, KWH'!B46/'Retail Sales, KWH'!D46</f>
        <v>0.62752157946653253</v>
      </c>
      <c r="C46" s="28">
        <f>'Retail Sales, KWH'!C46/'Retail Sales, KWH'!D46</f>
        <v>0.37247842053346752</v>
      </c>
      <c r="D46" s="28">
        <f t="shared" si="0"/>
        <v>1</v>
      </c>
      <c r="E46" s="7">
        <v>46235</v>
      </c>
      <c r="F46" s="28">
        <f>'Retail Sales, KWH'!F46/'Retail Sales, KWH'!H46</f>
        <v>0.62738224178684232</v>
      </c>
      <c r="G46" s="28">
        <f>'Retail Sales, KWH'!G46/'Retail Sales, KWH'!H46</f>
        <v>0.37261775821315762</v>
      </c>
      <c r="H46" s="28">
        <f t="shared" si="1"/>
        <v>1</v>
      </c>
      <c r="I46" s="7">
        <v>46235</v>
      </c>
      <c r="J46" s="28">
        <f>'Retail Sales, KWH'!J46/'Retail Sales, KWH'!L46</f>
        <v>0.62767288895048889</v>
      </c>
      <c r="K46" s="28">
        <f>'Retail Sales, KWH'!K46/'Retail Sales, KWH'!L46</f>
        <v>0.37232711104951111</v>
      </c>
      <c r="L46" s="28">
        <f t="shared" si="2"/>
        <v>1</v>
      </c>
    </row>
    <row r="47" spans="1:12" x14ac:dyDescent="0.25">
      <c r="A47" s="7">
        <v>46266</v>
      </c>
      <c r="B47" s="28">
        <f>'Retail Sales, KWH'!B47/'Retail Sales, KWH'!D47</f>
        <v>0.62925791589724533</v>
      </c>
      <c r="C47" s="28">
        <f>'Retail Sales, KWH'!C47/'Retail Sales, KWH'!D47</f>
        <v>0.37074208410275467</v>
      </c>
      <c r="D47" s="28">
        <f t="shared" si="0"/>
        <v>1</v>
      </c>
      <c r="E47" s="7">
        <v>46266</v>
      </c>
      <c r="F47" s="28">
        <f>'Retail Sales, KWH'!F47/'Retail Sales, KWH'!H47</f>
        <v>0.62951393132621725</v>
      </c>
      <c r="G47" s="28">
        <f>'Retail Sales, KWH'!G47/'Retail Sales, KWH'!H47</f>
        <v>0.3704860686737827</v>
      </c>
      <c r="H47" s="28">
        <f t="shared" si="1"/>
        <v>1</v>
      </c>
      <c r="I47" s="7">
        <v>46266</v>
      </c>
      <c r="J47" s="28">
        <f>'Retail Sales, KWH'!J47/'Retail Sales, KWH'!L47</f>
        <v>0.63022883599053403</v>
      </c>
      <c r="K47" s="28">
        <f>'Retail Sales, KWH'!K47/'Retail Sales, KWH'!L47</f>
        <v>0.36977116400946602</v>
      </c>
      <c r="L47" s="28">
        <f t="shared" si="2"/>
        <v>1</v>
      </c>
    </row>
    <row r="48" spans="1:12" x14ac:dyDescent="0.25">
      <c r="A48" s="7">
        <v>46296</v>
      </c>
      <c r="B48" s="28">
        <f>'Retail Sales, KWH'!B48/'Retail Sales, KWH'!D48</f>
        <v>0.62089055097569223</v>
      </c>
      <c r="C48" s="28">
        <f>'Retail Sales, KWH'!C48/'Retail Sales, KWH'!D48</f>
        <v>0.37910944902430777</v>
      </c>
      <c r="D48" s="28">
        <f t="shared" si="0"/>
        <v>1</v>
      </c>
      <c r="E48" s="7">
        <v>46296</v>
      </c>
      <c r="F48" s="28">
        <f>'Retail Sales, KWH'!F48/'Retail Sales, KWH'!H48</f>
        <v>0.62376341276762193</v>
      </c>
      <c r="G48" s="28">
        <f>'Retail Sales, KWH'!G48/'Retail Sales, KWH'!H48</f>
        <v>0.37623658723237807</v>
      </c>
      <c r="H48" s="28">
        <f t="shared" si="1"/>
        <v>1</v>
      </c>
      <c r="I48" s="7">
        <v>46296</v>
      </c>
      <c r="J48" s="28">
        <f>'Retail Sales, KWH'!J48/'Retail Sales, KWH'!L48</f>
        <v>0.62514352071246693</v>
      </c>
      <c r="K48" s="28">
        <f>'Retail Sales, KWH'!K48/'Retail Sales, KWH'!L48</f>
        <v>0.37485647928753307</v>
      </c>
      <c r="L48" s="28">
        <f t="shared" si="2"/>
        <v>1</v>
      </c>
    </row>
    <row r="49" spans="1:12" x14ac:dyDescent="0.25">
      <c r="A49" s="7">
        <v>46327</v>
      </c>
      <c r="B49" s="28">
        <f>'Retail Sales, KWH'!B49/'Retail Sales, KWH'!D49</f>
        <v>0.61609294331353881</v>
      </c>
      <c r="C49" s="28">
        <f>'Retail Sales, KWH'!C49/'Retail Sales, KWH'!D49</f>
        <v>0.38390705668646119</v>
      </c>
      <c r="D49" s="28">
        <f t="shared" si="0"/>
        <v>1</v>
      </c>
      <c r="E49" s="7">
        <v>46327</v>
      </c>
      <c r="F49" s="28">
        <f>'Retail Sales, KWH'!F49/'Retail Sales, KWH'!H49</f>
        <v>0.61993254958247157</v>
      </c>
      <c r="G49" s="28">
        <f>'Retail Sales, KWH'!G49/'Retail Sales, KWH'!H49</f>
        <v>0.38006745041752837</v>
      </c>
      <c r="H49" s="28">
        <f t="shared" si="1"/>
        <v>1</v>
      </c>
      <c r="I49" s="7">
        <v>46327</v>
      </c>
      <c r="J49" s="28">
        <f>'Retail Sales, KWH'!J49/'Retail Sales, KWH'!L49</f>
        <v>0.62074993223268904</v>
      </c>
      <c r="K49" s="28">
        <f>'Retail Sales, KWH'!K49/'Retail Sales, KWH'!L49</f>
        <v>0.37925006776731102</v>
      </c>
      <c r="L49" s="28">
        <f t="shared" si="2"/>
        <v>1</v>
      </c>
    </row>
    <row r="50" spans="1:12" x14ac:dyDescent="0.25">
      <c r="A50" s="7">
        <v>46357</v>
      </c>
      <c r="B50" s="28">
        <f>'Retail Sales, KWH'!B50/'Retail Sales, KWH'!D50</f>
        <v>0.61754141170934596</v>
      </c>
      <c r="C50" s="28">
        <f>'Retail Sales, KWH'!C50/'Retail Sales, KWH'!D50</f>
        <v>0.38245858829065399</v>
      </c>
      <c r="D50" s="28">
        <f t="shared" si="0"/>
        <v>1</v>
      </c>
      <c r="E50" s="7">
        <v>46357</v>
      </c>
      <c r="F50" s="28">
        <f>'Retail Sales, KWH'!F50/'Retail Sales, KWH'!H50</f>
        <v>0.62128463123291822</v>
      </c>
      <c r="G50" s="28">
        <f>'Retail Sales, KWH'!G50/'Retail Sales, KWH'!H50</f>
        <v>0.37871536876708178</v>
      </c>
      <c r="H50" s="28">
        <f t="shared" si="1"/>
        <v>1</v>
      </c>
      <c r="I50" s="7">
        <v>46357</v>
      </c>
      <c r="J50" s="28">
        <f>'Retail Sales, KWH'!J50/'Retail Sales, KWH'!L50</f>
        <v>0.62085000774568799</v>
      </c>
      <c r="K50" s="28">
        <f>'Retail Sales, KWH'!K50/'Retail Sales, KWH'!L50</f>
        <v>0.37914999225431201</v>
      </c>
      <c r="L50" s="28">
        <f t="shared" si="2"/>
        <v>1</v>
      </c>
    </row>
    <row r="51" spans="1:12" x14ac:dyDescent="0.25">
      <c r="A51" s="7">
        <v>46388</v>
      </c>
      <c r="B51" s="29">
        <f>'Retail Sales, KWH'!B51/'Retail Sales, KWH'!D51</f>
        <v>0.62333970726220345</v>
      </c>
      <c r="C51" s="29">
        <f>'Retail Sales, KWH'!C51/'Retail Sales, KWH'!D51</f>
        <v>0.3766602927377965</v>
      </c>
      <c r="D51" s="29">
        <f t="shared" si="0"/>
        <v>1</v>
      </c>
      <c r="E51" s="7">
        <v>46388</v>
      </c>
      <c r="F51" s="29">
        <f>'Retail Sales, KWH'!F51/'Retail Sales, KWH'!H51</f>
        <v>0.62520031008168853</v>
      </c>
      <c r="G51" s="29">
        <f>'Retail Sales, KWH'!G51/'Retail Sales, KWH'!H51</f>
        <v>0.37479968991831158</v>
      </c>
      <c r="H51" s="29">
        <f t="shared" si="1"/>
        <v>1</v>
      </c>
      <c r="I51" s="7">
        <v>46388</v>
      </c>
      <c r="J51" s="29">
        <f>'Retail Sales, KWH'!J51/'Retail Sales, KWH'!L51</f>
        <v>0.62469379535687597</v>
      </c>
      <c r="K51" s="29">
        <f>'Retail Sales, KWH'!K51/'Retail Sales, KWH'!L51</f>
        <v>0.37530620464312409</v>
      </c>
      <c r="L51" s="29">
        <f t="shared" si="2"/>
        <v>1</v>
      </c>
    </row>
    <row r="52" spans="1:12" x14ac:dyDescent="0.25">
      <c r="A52" s="7">
        <v>46419</v>
      </c>
      <c r="B52" s="29">
        <f>'Retail Sales, KWH'!B52/'Retail Sales, KWH'!D52</f>
        <v>0.63027965923640417</v>
      </c>
      <c r="C52" s="29">
        <f>'Retail Sales, KWH'!C52/'Retail Sales, KWH'!D52</f>
        <v>0.36972034076359572</v>
      </c>
      <c r="D52" s="29">
        <f t="shared" ref="D52:D115" si="3">SUM(B52:C52)</f>
        <v>0.99999999999999989</v>
      </c>
      <c r="E52" s="7">
        <v>46419</v>
      </c>
      <c r="F52" s="29">
        <f>'Retail Sales, KWH'!F52/'Retail Sales, KWH'!H52</f>
        <v>0.63230518436924676</v>
      </c>
      <c r="G52" s="29">
        <f>'Retail Sales, KWH'!G52/'Retail Sales, KWH'!H52</f>
        <v>0.36769481563075324</v>
      </c>
      <c r="H52" s="29">
        <f t="shared" si="1"/>
        <v>1</v>
      </c>
      <c r="I52" s="7">
        <v>46419</v>
      </c>
      <c r="J52" s="29">
        <f>'Retail Sales, KWH'!J52/'Retail Sales, KWH'!L52</f>
        <v>0.63253828355099162</v>
      </c>
      <c r="K52" s="29">
        <f>'Retail Sales, KWH'!K52/'Retail Sales, KWH'!L52</f>
        <v>0.36746171644900844</v>
      </c>
      <c r="L52" s="29">
        <f t="shared" si="2"/>
        <v>1</v>
      </c>
    </row>
    <row r="53" spans="1:12" x14ac:dyDescent="0.25">
      <c r="A53" s="7">
        <v>46447</v>
      </c>
      <c r="B53" s="29">
        <f>'Retail Sales, KWH'!B53/'Retail Sales, KWH'!D53</f>
        <v>0.61974809846491363</v>
      </c>
      <c r="C53" s="29">
        <f>'Retail Sales, KWH'!C53/'Retail Sales, KWH'!D53</f>
        <v>0.38025190153508642</v>
      </c>
      <c r="D53" s="29">
        <f t="shared" si="3"/>
        <v>1</v>
      </c>
      <c r="E53" s="7">
        <v>46447</v>
      </c>
      <c r="F53" s="29">
        <f>'Retail Sales, KWH'!F53/'Retail Sales, KWH'!H53</f>
        <v>0.62259742145458397</v>
      </c>
      <c r="G53" s="29">
        <f>'Retail Sales, KWH'!G53/'Retail Sales, KWH'!H53</f>
        <v>0.37740257854541603</v>
      </c>
      <c r="H53" s="29">
        <f t="shared" si="1"/>
        <v>1</v>
      </c>
      <c r="I53" s="7">
        <v>46447</v>
      </c>
      <c r="J53" s="29">
        <f>'Retail Sales, KWH'!J53/'Retail Sales, KWH'!L53</f>
        <v>0.6232603697283472</v>
      </c>
      <c r="K53" s="29">
        <f>'Retail Sales, KWH'!K53/'Retail Sales, KWH'!L53</f>
        <v>0.37673963027165275</v>
      </c>
      <c r="L53" s="29">
        <f t="shared" si="2"/>
        <v>1</v>
      </c>
    </row>
    <row r="54" spans="1:12" x14ac:dyDescent="0.25">
      <c r="A54" s="7">
        <v>46478</v>
      </c>
      <c r="B54" s="29">
        <f>'Retail Sales, KWH'!B54/'Retail Sales, KWH'!D54</f>
        <v>0.61544374652538081</v>
      </c>
      <c r="C54" s="29">
        <f>'Retail Sales, KWH'!C54/'Retail Sales, KWH'!D54</f>
        <v>0.38455625347461914</v>
      </c>
      <c r="D54" s="29">
        <f t="shared" si="3"/>
        <v>1</v>
      </c>
      <c r="E54" s="7">
        <v>46478</v>
      </c>
      <c r="F54" s="29">
        <f>'Retail Sales, KWH'!F54/'Retail Sales, KWH'!H54</f>
        <v>0.61796321659197118</v>
      </c>
      <c r="G54" s="29">
        <f>'Retail Sales, KWH'!G54/'Retail Sales, KWH'!H54</f>
        <v>0.38203678340802888</v>
      </c>
      <c r="H54" s="29">
        <f t="shared" si="1"/>
        <v>1</v>
      </c>
      <c r="I54" s="7">
        <v>46478</v>
      </c>
      <c r="J54" s="29">
        <f>'Retail Sales, KWH'!J54/'Retail Sales, KWH'!L54</f>
        <v>0.61924029767702626</v>
      </c>
      <c r="K54" s="29">
        <f>'Retail Sales, KWH'!K54/'Retail Sales, KWH'!L54</f>
        <v>0.38075970232297374</v>
      </c>
      <c r="L54" s="29">
        <f t="shared" si="2"/>
        <v>1</v>
      </c>
    </row>
    <row r="55" spans="1:12" x14ac:dyDescent="0.25">
      <c r="A55" s="7">
        <v>46508</v>
      </c>
      <c r="B55" s="29">
        <f>'Retail Sales, KWH'!B55/'Retail Sales, KWH'!D55</f>
        <v>0.6139239982191963</v>
      </c>
      <c r="C55" s="29">
        <f>'Retail Sales, KWH'!C55/'Retail Sales, KWH'!D55</f>
        <v>0.38607600178080365</v>
      </c>
      <c r="D55" s="29">
        <f t="shared" si="3"/>
        <v>1</v>
      </c>
      <c r="E55" s="7">
        <v>46508</v>
      </c>
      <c r="F55" s="29">
        <f>'Retail Sales, KWH'!F55/'Retail Sales, KWH'!H55</f>
        <v>0.61481778845621859</v>
      </c>
      <c r="G55" s="29">
        <f>'Retail Sales, KWH'!G55/'Retail Sales, KWH'!H55</f>
        <v>0.38518221154378129</v>
      </c>
      <c r="H55" s="29">
        <f t="shared" si="1"/>
        <v>0.99999999999999989</v>
      </c>
      <c r="I55" s="7">
        <v>46508</v>
      </c>
      <c r="J55" s="29">
        <f>'Retail Sales, KWH'!J55/'Retail Sales, KWH'!L55</f>
        <v>0.61681520772840559</v>
      </c>
      <c r="K55" s="29">
        <f>'Retail Sales, KWH'!K55/'Retail Sales, KWH'!L55</f>
        <v>0.38318479227159441</v>
      </c>
      <c r="L55" s="29">
        <f t="shared" si="2"/>
        <v>1</v>
      </c>
    </row>
    <row r="56" spans="1:12" x14ac:dyDescent="0.25">
      <c r="A56" s="7">
        <v>46539</v>
      </c>
      <c r="B56" s="29">
        <f>'Retail Sales, KWH'!B56/'Retail Sales, KWH'!D56</f>
        <v>0.62047633283525383</v>
      </c>
      <c r="C56" s="29">
        <f>'Retail Sales, KWH'!C56/'Retail Sales, KWH'!D56</f>
        <v>0.37952366716474606</v>
      </c>
      <c r="D56" s="29">
        <f t="shared" si="3"/>
        <v>0.99999999999999989</v>
      </c>
      <c r="E56" s="7">
        <v>46539</v>
      </c>
      <c r="F56" s="29">
        <f>'Retail Sales, KWH'!F56/'Retail Sales, KWH'!H56</f>
        <v>0.6207952114062969</v>
      </c>
      <c r="G56" s="29">
        <f>'Retail Sales, KWH'!G56/'Retail Sales, KWH'!H56</f>
        <v>0.37920478859370299</v>
      </c>
      <c r="H56" s="29">
        <f t="shared" si="1"/>
        <v>0.99999999999999989</v>
      </c>
      <c r="I56" s="7">
        <v>46539</v>
      </c>
      <c r="J56" s="29">
        <f>'Retail Sales, KWH'!J56/'Retail Sales, KWH'!L56</f>
        <v>0.62316694685964258</v>
      </c>
      <c r="K56" s="29">
        <f>'Retail Sales, KWH'!K56/'Retail Sales, KWH'!L56</f>
        <v>0.37683305314035748</v>
      </c>
      <c r="L56" s="29">
        <f t="shared" si="2"/>
        <v>1</v>
      </c>
    </row>
    <row r="57" spans="1:12" x14ac:dyDescent="0.25">
      <c r="A57" s="7">
        <v>46569</v>
      </c>
      <c r="B57" s="29">
        <f>'Retail Sales, KWH'!B57/'Retail Sales, KWH'!D57</f>
        <v>0.61669220687715165</v>
      </c>
      <c r="C57" s="29">
        <f>'Retail Sales, KWH'!C57/'Retail Sales, KWH'!D57</f>
        <v>0.38330779312284841</v>
      </c>
      <c r="D57" s="29">
        <f t="shared" si="3"/>
        <v>1</v>
      </c>
      <c r="E57" s="7">
        <v>46569</v>
      </c>
      <c r="F57" s="29">
        <f>'Retail Sales, KWH'!F57/'Retail Sales, KWH'!H57</f>
        <v>0.6170403774500548</v>
      </c>
      <c r="G57" s="29">
        <f>'Retail Sales, KWH'!G57/'Retail Sales, KWH'!H57</f>
        <v>0.38295962254994526</v>
      </c>
      <c r="H57" s="29">
        <f t="shared" si="1"/>
        <v>1</v>
      </c>
      <c r="I57" s="7">
        <v>46569</v>
      </c>
      <c r="J57" s="29">
        <f>'Retail Sales, KWH'!J57/'Retail Sales, KWH'!L57</f>
        <v>0.61903742946396711</v>
      </c>
      <c r="K57" s="29">
        <f>'Retail Sales, KWH'!K57/'Retail Sales, KWH'!L57</f>
        <v>0.380962570536033</v>
      </c>
      <c r="L57" s="29">
        <f t="shared" si="2"/>
        <v>1</v>
      </c>
    </row>
    <row r="58" spans="1:12" x14ac:dyDescent="0.25">
      <c r="A58" s="7">
        <v>46600</v>
      </c>
      <c r="B58" s="29">
        <f>'Retail Sales, KWH'!B58/'Retail Sales, KWH'!D58</f>
        <v>0.62621061956851742</v>
      </c>
      <c r="C58" s="29">
        <f>'Retail Sales, KWH'!C58/'Retail Sales, KWH'!D58</f>
        <v>0.37378938043148258</v>
      </c>
      <c r="D58" s="29">
        <f t="shared" si="3"/>
        <v>1</v>
      </c>
      <c r="E58" s="7">
        <v>46600</v>
      </c>
      <c r="F58" s="29">
        <f>'Retail Sales, KWH'!F58/'Retail Sales, KWH'!H58</f>
        <v>0.6263697661027241</v>
      </c>
      <c r="G58" s="29">
        <f>'Retail Sales, KWH'!G58/'Retail Sales, KWH'!H58</f>
        <v>0.37363023389727579</v>
      </c>
      <c r="H58" s="29">
        <f t="shared" si="1"/>
        <v>0.99999999999999989</v>
      </c>
      <c r="I58" s="7">
        <v>46600</v>
      </c>
      <c r="J58" s="29">
        <f>'Retail Sales, KWH'!J58/'Retail Sales, KWH'!L58</f>
        <v>0.62807769811554182</v>
      </c>
      <c r="K58" s="29">
        <f>'Retail Sales, KWH'!K58/'Retail Sales, KWH'!L58</f>
        <v>0.37192230188445818</v>
      </c>
      <c r="L58" s="29">
        <f t="shared" si="2"/>
        <v>1</v>
      </c>
    </row>
    <row r="59" spans="1:12" x14ac:dyDescent="0.25">
      <c r="A59" s="7">
        <v>46631</v>
      </c>
      <c r="B59" s="29">
        <f>'Retail Sales, KWH'!B59/'Retail Sales, KWH'!D59</f>
        <v>0.62819619145678796</v>
      </c>
      <c r="C59" s="29">
        <f>'Retail Sales, KWH'!C59/'Retail Sales, KWH'!D59</f>
        <v>0.37180380854321199</v>
      </c>
      <c r="D59" s="29">
        <f t="shared" si="3"/>
        <v>1</v>
      </c>
      <c r="E59" s="7">
        <v>46631</v>
      </c>
      <c r="F59" s="29">
        <f>'Retail Sales, KWH'!F59/'Retail Sales, KWH'!H59</f>
        <v>0.62854271913964088</v>
      </c>
      <c r="G59" s="29">
        <f>'Retail Sales, KWH'!G59/'Retail Sales, KWH'!H59</f>
        <v>0.37145728086035912</v>
      </c>
      <c r="H59" s="29">
        <f t="shared" si="1"/>
        <v>1</v>
      </c>
      <c r="I59" s="7">
        <v>46631</v>
      </c>
      <c r="J59" s="29">
        <f>'Retail Sales, KWH'!J59/'Retail Sales, KWH'!L59</f>
        <v>0.63074127248693135</v>
      </c>
      <c r="K59" s="29">
        <f>'Retail Sales, KWH'!K59/'Retail Sales, KWH'!L59</f>
        <v>0.36925872751306865</v>
      </c>
      <c r="L59" s="29">
        <f t="shared" si="2"/>
        <v>1</v>
      </c>
    </row>
    <row r="60" spans="1:12" x14ac:dyDescent="0.25">
      <c r="A60" s="7">
        <v>46661</v>
      </c>
      <c r="B60" s="29">
        <f>'Retail Sales, KWH'!B60/'Retail Sales, KWH'!D60</f>
        <v>0.62059880846979765</v>
      </c>
      <c r="C60" s="29">
        <f>'Retail Sales, KWH'!C60/'Retail Sales, KWH'!D60</f>
        <v>0.37940119153020235</v>
      </c>
      <c r="D60" s="29">
        <f t="shared" si="3"/>
        <v>1</v>
      </c>
      <c r="E60" s="7">
        <v>46661</v>
      </c>
      <c r="F60" s="29">
        <f>'Retail Sales, KWH'!F60/'Retail Sales, KWH'!H60</f>
        <v>0.62354988021248181</v>
      </c>
      <c r="G60" s="29">
        <f>'Retail Sales, KWH'!G60/'Retail Sales, KWH'!H60</f>
        <v>0.37645011978751824</v>
      </c>
      <c r="H60" s="29">
        <f t="shared" si="1"/>
        <v>1</v>
      </c>
      <c r="I60" s="7">
        <v>46661</v>
      </c>
      <c r="J60" s="29">
        <f>'Retail Sales, KWH'!J60/'Retail Sales, KWH'!L60</f>
        <v>0.62648536340100269</v>
      </c>
      <c r="K60" s="29">
        <f>'Retail Sales, KWH'!K60/'Retail Sales, KWH'!L60</f>
        <v>0.3735146365989972</v>
      </c>
      <c r="L60" s="29">
        <f t="shared" si="2"/>
        <v>0.99999999999999989</v>
      </c>
    </row>
    <row r="61" spans="1:12" x14ac:dyDescent="0.25">
      <c r="A61" s="7">
        <v>46692</v>
      </c>
      <c r="B61" s="29">
        <f>'Retail Sales, KWH'!B61/'Retail Sales, KWH'!D61</f>
        <v>0.61686939752695324</v>
      </c>
      <c r="C61" s="29">
        <f>'Retail Sales, KWH'!C61/'Retail Sales, KWH'!D61</f>
        <v>0.3831306024730467</v>
      </c>
      <c r="D61" s="29">
        <f t="shared" si="3"/>
        <v>1</v>
      </c>
      <c r="E61" s="7">
        <v>46692</v>
      </c>
      <c r="F61" s="29">
        <f>'Retail Sales, KWH'!F61/'Retail Sales, KWH'!H61</f>
        <v>0.61987762513491884</v>
      </c>
      <c r="G61" s="29">
        <f>'Retail Sales, KWH'!G61/'Retail Sales, KWH'!H61</f>
        <v>0.38012237486508116</v>
      </c>
      <c r="H61" s="29">
        <f t="shared" si="1"/>
        <v>1</v>
      </c>
      <c r="I61" s="7">
        <v>46692</v>
      </c>
      <c r="J61" s="29">
        <f>'Retail Sales, KWH'!J61/'Retail Sales, KWH'!L61</f>
        <v>0.62220987187949839</v>
      </c>
      <c r="K61" s="29">
        <f>'Retail Sales, KWH'!K61/'Retail Sales, KWH'!L61</f>
        <v>0.37779012812050167</v>
      </c>
      <c r="L61" s="29">
        <f t="shared" si="2"/>
        <v>1</v>
      </c>
    </row>
    <row r="62" spans="1:12" x14ac:dyDescent="0.25">
      <c r="A62" s="7">
        <v>46722</v>
      </c>
      <c r="B62" s="29">
        <f>'Retail Sales, KWH'!B62/'Retail Sales, KWH'!D62</f>
        <v>0.61878043984371645</v>
      </c>
      <c r="C62" s="29">
        <f>'Retail Sales, KWH'!C62/'Retail Sales, KWH'!D62</f>
        <v>0.3812195601562835</v>
      </c>
      <c r="D62" s="29">
        <f t="shared" si="3"/>
        <v>1</v>
      </c>
      <c r="E62" s="7">
        <v>46722</v>
      </c>
      <c r="F62" s="29">
        <f>'Retail Sales, KWH'!F62/'Retail Sales, KWH'!H62</f>
        <v>0.62111776548204778</v>
      </c>
      <c r="G62" s="29">
        <f>'Retail Sales, KWH'!G62/'Retail Sales, KWH'!H62</f>
        <v>0.37888223451795217</v>
      </c>
      <c r="H62" s="29">
        <f t="shared" si="1"/>
        <v>1</v>
      </c>
      <c r="I62" s="7">
        <v>46722</v>
      </c>
      <c r="J62" s="29">
        <f>'Retail Sales, KWH'!J62/'Retail Sales, KWH'!L62</f>
        <v>0.62201414662916654</v>
      </c>
      <c r="K62" s="29">
        <f>'Retail Sales, KWH'!K62/'Retail Sales, KWH'!L62</f>
        <v>0.37798585337083335</v>
      </c>
      <c r="L62" s="29">
        <f t="shared" si="2"/>
        <v>0.99999999999999989</v>
      </c>
    </row>
    <row r="63" spans="1:12" x14ac:dyDescent="0.25">
      <c r="A63" s="7">
        <v>46753</v>
      </c>
      <c r="B63" s="29">
        <f>'Retail Sales, KWH'!B63/'Retail Sales, KWH'!D63</f>
        <v>0.62330003726111083</v>
      </c>
      <c r="C63" s="29">
        <f>'Retail Sales, KWH'!C63/'Retail Sales, KWH'!D63</f>
        <v>0.37669996273888912</v>
      </c>
      <c r="D63" s="29">
        <f t="shared" si="3"/>
        <v>1</v>
      </c>
      <c r="E63" s="7">
        <v>46753</v>
      </c>
      <c r="F63" s="29">
        <f>'Retail Sales, KWH'!F63/'Retail Sales, KWH'!H63</f>
        <v>0.62509569221740124</v>
      </c>
      <c r="G63" s="29">
        <f>'Retail Sales, KWH'!G63/'Retail Sales, KWH'!H63</f>
        <v>0.37490430778259876</v>
      </c>
      <c r="H63" s="29">
        <f t="shared" si="1"/>
        <v>1</v>
      </c>
      <c r="I63" s="7">
        <v>46753</v>
      </c>
      <c r="J63" s="29">
        <f>'Retail Sales, KWH'!J63/'Retail Sales, KWH'!L63</f>
        <v>0.62548440461658938</v>
      </c>
      <c r="K63" s="29">
        <f>'Retail Sales, KWH'!K63/'Retail Sales, KWH'!L63</f>
        <v>0.37451559538341056</v>
      </c>
      <c r="L63" s="29">
        <f t="shared" si="2"/>
        <v>1</v>
      </c>
    </row>
    <row r="64" spans="1:12" x14ac:dyDescent="0.25">
      <c r="A64" s="7">
        <v>46784</v>
      </c>
      <c r="B64" s="29">
        <f>'Retail Sales, KWH'!B64/'Retail Sales, KWH'!D64</f>
        <v>0.63014795568350979</v>
      </c>
      <c r="C64" s="29">
        <f>'Retail Sales, KWH'!C64/'Retail Sales, KWH'!D64</f>
        <v>0.36985204431649027</v>
      </c>
      <c r="D64" s="29">
        <f t="shared" si="3"/>
        <v>1</v>
      </c>
      <c r="E64" s="7">
        <v>46784</v>
      </c>
      <c r="F64" s="29">
        <f>'Retail Sales, KWH'!F64/'Retail Sales, KWH'!H64</f>
        <v>0.63214675082283323</v>
      </c>
      <c r="G64" s="29">
        <f>'Retail Sales, KWH'!G64/'Retail Sales, KWH'!H64</f>
        <v>0.36785324917716689</v>
      </c>
      <c r="H64" s="29">
        <f t="shared" si="1"/>
        <v>1</v>
      </c>
      <c r="I64" s="7">
        <v>46784</v>
      </c>
      <c r="J64" s="29">
        <f>'Retail Sales, KWH'!J64/'Retail Sales, KWH'!L64</f>
        <v>0.63338837008174276</v>
      </c>
      <c r="K64" s="29">
        <f>'Retail Sales, KWH'!K64/'Retail Sales, KWH'!L64</f>
        <v>0.36661162991825719</v>
      </c>
      <c r="L64" s="29">
        <f t="shared" si="2"/>
        <v>1</v>
      </c>
    </row>
    <row r="65" spans="1:12" x14ac:dyDescent="0.25">
      <c r="A65" s="7">
        <v>46813</v>
      </c>
      <c r="B65" s="29">
        <f>'Retail Sales, KWH'!B65/'Retail Sales, KWH'!D65</f>
        <v>0.61955305429133611</v>
      </c>
      <c r="C65" s="29">
        <f>'Retail Sales, KWH'!C65/'Retail Sales, KWH'!D65</f>
        <v>0.38044694570866383</v>
      </c>
      <c r="D65" s="29">
        <f t="shared" si="3"/>
        <v>1</v>
      </c>
      <c r="E65" s="7">
        <v>46813</v>
      </c>
      <c r="F65" s="29">
        <f>'Retail Sales, KWH'!F65/'Retail Sales, KWH'!H65</f>
        <v>0.62256471243602118</v>
      </c>
      <c r="G65" s="29">
        <f>'Retail Sales, KWH'!G65/'Retail Sales, KWH'!H65</f>
        <v>0.37743528756397887</v>
      </c>
      <c r="H65" s="29">
        <f t="shared" si="1"/>
        <v>1</v>
      </c>
      <c r="I65" s="7">
        <v>46813</v>
      </c>
      <c r="J65" s="29">
        <f>'Retail Sales, KWH'!J65/'Retail Sales, KWH'!L65</f>
        <v>0.6242466542089995</v>
      </c>
      <c r="K65" s="29">
        <f>'Retail Sales, KWH'!K65/'Retail Sales, KWH'!L65</f>
        <v>0.37575334579100056</v>
      </c>
      <c r="L65" s="29">
        <f t="shared" si="2"/>
        <v>1</v>
      </c>
    </row>
    <row r="66" spans="1:12" x14ac:dyDescent="0.25">
      <c r="A66" s="7">
        <v>46844</v>
      </c>
      <c r="B66" s="29">
        <f>'Retail Sales, KWH'!B66/'Retail Sales, KWH'!D66</f>
        <v>0.61517422556591961</v>
      </c>
      <c r="C66" s="29">
        <f>'Retail Sales, KWH'!C66/'Retail Sales, KWH'!D66</f>
        <v>0.38482577443408039</v>
      </c>
      <c r="D66" s="29">
        <f t="shared" si="3"/>
        <v>1</v>
      </c>
      <c r="E66" s="7">
        <v>46844</v>
      </c>
      <c r="F66" s="29">
        <f>'Retail Sales, KWH'!F66/'Retail Sales, KWH'!H66</f>
        <v>0.61779066556615503</v>
      </c>
      <c r="G66" s="29">
        <f>'Retail Sales, KWH'!G66/'Retail Sales, KWH'!H66</f>
        <v>0.38220933443384486</v>
      </c>
      <c r="H66" s="29">
        <f t="shared" si="1"/>
        <v>0.99999999999999989</v>
      </c>
      <c r="I66" s="7">
        <v>46844</v>
      </c>
      <c r="J66" s="29">
        <f>'Retail Sales, KWH'!J66/'Retail Sales, KWH'!L66</f>
        <v>0.62016377985993965</v>
      </c>
      <c r="K66" s="29">
        <f>'Retail Sales, KWH'!K66/'Retail Sales, KWH'!L66</f>
        <v>0.37983622014006024</v>
      </c>
      <c r="L66" s="29">
        <f t="shared" si="2"/>
        <v>0.99999999999999989</v>
      </c>
    </row>
    <row r="67" spans="1:12" x14ac:dyDescent="0.25">
      <c r="A67" s="7">
        <v>46874</v>
      </c>
      <c r="B67" s="29">
        <f>'Retail Sales, KWH'!B67/'Retail Sales, KWH'!D67</f>
        <v>0.61357618656259671</v>
      </c>
      <c r="C67" s="29">
        <f>'Retail Sales, KWH'!C67/'Retail Sales, KWH'!D67</f>
        <v>0.38642381343740323</v>
      </c>
      <c r="D67" s="29">
        <f t="shared" si="3"/>
        <v>1</v>
      </c>
      <c r="E67" s="7">
        <v>46874</v>
      </c>
      <c r="F67" s="29">
        <f>'Retail Sales, KWH'!F67/'Retail Sales, KWH'!H67</f>
        <v>0.61426810757969574</v>
      </c>
      <c r="G67" s="29">
        <f>'Retail Sales, KWH'!G67/'Retail Sales, KWH'!H67</f>
        <v>0.38573189242030426</v>
      </c>
      <c r="H67" s="29">
        <f t="shared" si="1"/>
        <v>1</v>
      </c>
      <c r="I67" s="7">
        <v>46874</v>
      </c>
      <c r="J67" s="29">
        <f>'Retail Sales, KWH'!J67/'Retail Sales, KWH'!L67</f>
        <v>0.61740060535914387</v>
      </c>
      <c r="K67" s="29">
        <f>'Retail Sales, KWH'!K67/'Retail Sales, KWH'!L67</f>
        <v>0.38259939464085607</v>
      </c>
      <c r="L67" s="29">
        <f t="shared" si="2"/>
        <v>1</v>
      </c>
    </row>
    <row r="68" spans="1:12" x14ac:dyDescent="0.25">
      <c r="A68" s="7">
        <v>46905</v>
      </c>
      <c r="B68" s="29">
        <f>'Retail Sales, KWH'!B68/'Retail Sales, KWH'!D68</f>
        <v>0.62006560537272826</v>
      </c>
      <c r="C68" s="29">
        <f>'Retail Sales, KWH'!C68/'Retail Sales, KWH'!D68</f>
        <v>0.37993439462727163</v>
      </c>
      <c r="D68" s="29">
        <f t="shared" si="3"/>
        <v>0.99999999999999989</v>
      </c>
      <c r="E68" s="7">
        <v>46905</v>
      </c>
      <c r="F68" s="29">
        <f>'Retail Sales, KWH'!F68/'Retail Sales, KWH'!H68</f>
        <v>0.62007581477531337</v>
      </c>
      <c r="G68" s="29">
        <f>'Retail Sales, KWH'!G68/'Retail Sales, KWH'!H68</f>
        <v>0.37992418522468663</v>
      </c>
      <c r="H68" s="29">
        <f t="shared" ref="H68:H131" si="4">SUM(F68:G68)</f>
        <v>1</v>
      </c>
      <c r="I68" s="7">
        <v>46905</v>
      </c>
      <c r="J68" s="29">
        <f>'Retail Sales, KWH'!J68/'Retail Sales, KWH'!L68</f>
        <v>0.62361220317644384</v>
      </c>
      <c r="K68" s="29">
        <f>'Retail Sales, KWH'!K68/'Retail Sales, KWH'!L68</f>
        <v>0.37638779682355628</v>
      </c>
      <c r="L68" s="29">
        <f t="shared" ref="L68:L131" si="5">SUM(J68:K68)</f>
        <v>1</v>
      </c>
    </row>
    <row r="69" spans="1:12" x14ac:dyDescent="0.25">
      <c r="A69" s="7">
        <v>46935</v>
      </c>
      <c r="B69" s="29">
        <f>'Retail Sales, KWH'!B69/'Retail Sales, KWH'!D69</f>
        <v>0.6162994626876136</v>
      </c>
      <c r="C69" s="29">
        <f>'Retail Sales, KWH'!C69/'Retail Sales, KWH'!D69</f>
        <v>0.38370053731238646</v>
      </c>
      <c r="D69" s="29">
        <f t="shared" si="3"/>
        <v>1</v>
      </c>
      <c r="E69" s="7">
        <v>46935</v>
      </c>
      <c r="F69" s="29">
        <f>'Retail Sales, KWH'!F69/'Retail Sales, KWH'!H69</f>
        <v>0.61634085397385463</v>
      </c>
      <c r="G69" s="29">
        <f>'Retail Sales, KWH'!G69/'Retail Sales, KWH'!H69</f>
        <v>0.38365914602614543</v>
      </c>
      <c r="H69" s="29">
        <f t="shared" si="4"/>
        <v>1</v>
      </c>
      <c r="I69" s="7">
        <v>46935</v>
      </c>
      <c r="J69" s="29">
        <f>'Retail Sales, KWH'!J69/'Retail Sales, KWH'!L69</f>
        <v>0.61941884271519898</v>
      </c>
      <c r="K69" s="29">
        <f>'Retail Sales, KWH'!K69/'Retail Sales, KWH'!L69</f>
        <v>0.38058115728480102</v>
      </c>
      <c r="L69" s="29">
        <f t="shared" si="5"/>
        <v>1</v>
      </c>
    </row>
    <row r="70" spans="1:12" x14ac:dyDescent="0.25">
      <c r="A70" s="7">
        <v>46966</v>
      </c>
      <c r="B70" s="29">
        <f>'Retail Sales, KWH'!B70/'Retail Sales, KWH'!D70</f>
        <v>0.62577339172693303</v>
      </c>
      <c r="C70" s="29">
        <f>'Retail Sales, KWH'!C70/'Retail Sales, KWH'!D70</f>
        <v>0.37422660827306697</v>
      </c>
      <c r="D70" s="29">
        <f t="shared" si="3"/>
        <v>1</v>
      </c>
      <c r="E70" s="7">
        <v>46966</v>
      </c>
      <c r="F70" s="29">
        <f>'Retail Sales, KWH'!F70/'Retail Sales, KWH'!H70</f>
        <v>0.62558944217975898</v>
      </c>
      <c r="G70" s="29">
        <f>'Retail Sales, KWH'!G70/'Retail Sales, KWH'!H70</f>
        <v>0.37441055782024096</v>
      </c>
      <c r="H70" s="29">
        <f t="shared" si="4"/>
        <v>1</v>
      </c>
      <c r="I70" s="7">
        <v>46966</v>
      </c>
      <c r="J70" s="29">
        <f>'Retail Sales, KWH'!J70/'Retail Sales, KWH'!L70</f>
        <v>0.62831684329650916</v>
      </c>
      <c r="K70" s="29">
        <f>'Retail Sales, KWH'!K70/'Retail Sales, KWH'!L70</f>
        <v>0.37168315670349078</v>
      </c>
      <c r="L70" s="29">
        <f t="shared" si="5"/>
        <v>1</v>
      </c>
    </row>
    <row r="71" spans="1:12" x14ac:dyDescent="0.25">
      <c r="A71" s="7">
        <v>46997</v>
      </c>
      <c r="B71" s="29">
        <f>'Retail Sales, KWH'!B71/'Retail Sales, KWH'!D71</f>
        <v>0.62775576641464692</v>
      </c>
      <c r="C71" s="29">
        <f>'Retail Sales, KWH'!C71/'Retail Sales, KWH'!D71</f>
        <v>0.37224423358535297</v>
      </c>
      <c r="D71" s="29">
        <f t="shared" si="3"/>
        <v>0.99999999999999989</v>
      </c>
      <c r="E71" s="7">
        <v>46997</v>
      </c>
      <c r="F71" s="29">
        <f>'Retail Sales, KWH'!F71/'Retail Sales, KWH'!H71</f>
        <v>0.62779898957885438</v>
      </c>
      <c r="G71" s="29">
        <f>'Retail Sales, KWH'!G71/'Retail Sales, KWH'!H71</f>
        <v>0.37220101042114562</v>
      </c>
      <c r="H71" s="29">
        <f t="shared" si="4"/>
        <v>1</v>
      </c>
      <c r="I71" s="7">
        <v>46997</v>
      </c>
      <c r="J71" s="29">
        <f>'Retail Sales, KWH'!J71/'Retail Sales, KWH'!L71</f>
        <v>0.63108321025166658</v>
      </c>
      <c r="K71" s="29">
        <f>'Retail Sales, KWH'!K71/'Retail Sales, KWH'!L71</f>
        <v>0.36891678974833342</v>
      </c>
      <c r="L71" s="29">
        <f t="shared" si="5"/>
        <v>1</v>
      </c>
    </row>
    <row r="72" spans="1:12" x14ac:dyDescent="0.25">
      <c r="A72" s="7">
        <v>47027</v>
      </c>
      <c r="B72" s="29">
        <f>'Retail Sales, KWH'!B72/'Retail Sales, KWH'!D72</f>
        <v>0.62036556563709522</v>
      </c>
      <c r="C72" s="29">
        <f>'Retail Sales, KWH'!C72/'Retail Sales, KWH'!D72</f>
        <v>0.37963443436290473</v>
      </c>
      <c r="D72" s="29">
        <f t="shared" si="3"/>
        <v>1</v>
      </c>
      <c r="E72" s="7">
        <v>47027</v>
      </c>
      <c r="F72" s="29">
        <f>'Retail Sales, KWH'!F72/'Retail Sales, KWH'!H72</f>
        <v>0.62353880495878888</v>
      </c>
      <c r="G72" s="29">
        <f>'Retail Sales, KWH'!G72/'Retail Sales, KWH'!H72</f>
        <v>0.37646119504121106</v>
      </c>
      <c r="H72" s="29">
        <f t="shared" si="4"/>
        <v>1</v>
      </c>
      <c r="I72" s="7">
        <v>47027</v>
      </c>
      <c r="J72" s="29">
        <f>'Retail Sales, KWH'!J72/'Retail Sales, KWH'!L72</f>
        <v>0.62764738206584825</v>
      </c>
      <c r="K72" s="29">
        <f>'Retail Sales, KWH'!K72/'Retail Sales, KWH'!L72</f>
        <v>0.37235261793415181</v>
      </c>
      <c r="L72" s="29">
        <f t="shared" si="5"/>
        <v>1</v>
      </c>
    </row>
    <row r="73" spans="1:12" x14ac:dyDescent="0.25">
      <c r="A73" s="7">
        <v>47058</v>
      </c>
      <c r="B73" s="29">
        <f>'Retail Sales, KWH'!B73/'Retail Sales, KWH'!D73</f>
        <v>0.61683172449784995</v>
      </c>
      <c r="C73" s="29">
        <f>'Retail Sales, KWH'!C73/'Retail Sales, KWH'!D73</f>
        <v>0.38316827550215005</v>
      </c>
      <c r="D73" s="29">
        <f t="shared" si="3"/>
        <v>1</v>
      </c>
      <c r="E73" s="7">
        <v>47058</v>
      </c>
      <c r="F73" s="29">
        <f>'Retail Sales, KWH'!F73/'Retail Sales, KWH'!H73</f>
        <v>0.62003407475941053</v>
      </c>
      <c r="G73" s="29">
        <f>'Retail Sales, KWH'!G73/'Retail Sales, KWH'!H73</f>
        <v>0.37996592524058947</v>
      </c>
      <c r="H73" s="29">
        <f t="shared" si="4"/>
        <v>1</v>
      </c>
      <c r="I73" s="7">
        <v>47058</v>
      </c>
      <c r="J73" s="29">
        <f>'Retail Sales, KWH'!J73/'Retail Sales, KWH'!L73</f>
        <v>0.62349000180727032</v>
      </c>
      <c r="K73" s="29">
        <f>'Retail Sales, KWH'!K73/'Retail Sales, KWH'!L73</f>
        <v>0.37650999819272968</v>
      </c>
      <c r="L73" s="29">
        <f t="shared" si="5"/>
        <v>1</v>
      </c>
    </row>
    <row r="74" spans="1:12" x14ac:dyDescent="0.25">
      <c r="A74" s="7">
        <v>47088</v>
      </c>
      <c r="B74" s="29">
        <f>'Retail Sales, KWH'!B74/'Retail Sales, KWH'!D74</f>
        <v>0.61880695288850462</v>
      </c>
      <c r="C74" s="29">
        <f>'Retail Sales, KWH'!C74/'Retail Sales, KWH'!D74</f>
        <v>0.38119304711149543</v>
      </c>
      <c r="D74" s="29">
        <f t="shared" si="3"/>
        <v>1</v>
      </c>
      <c r="E74" s="7">
        <v>47088</v>
      </c>
      <c r="F74" s="29">
        <f>'Retail Sales, KWH'!F74/'Retail Sales, KWH'!H74</f>
        <v>0.62118480552461752</v>
      </c>
      <c r="G74" s="29">
        <f>'Retail Sales, KWH'!G74/'Retail Sales, KWH'!H74</f>
        <v>0.37881519447538242</v>
      </c>
      <c r="H74" s="29">
        <f t="shared" si="4"/>
        <v>1</v>
      </c>
      <c r="I74" s="7">
        <v>47088</v>
      </c>
      <c r="J74" s="29">
        <f>'Retail Sales, KWH'!J74/'Retail Sales, KWH'!L74</f>
        <v>0.62301270626808158</v>
      </c>
      <c r="K74" s="29">
        <f>'Retail Sales, KWH'!K74/'Retail Sales, KWH'!L74</f>
        <v>0.3769872937319183</v>
      </c>
      <c r="L74" s="29">
        <f t="shared" si="5"/>
        <v>0.99999999999999989</v>
      </c>
    </row>
    <row r="75" spans="1:12" x14ac:dyDescent="0.25">
      <c r="A75" s="7">
        <v>47119</v>
      </c>
      <c r="B75" s="29">
        <f>'Retail Sales, KWH'!B75/'Retail Sales, KWH'!D75</f>
        <v>0.62326031162419282</v>
      </c>
      <c r="C75" s="29">
        <f>'Retail Sales, KWH'!C75/'Retail Sales, KWH'!D75</f>
        <v>0.37673968837580712</v>
      </c>
      <c r="D75" s="29">
        <f t="shared" si="3"/>
        <v>1</v>
      </c>
      <c r="E75" s="7">
        <v>47119</v>
      </c>
      <c r="F75" s="29">
        <f>'Retail Sales, KWH'!F75/'Retail Sales, KWH'!H75</f>
        <v>0.62497306389509244</v>
      </c>
      <c r="G75" s="29">
        <f>'Retail Sales, KWH'!G75/'Retail Sales, KWH'!H75</f>
        <v>0.37502693610490756</v>
      </c>
      <c r="H75" s="29">
        <f t="shared" si="4"/>
        <v>1</v>
      </c>
      <c r="I75" s="7">
        <v>47119</v>
      </c>
      <c r="J75" s="29">
        <f>'Retail Sales, KWH'!J75/'Retail Sales, KWH'!L75</f>
        <v>0.62629859426577006</v>
      </c>
      <c r="K75" s="29">
        <f>'Retail Sales, KWH'!K75/'Retail Sales, KWH'!L75</f>
        <v>0.37370140573422994</v>
      </c>
      <c r="L75" s="29">
        <f t="shared" si="5"/>
        <v>1</v>
      </c>
    </row>
    <row r="76" spans="1:12" x14ac:dyDescent="0.25">
      <c r="A76" s="7">
        <v>47150</v>
      </c>
      <c r="B76" s="29">
        <f>'Retail Sales, KWH'!B76/'Retail Sales, KWH'!D76</f>
        <v>0.63000981732976014</v>
      </c>
      <c r="C76" s="29">
        <f>'Retail Sales, KWH'!C76/'Retail Sales, KWH'!D76</f>
        <v>0.36999018267023981</v>
      </c>
      <c r="D76" s="29">
        <f t="shared" si="3"/>
        <v>1</v>
      </c>
      <c r="E76" s="7">
        <v>47150</v>
      </c>
      <c r="F76" s="29">
        <f>'Retail Sales, KWH'!F76/'Retail Sales, KWH'!H76</f>
        <v>0.63196355492383693</v>
      </c>
      <c r="G76" s="29">
        <f>'Retail Sales, KWH'!G76/'Retail Sales, KWH'!H76</f>
        <v>0.36803644507616312</v>
      </c>
      <c r="H76" s="29">
        <f t="shared" si="4"/>
        <v>1</v>
      </c>
      <c r="I76" s="7">
        <v>47150</v>
      </c>
      <c r="J76" s="29">
        <f>'Retail Sales, KWH'!J76/'Retail Sales, KWH'!L76</f>
        <v>0.63425238960372898</v>
      </c>
      <c r="K76" s="29">
        <f>'Retail Sales, KWH'!K76/'Retail Sales, KWH'!L76</f>
        <v>0.36574761039627113</v>
      </c>
      <c r="L76" s="29">
        <f t="shared" si="5"/>
        <v>1</v>
      </c>
    </row>
    <row r="77" spans="1:12" x14ac:dyDescent="0.25">
      <c r="A77" s="7">
        <v>47178</v>
      </c>
      <c r="B77" s="29">
        <f>'Retail Sales, KWH'!B77/'Retail Sales, KWH'!D77</f>
        <v>0.61935119357790092</v>
      </c>
      <c r="C77" s="29">
        <f>'Retail Sales, KWH'!C77/'Retail Sales, KWH'!D77</f>
        <v>0.38064880642209914</v>
      </c>
      <c r="D77" s="29">
        <f t="shared" si="3"/>
        <v>1</v>
      </c>
      <c r="E77" s="7">
        <v>47178</v>
      </c>
      <c r="F77" s="29">
        <f>'Retail Sales, KWH'!F77/'Retail Sales, KWH'!H77</f>
        <v>0.62250393563601492</v>
      </c>
      <c r="G77" s="29">
        <f>'Retail Sales, KWH'!G77/'Retail Sales, KWH'!H77</f>
        <v>0.37749606436398514</v>
      </c>
      <c r="H77" s="29">
        <f t="shared" si="4"/>
        <v>1</v>
      </c>
      <c r="I77" s="7">
        <v>47178</v>
      </c>
      <c r="J77" s="29">
        <f>'Retail Sales, KWH'!J77/'Retail Sales, KWH'!L77</f>
        <v>0.62524327123285139</v>
      </c>
      <c r="K77" s="29">
        <f>'Retail Sales, KWH'!K77/'Retail Sales, KWH'!L77</f>
        <v>0.37475672876714855</v>
      </c>
      <c r="L77" s="29">
        <f t="shared" si="5"/>
        <v>1</v>
      </c>
    </row>
    <row r="78" spans="1:12" x14ac:dyDescent="0.25">
      <c r="A78" s="7">
        <v>47209</v>
      </c>
      <c r="B78" s="29">
        <f>'Retail Sales, KWH'!B78/'Retail Sales, KWH'!D78</f>
        <v>0.6148983236657215</v>
      </c>
      <c r="C78" s="29">
        <f>'Retail Sales, KWH'!C78/'Retail Sales, KWH'!D78</f>
        <v>0.38510167633427861</v>
      </c>
      <c r="D78" s="29">
        <f t="shared" si="3"/>
        <v>1</v>
      </c>
      <c r="E78" s="7">
        <v>47209</v>
      </c>
      <c r="F78" s="29">
        <f>'Retail Sales, KWH'!F78/'Retail Sales, KWH'!H78</f>
        <v>0.61759163705413178</v>
      </c>
      <c r="G78" s="29">
        <f>'Retail Sales, KWH'!G78/'Retail Sales, KWH'!H78</f>
        <v>0.38240836294586816</v>
      </c>
      <c r="H78" s="29">
        <f t="shared" si="4"/>
        <v>1</v>
      </c>
      <c r="I78" s="7">
        <v>47209</v>
      </c>
      <c r="J78" s="29">
        <f>'Retail Sales, KWH'!J78/'Retail Sales, KWH'!L78</f>
        <v>0.62109479013884561</v>
      </c>
      <c r="K78" s="29">
        <f>'Retail Sales, KWH'!K78/'Retail Sales, KWH'!L78</f>
        <v>0.3789052098611545</v>
      </c>
      <c r="L78" s="29">
        <f t="shared" si="5"/>
        <v>1</v>
      </c>
    </row>
    <row r="79" spans="1:12" x14ac:dyDescent="0.25">
      <c r="A79" s="7">
        <v>47239</v>
      </c>
      <c r="B79" s="29">
        <f>'Retail Sales, KWH'!B79/'Retail Sales, KWH'!D79</f>
        <v>0.61322650596988604</v>
      </c>
      <c r="C79" s="29">
        <f>'Retail Sales, KWH'!C79/'Retail Sales, KWH'!D79</f>
        <v>0.38677349403011402</v>
      </c>
      <c r="D79" s="29">
        <f t="shared" si="3"/>
        <v>1</v>
      </c>
      <c r="E79" s="7">
        <v>47239</v>
      </c>
      <c r="F79" s="29">
        <f>'Retail Sales, KWH'!F79/'Retail Sales, KWH'!H79</f>
        <v>0.61370349661539469</v>
      </c>
      <c r="G79" s="29">
        <f>'Retail Sales, KWH'!G79/'Retail Sales, KWH'!H79</f>
        <v>0.38629650338460536</v>
      </c>
      <c r="H79" s="29">
        <f t="shared" si="4"/>
        <v>1</v>
      </c>
      <c r="I79" s="7">
        <v>47239</v>
      </c>
      <c r="J79" s="29">
        <f>'Retail Sales, KWH'!J79/'Retail Sales, KWH'!L79</f>
        <v>0.61799840681748308</v>
      </c>
      <c r="K79" s="29">
        <f>'Retail Sales, KWH'!K79/'Retail Sales, KWH'!L79</f>
        <v>0.38200159318251697</v>
      </c>
      <c r="L79" s="29">
        <f t="shared" si="5"/>
        <v>1</v>
      </c>
    </row>
    <row r="80" spans="1:12" x14ac:dyDescent="0.25">
      <c r="A80" s="7">
        <v>47270</v>
      </c>
      <c r="B80" s="29">
        <f>'Retail Sales, KWH'!B80/'Retail Sales, KWH'!D80</f>
        <v>0.61965779180808511</v>
      </c>
      <c r="C80" s="29">
        <f>'Retail Sales, KWH'!C80/'Retail Sales, KWH'!D80</f>
        <v>0.38034220819191489</v>
      </c>
      <c r="D80" s="29">
        <f t="shared" si="3"/>
        <v>1</v>
      </c>
      <c r="E80" s="7">
        <v>47270</v>
      </c>
      <c r="F80" s="29">
        <f>'Retail Sales, KWH'!F80/'Retail Sales, KWH'!H80</f>
        <v>0.61934881165504108</v>
      </c>
      <c r="G80" s="29">
        <f>'Retail Sales, KWH'!G80/'Retail Sales, KWH'!H80</f>
        <v>0.38065118834495887</v>
      </c>
      <c r="H80" s="29">
        <f t="shared" si="4"/>
        <v>1</v>
      </c>
      <c r="I80" s="7">
        <v>47270</v>
      </c>
      <c r="J80" s="29">
        <f>'Retail Sales, KWH'!J80/'Retail Sales, KWH'!L80</f>
        <v>0.62407370399400919</v>
      </c>
      <c r="K80" s="29">
        <f>'Retail Sales, KWH'!K80/'Retail Sales, KWH'!L80</f>
        <v>0.37592629600599076</v>
      </c>
      <c r="L80" s="29">
        <f t="shared" si="5"/>
        <v>1</v>
      </c>
    </row>
    <row r="81" spans="1:12" x14ac:dyDescent="0.25">
      <c r="A81" s="7">
        <v>47300</v>
      </c>
      <c r="B81" s="29">
        <f>'Retail Sales, KWH'!B81/'Retail Sales, KWH'!D81</f>
        <v>0.61590908143164924</v>
      </c>
      <c r="C81" s="29">
        <f>'Retail Sales, KWH'!C81/'Retail Sales, KWH'!D81</f>
        <v>0.38409091856835081</v>
      </c>
      <c r="D81" s="29">
        <f t="shared" si="3"/>
        <v>1</v>
      </c>
      <c r="E81" s="7">
        <v>47300</v>
      </c>
      <c r="F81" s="29">
        <f>'Retail Sales, KWH'!F81/'Retail Sales, KWH'!H81</f>
        <v>0.61563312549382909</v>
      </c>
      <c r="G81" s="29">
        <f>'Retail Sales, KWH'!G81/'Retail Sales, KWH'!H81</f>
        <v>0.3843668745061708</v>
      </c>
      <c r="H81" s="29">
        <f t="shared" si="4"/>
        <v>0.99999999999999989</v>
      </c>
      <c r="I81" s="7">
        <v>47300</v>
      </c>
      <c r="J81" s="29">
        <f>'Retail Sales, KWH'!J81/'Retail Sales, KWH'!L81</f>
        <v>0.61981733676723827</v>
      </c>
      <c r="K81" s="29">
        <f>'Retail Sales, KWH'!K81/'Retail Sales, KWH'!L81</f>
        <v>0.38018266323276173</v>
      </c>
      <c r="L81" s="29">
        <f t="shared" si="5"/>
        <v>1</v>
      </c>
    </row>
    <row r="82" spans="1:12" x14ac:dyDescent="0.25">
      <c r="A82" s="7">
        <v>47331</v>
      </c>
      <c r="B82" s="29">
        <f>'Retail Sales, KWH'!B82/'Retail Sales, KWH'!D82</f>
        <v>0.62533311213035747</v>
      </c>
      <c r="C82" s="29">
        <f>'Retail Sales, KWH'!C82/'Retail Sales, KWH'!D82</f>
        <v>0.37466688786964247</v>
      </c>
      <c r="D82" s="29">
        <f t="shared" si="3"/>
        <v>1</v>
      </c>
      <c r="E82" s="7">
        <v>47331</v>
      </c>
      <c r="F82" s="29">
        <f>'Retail Sales, KWH'!F82/'Retail Sales, KWH'!H82</f>
        <v>0.62479695620588149</v>
      </c>
      <c r="G82" s="29">
        <f>'Retail Sales, KWH'!G82/'Retail Sales, KWH'!H82</f>
        <v>0.37520304379411856</v>
      </c>
      <c r="H82" s="29">
        <f t="shared" si="4"/>
        <v>1</v>
      </c>
      <c r="I82" s="7">
        <v>47331</v>
      </c>
      <c r="J82" s="29">
        <f>'Retail Sales, KWH'!J82/'Retail Sales, KWH'!L82</f>
        <v>0.62856902367605005</v>
      </c>
      <c r="K82" s="29">
        <f>'Retail Sales, KWH'!K82/'Retail Sales, KWH'!L82</f>
        <v>0.37143097632394989</v>
      </c>
      <c r="L82" s="29">
        <f t="shared" si="5"/>
        <v>1</v>
      </c>
    </row>
    <row r="83" spans="1:12" x14ac:dyDescent="0.25">
      <c r="A83" s="7">
        <v>47362</v>
      </c>
      <c r="B83" s="29">
        <f>'Retail Sales, KWH'!B83/'Retail Sales, KWH'!D83</f>
        <v>0.62730714761538298</v>
      </c>
      <c r="C83" s="29">
        <f>'Retail Sales, KWH'!C83/'Retail Sales, KWH'!D83</f>
        <v>0.37269285238461697</v>
      </c>
      <c r="D83" s="29">
        <f t="shared" si="3"/>
        <v>1</v>
      </c>
      <c r="E83" s="7">
        <v>47362</v>
      </c>
      <c r="F83" s="29">
        <f>'Retail Sales, KWH'!F83/'Retail Sales, KWH'!H83</f>
        <v>0.62703723170532777</v>
      </c>
      <c r="G83" s="29">
        <f>'Retail Sales, KWH'!G83/'Retail Sales, KWH'!H83</f>
        <v>0.37296276829467218</v>
      </c>
      <c r="H83" s="29">
        <f t="shared" si="4"/>
        <v>1</v>
      </c>
      <c r="I83" s="7">
        <v>47362</v>
      </c>
      <c r="J83" s="29">
        <f>'Retail Sales, KWH'!J83/'Retail Sales, KWH'!L83</f>
        <v>0.63143205633186983</v>
      </c>
      <c r="K83" s="29">
        <f>'Retail Sales, KWH'!K83/'Retail Sales, KWH'!L83</f>
        <v>0.36856794366813012</v>
      </c>
      <c r="L83" s="29">
        <f t="shared" si="5"/>
        <v>1</v>
      </c>
    </row>
    <row r="84" spans="1:12" x14ac:dyDescent="0.25">
      <c r="A84" s="7">
        <v>47392</v>
      </c>
      <c r="B84" s="29">
        <f>'Retail Sales, KWH'!B84/'Retail Sales, KWH'!D84</f>
        <v>0.62013244686097058</v>
      </c>
      <c r="C84" s="29">
        <f>'Retail Sales, KWH'!C84/'Retail Sales, KWH'!D84</f>
        <v>0.37986755313902942</v>
      </c>
      <c r="D84" s="29">
        <f t="shared" si="3"/>
        <v>1</v>
      </c>
      <c r="E84" s="7">
        <v>47392</v>
      </c>
      <c r="F84" s="29">
        <f>'Retail Sales, KWH'!F84/'Retail Sales, KWH'!H84</f>
        <v>0.62350288723067648</v>
      </c>
      <c r="G84" s="29">
        <f>'Retail Sales, KWH'!G84/'Retail Sales, KWH'!H84</f>
        <v>0.37649711276932341</v>
      </c>
      <c r="H84" s="29">
        <f t="shared" si="4"/>
        <v>0.99999999999999989</v>
      </c>
      <c r="I84" s="7">
        <v>47392</v>
      </c>
      <c r="J84" s="29">
        <f>'Retail Sales, KWH'!J84/'Retail Sales, KWH'!L84</f>
        <v>0.62881446666925667</v>
      </c>
      <c r="K84" s="29">
        <f>'Retail Sales, KWH'!K84/'Retail Sales, KWH'!L84</f>
        <v>0.37118553333074339</v>
      </c>
      <c r="L84" s="29">
        <f t="shared" si="5"/>
        <v>1</v>
      </c>
    </row>
    <row r="85" spans="1:12" x14ac:dyDescent="0.25">
      <c r="A85" s="7">
        <v>47423</v>
      </c>
      <c r="B85" s="29">
        <f>'Retail Sales, KWH'!B85/'Retail Sales, KWH'!D85</f>
        <v>0.61679314781777816</v>
      </c>
      <c r="C85" s="29">
        <f>'Retail Sales, KWH'!C85/'Retail Sales, KWH'!D85</f>
        <v>0.38320685218222178</v>
      </c>
      <c r="D85" s="29">
        <f t="shared" si="3"/>
        <v>1</v>
      </c>
      <c r="E85" s="7">
        <v>47423</v>
      </c>
      <c r="F85" s="29">
        <f>'Retail Sales, KWH'!F85/'Retail Sales, KWH'!H85</f>
        <v>0.62016292832318953</v>
      </c>
      <c r="G85" s="29">
        <f>'Retail Sales, KWH'!G85/'Retail Sales, KWH'!H85</f>
        <v>0.37983707167681041</v>
      </c>
      <c r="H85" s="29">
        <f t="shared" si="4"/>
        <v>1</v>
      </c>
      <c r="I85" s="7">
        <v>47423</v>
      </c>
      <c r="J85" s="29">
        <f>'Retail Sales, KWH'!J85/'Retail Sales, KWH'!L85</f>
        <v>0.62477800763012237</v>
      </c>
      <c r="K85" s="29">
        <f>'Retail Sales, KWH'!K85/'Retail Sales, KWH'!L85</f>
        <v>0.37522199236987758</v>
      </c>
      <c r="L85" s="29">
        <f t="shared" si="5"/>
        <v>1</v>
      </c>
    </row>
    <row r="86" spans="1:12" x14ac:dyDescent="0.25">
      <c r="A86" s="7">
        <v>47453</v>
      </c>
      <c r="B86" s="29">
        <f>'Retail Sales, KWH'!B86/'Retail Sales, KWH'!D86</f>
        <v>0.61883824471330262</v>
      </c>
      <c r="C86" s="29">
        <f>'Retail Sales, KWH'!C86/'Retail Sales, KWH'!D86</f>
        <v>0.38116175528669727</v>
      </c>
      <c r="D86" s="29">
        <f t="shared" si="3"/>
        <v>0.99999999999999989</v>
      </c>
      <c r="E86" s="7">
        <v>47453</v>
      </c>
      <c r="F86" s="29">
        <f>'Retail Sales, KWH'!F86/'Retail Sales, KWH'!H86</f>
        <v>0.62123477670439686</v>
      </c>
      <c r="G86" s="29">
        <f>'Retail Sales, KWH'!G86/'Retail Sales, KWH'!H86</f>
        <v>0.37876522329560303</v>
      </c>
      <c r="H86" s="29">
        <f t="shared" si="4"/>
        <v>0.99999999999999989</v>
      </c>
      <c r="I86" s="7">
        <v>47453</v>
      </c>
      <c r="J86" s="29">
        <f>'Retail Sales, KWH'!J86/'Retail Sales, KWH'!L86</f>
        <v>0.62403583658620976</v>
      </c>
      <c r="K86" s="29">
        <f>'Retail Sales, KWH'!K86/'Retail Sales, KWH'!L86</f>
        <v>0.3759641634137903</v>
      </c>
      <c r="L86" s="29">
        <f t="shared" si="5"/>
        <v>1</v>
      </c>
    </row>
    <row r="87" spans="1:12" x14ac:dyDescent="0.25">
      <c r="A87" s="7">
        <v>47484</v>
      </c>
      <c r="B87" s="29">
        <f>'Retail Sales, KWH'!B87/'Retail Sales, KWH'!D87</f>
        <v>0.62316378041959586</v>
      </c>
      <c r="C87" s="29">
        <f>'Retail Sales, KWH'!C87/'Retail Sales, KWH'!D87</f>
        <v>0.3768362195804042</v>
      </c>
      <c r="D87" s="29">
        <f t="shared" si="3"/>
        <v>1</v>
      </c>
      <c r="E87" s="7">
        <v>47484</v>
      </c>
      <c r="F87" s="29">
        <f>'Retail Sales, KWH'!F87/'Retail Sales, KWH'!H87</f>
        <v>0.62478041197224399</v>
      </c>
      <c r="G87" s="29">
        <f>'Retail Sales, KWH'!G87/'Retail Sales, KWH'!H87</f>
        <v>0.37521958802775607</v>
      </c>
      <c r="H87" s="29">
        <f t="shared" si="4"/>
        <v>1</v>
      </c>
      <c r="I87" s="7">
        <v>47484</v>
      </c>
      <c r="J87" s="29">
        <f>'Retail Sales, KWH'!J87/'Retail Sales, KWH'!L87</f>
        <v>0.62708353793047245</v>
      </c>
      <c r="K87" s="29">
        <f>'Retail Sales, KWH'!K87/'Retail Sales, KWH'!L87</f>
        <v>0.37291646206952744</v>
      </c>
      <c r="L87" s="29">
        <f t="shared" si="5"/>
        <v>0.99999999999999989</v>
      </c>
    </row>
    <row r="88" spans="1:12" x14ac:dyDescent="0.25">
      <c r="A88" s="7">
        <v>47515</v>
      </c>
      <c r="B88" s="29">
        <f>'Retail Sales, KWH'!B88/'Retail Sales, KWH'!D88</f>
        <v>0.62980855241538947</v>
      </c>
      <c r="C88" s="29">
        <f>'Retail Sales, KWH'!C88/'Retail Sales, KWH'!D88</f>
        <v>0.37019144758461048</v>
      </c>
      <c r="D88" s="29">
        <f t="shared" si="3"/>
        <v>1</v>
      </c>
      <c r="E88" s="7">
        <v>47515</v>
      </c>
      <c r="F88" s="29">
        <f>'Retail Sales, KWH'!F88/'Retail Sales, KWH'!H88</f>
        <v>0.63170425942015485</v>
      </c>
      <c r="G88" s="29">
        <f>'Retail Sales, KWH'!G88/'Retail Sales, KWH'!H88</f>
        <v>0.3682957405798451</v>
      </c>
      <c r="H88" s="29">
        <f t="shared" si="4"/>
        <v>1</v>
      </c>
      <c r="I88" s="7">
        <v>47515</v>
      </c>
      <c r="J88" s="29">
        <f>'Retail Sales, KWH'!J88/'Retail Sales, KWH'!L88</f>
        <v>0.63507789226749134</v>
      </c>
      <c r="K88" s="29">
        <f>'Retail Sales, KWH'!K88/'Retail Sales, KWH'!L88</f>
        <v>0.36492210773250877</v>
      </c>
      <c r="L88" s="29">
        <f t="shared" si="5"/>
        <v>1</v>
      </c>
    </row>
    <row r="89" spans="1:12" x14ac:dyDescent="0.25">
      <c r="A89" s="7">
        <v>47543</v>
      </c>
      <c r="B89" s="29">
        <f>'Retail Sales, KWH'!B89/'Retail Sales, KWH'!D89</f>
        <v>0.61907940017716645</v>
      </c>
      <c r="C89" s="29">
        <f>'Retail Sales, KWH'!C89/'Retail Sales, KWH'!D89</f>
        <v>0.38092059982283355</v>
      </c>
      <c r="D89" s="29">
        <f t="shared" si="3"/>
        <v>1</v>
      </c>
      <c r="E89" s="7">
        <v>47543</v>
      </c>
      <c r="F89" s="29">
        <f>'Retail Sales, KWH'!F89/'Retail Sales, KWH'!H89</f>
        <v>0.62235858340783012</v>
      </c>
      <c r="G89" s="29">
        <f>'Retail Sales, KWH'!G89/'Retail Sales, KWH'!H89</f>
        <v>0.37764141659216982</v>
      </c>
      <c r="H89" s="29">
        <f t="shared" si="4"/>
        <v>1</v>
      </c>
      <c r="I89" s="7">
        <v>47543</v>
      </c>
      <c r="J89" s="29">
        <f>'Retail Sales, KWH'!J89/'Retail Sales, KWH'!L89</f>
        <v>0.6261922766413931</v>
      </c>
      <c r="K89" s="29">
        <f>'Retail Sales, KWH'!K89/'Retail Sales, KWH'!L89</f>
        <v>0.3738077233586069</v>
      </c>
      <c r="L89" s="29">
        <f t="shared" si="5"/>
        <v>1</v>
      </c>
    </row>
    <row r="90" spans="1:12" x14ac:dyDescent="0.25">
      <c r="A90" s="7">
        <v>47574</v>
      </c>
      <c r="B90" s="29">
        <f>'Retail Sales, KWH'!B90/'Retail Sales, KWH'!D90</f>
        <v>0.61455425703476441</v>
      </c>
      <c r="C90" s="29">
        <f>'Retail Sales, KWH'!C90/'Retail Sales, KWH'!D90</f>
        <v>0.38544574296523565</v>
      </c>
      <c r="D90" s="29">
        <f t="shared" si="3"/>
        <v>1</v>
      </c>
      <c r="E90" s="7">
        <v>47574</v>
      </c>
      <c r="F90" s="29">
        <f>'Retail Sales, KWH'!F90/'Retail Sales, KWH'!H90</f>
        <v>0.61731035466501682</v>
      </c>
      <c r="G90" s="29">
        <f>'Retail Sales, KWH'!G90/'Retail Sales, KWH'!H90</f>
        <v>0.38268964533498329</v>
      </c>
      <c r="H90" s="29">
        <f t="shared" si="4"/>
        <v>1</v>
      </c>
      <c r="I90" s="7">
        <v>47574</v>
      </c>
      <c r="J90" s="29">
        <f>'Retail Sales, KWH'!J90/'Retail Sales, KWH'!L90</f>
        <v>0.6219759698262175</v>
      </c>
      <c r="K90" s="29">
        <f>'Retail Sales, KWH'!K90/'Retail Sales, KWH'!L90</f>
        <v>0.37802403017378255</v>
      </c>
      <c r="L90" s="29">
        <f t="shared" si="5"/>
        <v>1</v>
      </c>
    </row>
    <row r="91" spans="1:12" x14ac:dyDescent="0.25">
      <c r="A91" s="7">
        <v>47604</v>
      </c>
      <c r="B91" s="29">
        <f>'Retail Sales, KWH'!B91/'Retail Sales, KWH'!D91</f>
        <v>0.61280881813749799</v>
      </c>
      <c r="C91" s="29">
        <f>'Retail Sales, KWH'!C91/'Retail Sales, KWH'!D91</f>
        <v>0.38719118186250207</v>
      </c>
      <c r="D91" s="29">
        <f t="shared" si="3"/>
        <v>1</v>
      </c>
      <c r="E91" s="7">
        <v>47604</v>
      </c>
      <c r="F91" s="29">
        <f>'Retail Sales, KWH'!F91/'Retail Sales, KWH'!H91</f>
        <v>0.61306168862540422</v>
      </c>
      <c r="G91" s="29">
        <f>'Retail Sales, KWH'!G91/'Retail Sales, KWH'!H91</f>
        <v>0.38693831137459589</v>
      </c>
      <c r="H91" s="29">
        <f t="shared" si="4"/>
        <v>1</v>
      </c>
      <c r="I91" s="7">
        <v>47604</v>
      </c>
      <c r="J91" s="29">
        <f>'Retail Sales, KWH'!J91/'Retail Sales, KWH'!L91</f>
        <v>0.61854449528414179</v>
      </c>
      <c r="K91" s="29">
        <f>'Retail Sales, KWH'!K91/'Retail Sales, KWH'!L91</f>
        <v>0.38145550471585815</v>
      </c>
      <c r="L91" s="29">
        <f t="shared" si="5"/>
        <v>1</v>
      </c>
    </row>
    <row r="92" spans="1:12" x14ac:dyDescent="0.25">
      <c r="A92" s="7">
        <v>47635</v>
      </c>
      <c r="B92" s="29">
        <f>'Retail Sales, KWH'!B92/'Retail Sales, KWH'!D92</f>
        <v>0.61918816282666411</v>
      </c>
      <c r="C92" s="29">
        <f>'Retail Sales, KWH'!C92/'Retail Sales, KWH'!D92</f>
        <v>0.380811837173336</v>
      </c>
      <c r="D92" s="29">
        <f t="shared" si="3"/>
        <v>1</v>
      </c>
      <c r="E92" s="7">
        <v>47635</v>
      </c>
      <c r="F92" s="29">
        <f>'Retail Sales, KWH'!F92/'Retail Sales, KWH'!H92</f>
        <v>0.61855265438107498</v>
      </c>
      <c r="G92" s="29">
        <f>'Retail Sales, KWH'!G92/'Retail Sales, KWH'!H92</f>
        <v>0.38144734561892513</v>
      </c>
      <c r="H92" s="29">
        <f t="shared" si="4"/>
        <v>1</v>
      </c>
      <c r="I92" s="7">
        <v>47635</v>
      </c>
      <c r="J92" s="29">
        <f>'Retail Sales, KWH'!J92/'Retail Sales, KWH'!L92</f>
        <v>0.62448796606125911</v>
      </c>
      <c r="K92" s="29">
        <f>'Retail Sales, KWH'!K92/'Retail Sales, KWH'!L92</f>
        <v>0.37551203393874077</v>
      </c>
      <c r="L92" s="29">
        <f t="shared" si="5"/>
        <v>0.99999999999999989</v>
      </c>
    </row>
    <row r="93" spans="1:12" x14ac:dyDescent="0.25">
      <c r="A93" s="7">
        <v>47665</v>
      </c>
      <c r="B93" s="29">
        <f>'Retail Sales, KWH'!B93/'Retail Sales, KWH'!D93</f>
        <v>0.61545512476324693</v>
      </c>
      <c r="C93" s="29">
        <f>'Retail Sales, KWH'!C93/'Retail Sales, KWH'!D93</f>
        <v>0.38454487523675296</v>
      </c>
      <c r="D93" s="29">
        <f t="shared" si="3"/>
        <v>0.99999999999999989</v>
      </c>
      <c r="E93" s="7">
        <v>47665</v>
      </c>
      <c r="F93" s="29">
        <f>'Retail Sales, KWH'!F93/'Retail Sales, KWH'!H93</f>
        <v>0.61485439807519771</v>
      </c>
      <c r="G93" s="29">
        <f>'Retail Sales, KWH'!G93/'Retail Sales, KWH'!H93</f>
        <v>0.38514560192480224</v>
      </c>
      <c r="H93" s="29">
        <f t="shared" si="4"/>
        <v>1</v>
      </c>
      <c r="I93" s="7">
        <v>47665</v>
      </c>
      <c r="J93" s="29">
        <f>'Retail Sales, KWH'!J93/'Retail Sales, KWH'!L93</f>
        <v>0.62016842474174327</v>
      </c>
      <c r="K93" s="29">
        <f>'Retail Sales, KWH'!K93/'Retail Sales, KWH'!L93</f>
        <v>0.37983157525825684</v>
      </c>
      <c r="L93" s="29">
        <f t="shared" si="5"/>
        <v>1</v>
      </c>
    </row>
    <row r="94" spans="1:12" x14ac:dyDescent="0.25">
      <c r="A94" s="7">
        <v>47696</v>
      </c>
      <c r="B94" s="29">
        <f>'Retail Sales, KWH'!B94/'Retail Sales, KWH'!D94</f>
        <v>0.62482538379366293</v>
      </c>
      <c r="C94" s="29">
        <f>'Retail Sales, KWH'!C94/'Retail Sales, KWH'!D94</f>
        <v>0.37517461620633702</v>
      </c>
      <c r="D94" s="29">
        <f t="shared" si="3"/>
        <v>1</v>
      </c>
      <c r="E94" s="7">
        <v>47696</v>
      </c>
      <c r="F94" s="29">
        <f>'Retail Sales, KWH'!F94/'Retail Sales, KWH'!H94</f>
        <v>0.62393103369887271</v>
      </c>
      <c r="G94" s="29">
        <f>'Retail Sales, KWH'!G94/'Retail Sales, KWH'!H94</f>
        <v>0.37606896630112741</v>
      </c>
      <c r="H94" s="29">
        <f t="shared" si="4"/>
        <v>1</v>
      </c>
      <c r="I94" s="7">
        <v>47696</v>
      </c>
      <c r="J94" s="29">
        <f>'Retail Sales, KWH'!J94/'Retail Sales, KWH'!L94</f>
        <v>0.62877164996102164</v>
      </c>
      <c r="K94" s="29">
        <f>'Retail Sales, KWH'!K94/'Retail Sales, KWH'!L94</f>
        <v>0.37122835003897836</v>
      </c>
      <c r="L94" s="29">
        <f t="shared" si="5"/>
        <v>1</v>
      </c>
    </row>
    <row r="95" spans="1:12" x14ac:dyDescent="0.25">
      <c r="A95" s="7">
        <v>47727</v>
      </c>
      <c r="B95" s="29">
        <f>'Retail Sales, KWH'!B95/'Retail Sales, KWH'!D95</f>
        <v>0.62678633465530753</v>
      </c>
      <c r="C95" s="29">
        <f>'Retail Sales, KWH'!C95/'Retail Sales, KWH'!D95</f>
        <v>0.37321366534469247</v>
      </c>
      <c r="D95" s="29">
        <f t="shared" si="3"/>
        <v>1</v>
      </c>
      <c r="E95" s="7">
        <v>47727</v>
      </c>
      <c r="F95" s="29">
        <f>'Retail Sales, KWH'!F95/'Retail Sales, KWH'!H95</f>
        <v>0.62619701309156506</v>
      </c>
      <c r="G95" s="29">
        <f>'Retail Sales, KWH'!G95/'Retail Sales, KWH'!H95</f>
        <v>0.37380298690843494</v>
      </c>
      <c r="H95" s="29">
        <f t="shared" si="4"/>
        <v>1</v>
      </c>
      <c r="I95" s="7">
        <v>47727</v>
      </c>
      <c r="J95" s="29">
        <f>'Retail Sales, KWH'!J95/'Retail Sales, KWH'!L95</f>
        <v>0.63172593877152095</v>
      </c>
      <c r="K95" s="29">
        <f>'Retail Sales, KWH'!K95/'Retail Sales, KWH'!L95</f>
        <v>0.36827406122847917</v>
      </c>
      <c r="L95" s="29">
        <f t="shared" si="5"/>
        <v>1</v>
      </c>
    </row>
    <row r="96" spans="1:12" x14ac:dyDescent="0.25">
      <c r="A96" s="7">
        <v>47757</v>
      </c>
      <c r="B96" s="29">
        <f>'Retail Sales, KWH'!B96/'Retail Sales, KWH'!D96</f>
        <v>0.61983327540570821</v>
      </c>
      <c r="C96" s="29">
        <f>'Retail Sales, KWH'!C96/'Retail Sales, KWH'!D96</f>
        <v>0.38016672459429179</v>
      </c>
      <c r="D96" s="29">
        <f t="shared" si="3"/>
        <v>1</v>
      </c>
      <c r="E96" s="7">
        <v>47757</v>
      </c>
      <c r="F96" s="29">
        <f>'Retail Sales, KWH'!F96/'Retail Sales, KWH'!H96</f>
        <v>0.62338300415603487</v>
      </c>
      <c r="G96" s="29">
        <f>'Retail Sales, KWH'!G96/'Retail Sales, KWH'!H96</f>
        <v>0.37661699584396507</v>
      </c>
      <c r="H96" s="29">
        <f t="shared" si="4"/>
        <v>1</v>
      </c>
      <c r="I96" s="7">
        <v>47757</v>
      </c>
      <c r="J96" s="29">
        <f>'Retail Sales, KWH'!J96/'Retail Sales, KWH'!L96</f>
        <v>0.629925015135959</v>
      </c>
      <c r="K96" s="29">
        <f>'Retail Sales, KWH'!K96/'Retail Sales, KWH'!L96</f>
        <v>0.37007498486404095</v>
      </c>
      <c r="L96" s="29">
        <f t="shared" si="5"/>
        <v>1</v>
      </c>
    </row>
    <row r="97" spans="1:12" x14ac:dyDescent="0.25">
      <c r="A97" s="7">
        <v>47788</v>
      </c>
      <c r="B97" s="29">
        <f>'Retail Sales, KWH'!B97/'Retail Sales, KWH'!D97</f>
        <v>0.61669329312807564</v>
      </c>
      <c r="C97" s="29">
        <f>'Retail Sales, KWH'!C97/'Retail Sales, KWH'!D97</f>
        <v>0.38330670687192442</v>
      </c>
      <c r="D97" s="29">
        <f t="shared" si="3"/>
        <v>1</v>
      </c>
      <c r="E97" s="7">
        <v>47788</v>
      </c>
      <c r="F97" s="29">
        <f>'Retail Sales, KWH'!F97/'Retail Sales, KWH'!H97</f>
        <v>0.62021054687180699</v>
      </c>
      <c r="G97" s="29">
        <f>'Retail Sales, KWH'!G97/'Retail Sales, KWH'!H97</f>
        <v>0.37978945312819307</v>
      </c>
      <c r="H97" s="29">
        <f t="shared" si="4"/>
        <v>1</v>
      </c>
      <c r="I97" s="7">
        <v>47788</v>
      </c>
      <c r="J97" s="29">
        <f>'Retail Sales, KWH'!J97/'Retail Sales, KWH'!L97</f>
        <v>0.62601818823669808</v>
      </c>
      <c r="K97" s="29">
        <f>'Retail Sales, KWH'!K97/'Retail Sales, KWH'!L97</f>
        <v>0.37398181176330186</v>
      </c>
      <c r="L97" s="29">
        <f t="shared" si="5"/>
        <v>1</v>
      </c>
    </row>
    <row r="98" spans="1:12" x14ac:dyDescent="0.25">
      <c r="A98" s="7">
        <v>47818</v>
      </c>
      <c r="B98" s="29">
        <f>'Retail Sales, KWH'!B98/'Retail Sales, KWH'!D98</f>
        <v>0.61881743596567662</v>
      </c>
      <c r="C98" s="29">
        <f>'Retail Sales, KWH'!C98/'Retail Sales, KWH'!D98</f>
        <v>0.38118256403432332</v>
      </c>
      <c r="D98" s="29">
        <f t="shared" si="3"/>
        <v>1</v>
      </c>
      <c r="E98" s="7">
        <v>47818</v>
      </c>
      <c r="F98" s="29">
        <f>'Retail Sales, KWH'!F98/'Retail Sales, KWH'!H98</f>
        <v>0.62121616486309184</v>
      </c>
      <c r="G98" s="29">
        <f>'Retail Sales, KWH'!G98/'Retail Sales, KWH'!H98</f>
        <v>0.37878383513690816</v>
      </c>
      <c r="H98" s="29">
        <f t="shared" si="4"/>
        <v>1</v>
      </c>
      <c r="I98" s="7">
        <v>47818</v>
      </c>
      <c r="J98" s="29">
        <f>'Retail Sales, KWH'!J98/'Retail Sales, KWH'!L98</f>
        <v>0.62503070645372194</v>
      </c>
      <c r="K98" s="29">
        <f>'Retail Sales, KWH'!K98/'Retail Sales, KWH'!L98</f>
        <v>0.37496929354627795</v>
      </c>
      <c r="L98" s="29">
        <f t="shared" si="5"/>
        <v>0.99999999999999989</v>
      </c>
    </row>
    <row r="99" spans="1:12" x14ac:dyDescent="0.25">
      <c r="A99" s="7">
        <v>47849</v>
      </c>
      <c r="B99" s="29">
        <f>'Retail Sales, KWH'!B99/'Retail Sales, KWH'!D99</f>
        <v>0.62323846712482422</v>
      </c>
      <c r="C99" s="29">
        <f>'Retail Sales, KWH'!C99/'Retail Sales, KWH'!D99</f>
        <v>0.37676153287517572</v>
      </c>
      <c r="D99" s="29">
        <f t="shared" si="3"/>
        <v>1</v>
      </c>
      <c r="E99" s="7">
        <v>47849</v>
      </c>
      <c r="F99" s="29">
        <f>'Retail Sales, KWH'!F99/'Retail Sales, KWH'!H99</f>
        <v>0.6247359380742209</v>
      </c>
      <c r="G99" s="29">
        <f>'Retail Sales, KWH'!G99/'Retail Sales, KWH'!H99</f>
        <v>0.37526406192577916</v>
      </c>
      <c r="H99" s="29">
        <f t="shared" si="4"/>
        <v>1</v>
      </c>
      <c r="I99" s="7">
        <v>47849</v>
      </c>
      <c r="J99" s="29">
        <f>'Retail Sales, KWH'!J99/'Retail Sales, KWH'!L99</f>
        <v>0.62805739651801951</v>
      </c>
      <c r="K99" s="29">
        <f>'Retail Sales, KWH'!K99/'Retail Sales, KWH'!L99</f>
        <v>0.37194260348198044</v>
      </c>
      <c r="L99" s="29">
        <f t="shared" si="5"/>
        <v>1</v>
      </c>
    </row>
    <row r="100" spans="1:12" x14ac:dyDescent="0.25">
      <c r="A100" s="7">
        <v>47880</v>
      </c>
      <c r="B100" s="29">
        <f>'Retail Sales, KWH'!B100/'Retail Sales, KWH'!D100</f>
        <v>0.62976119329668712</v>
      </c>
      <c r="C100" s="29">
        <f>'Retail Sales, KWH'!C100/'Retail Sales, KWH'!D100</f>
        <v>0.37023880670331283</v>
      </c>
      <c r="D100" s="29">
        <f t="shared" si="3"/>
        <v>1</v>
      </c>
      <c r="E100" s="7">
        <v>47880</v>
      </c>
      <c r="F100" s="29">
        <f>'Retail Sales, KWH'!F100/'Retail Sales, KWH'!H100</f>
        <v>0.63157542398599575</v>
      </c>
      <c r="G100" s="29">
        <f>'Retail Sales, KWH'!G100/'Retail Sales, KWH'!H100</f>
        <v>0.3684245760140043</v>
      </c>
      <c r="H100" s="29">
        <f t="shared" si="4"/>
        <v>1</v>
      </c>
      <c r="I100" s="7">
        <v>47880</v>
      </c>
      <c r="J100" s="29">
        <f>'Retail Sales, KWH'!J100/'Retail Sales, KWH'!L100</f>
        <v>0.63606999504726691</v>
      </c>
      <c r="K100" s="29">
        <f>'Retail Sales, KWH'!K100/'Retail Sales, KWH'!L100</f>
        <v>0.36393000495273309</v>
      </c>
      <c r="L100" s="29">
        <f t="shared" si="5"/>
        <v>1</v>
      </c>
    </row>
    <row r="101" spans="1:12" x14ac:dyDescent="0.25">
      <c r="A101" s="7">
        <v>47908</v>
      </c>
      <c r="B101" s="29">
        <f>'Retail Sales, KWH'!B101/'Retail Sales, KWH'!D101</f>
        <v>0.6189701076037587</v>
      </c>
      <c r="C101" s="29">
        <f>'Retail Sales, KWH'!C101/'Retail Sales, KWH'!D101</f>
        <v>0.3810298923962413</v>
      </c>
      <c r="D101" s="29">
        <f t="shared" si="3"/>
        <v>1</v>
      </c>
      <c r="E101" s="7">
        <v>47908</v>
      </c>
      <c r="F101" s="29">
        <f>'Retail Sales, KWH'!F101/'Retail Sales, KWH'!H101</f>
        <v>0.62234680907279738</v>
      </c>
      <c r="G101" s="29">
        <f>'Retail Sales, KWH'!G101/'Retail Sales, KWH'!H101</f>
        <v>0.37765319092720268</v>
      </c>
      <c r="H101" s="29">
        <f t="shared" si="4"/>
        <v>1</v>
      </c>
      <c r="I101" s="7">
        <v>47908</v>
      </c>
      <c r="J101" s="29">
        <f>'Retail Sales, KWH'!J101/'Retail Sales, KWH'!L101</f>
        <v>0.62731053274911108</v>
      </c>
      <c r="K101" s="29">
        <f>'Retail Sales, KWH'!K101/'Retail Sales, KWH'!L101</f>
        <v>0.37268946725088892</v>
      </c>
      <c r="L101" s="29">
        <f t="shared" si="5"/>
        <v>1</v>
      </c>
    </row>
    <row r="102" spans="1:12" x14ac:dyDescent="0.25">
      <c r="A102" s="7">
        <v>47939</v>
      </c>
      <c r="B102" s="29">
        <f>'Retail Sales, KWH'!B102/'Retail Sales, KWH'!D102</f>
        <v>0.61438237377875715</v>
      </c>
      <c r="C102" s="29">
        <f>'Retail Sales, KWH'!C102/'Retail Sales, KWH'!D102</f>
        <v>0.38561762622124274</v>
      </c>
      <c r="D102" s="29">
        <f t="shared" si="3"/>
        <v>0.99999999999999989</v>
      </c>
      <c r="E102" s="7">
        <v>47939</v>
      </c>
      <c r="F102" s="29">
        <f>'Retail Sales, KWH'!F102/'Retail Sales, KWH'!H102</f>
        <v>0.61717348156128249</v>
      </c>
      <c r="G102" s="29">
        <f>'Retail Sales, KWH'!G102/'Retail Sales, KWH'!H102</f>
        <v>0.38282651843871746</v>
      </c>
      <c r="H102" s="29">
        <f t="shared" si="4"/>
        <v>1</v>
      </c>
      <c r="I102" s="7">
        <v>47939</v>
      </c>
      <c r="J102" s="29">
        <f>'Retail Sales, KWH'!J102/'Retail Sales, KWH'!L102</f>
        <v>0.62303217693668134</v>
      </c>
      <c r="K102" s="29">
        <f>'Retail Sales, KWH'!K102/'Retail Sales, KWH'!L102</f>
        <v>0.37696782306331872</v>
      </c>
      <c r="L102" s="29">
        <f t="shared" si="5"/>
        <v>1</v>
      </c>
    </row>
    <row r="103" spans="1:12" x14ac:dyDescent="0.25">
      <c r="A103" s="7">
        <v>47969</v>
      </c>
      <c r="B103" s="29">
        <f>'Retail Sales, KWH'!B103/'Retail Sales, KWH'!D103</f>
        <v>0.61257790957640634</v>
      </c>
      <c r="C103" s="29">
        <f>'Retail Sales, KWH'!C103/'Retail Sales, KWH'!D103</f>
        <v>0.3874220904235936</v>
      </c>
      <c r="D103" s="29">
        <f t="shared" si="3"/>
        <v>1</v>
      </c>
      <c r="E103" s="7">
        <v>47969</v>
      </c>
      <c r="F103" s="29">
        <f>'Retail Sales, KWH'!F103/'Retail Sales, KWH'!H103</f>
        <v>0.61258920525892302</v>
      </c>
      <c r="G103" s="29">
        <f>'Retail Sales, KWH'!G103/'Retail Sales, KWH'!H103</f>
        <v>0.38741079474107704</v>
      </c>
      <c r="H103" s="29">
        <f t="shared" si="4"/>
        <v>1</v>
      </c>
      <c r="I103" s="7">
        <v>47969</v>
      </c>
      <c r="J103" s="29">
        <f>'Retail Sales, KWH'!J103/'Retail Sales, KWH'!L103</f>
        <v>0.61928314649420912</v>
      </c>
      <c r="K103" s="29">
        <f>'Retail Sales, KWH'!K103/'Retail Sales, KWH'!L103</f>
        <v>0.38071685350579099</v>
      </c>
      <c r="L103" s="29">
        <f t="shared" si="5"/>
        <v>1</v>
      </c>
    </row>
    <row r="104" spans="1:12" x14ac:dyDescent="0.25">
      <c r="A104" s="7">
        <v>48000</v>
      </c>
      <c r="B104" s="29">
        <f>'Retail Sales, KWH'!B104/'Retail Sales, KWH'!D104</f>
        <v>0.61891138264458401</v>
      </c>
      <c r="C104" s="29">
        <f>'Retail Sales, KWH'!C104/'Retail Sales, KWH'!D104</f>
        <v>0.38108861735541594</v>
      </c>
      <c r="D104" s="29">
        <f t="shared" si="3"/>
        <v>1</v>
      </c>
      <c r="E104" s="7">
        <v>48000</v>
      </c>
      <c r="F104" s="29">
        <f>'Retail Sales, KWH'!F104/'Retail Sales, KWH'!H104</f>
        <v>0.61793551842745009</v>
      </c>
      <c r="G104" s="29">
        <f>'Retail Sales, KWH'!G104/'Retail Sales, KWH'!H104</f>
        <v>0.38206448157254985</v>
      </c>
      <c r="H104" s="29">
        <f t="shared" si="4"/>
        <v>1</v>
      </c>
      <c r="I104" s="7">
        <v>48000</v>
      </c>
      <c r="J104" s="29">
        <f>'Retail Sales, KWH'!J104/'Retail Sales, KWH'!L104</f>
        <v>0.62509969408695332</v>
      </c>
      <c r="K104" s="29">
        <f>'Retail Sales, KWH'!K104/'Retail Sales, KWH'!L104</f>
        <v>0.37490030591304668</v>
      </c>
      <c r="L104" s="29">
        <f t="shared" si="5"/>
        <v>1</v>
      </c>
    </row>
    <row r="105" spans="1:12" x14ac:dyDescent="0.25">
      <c r="A105" s="7">
        <v>48030</v>
      </c>
      <c r="B105" s="29">
        <f>'Retail Sales, KWH'!B105/'Retail Sales, KWH'!D105</f>
        <v>0.61519748813129627</v>
      </c>
      <c r="C105" s="29">
        <f>'Retail Sales, KWH'!C105/'Retail Sales, KWH'!D105</f>
        <v>0.38480251186870368</v>
      </c>
      <c r="D105" s="29">
        <f t="shared" si="3"/>
        <v>1</v>
      </c>
      <c r="E105" s="7">
        <v>48030</v>
      </c>
      <c r="F105" s="29">
        <f>'Retail Sales, KWH'!F105/'Retail Sales, KWH'!H105</f>
        <v>0.61425822244325157</v>
      </c>
      <c r="G105" s="29">
        <f>'Retail Sales, KWH'!G105/'Retail Sales, KWH'!H105</f>
        <v>0.38574177755674843</v>
      </c>
      <c r="H105" s="29">
        <f t="shared" si="4"/>
        <v>1</v>
      </c>
      <c r="I105" s="7">
        <v>48030</v>
      </c>
      <c r="J105" s="29">
        <f>'Retail Sales, KWH'!J105/'Retail Sales, KWH'!L105</f>
        <v>0.62072336352098501</v>
      </c>
      <c r="K105" s="29">
        <f>'Retail Sales, KWH'!K105/'Retail Sales, KWH'!L105</f>
        <v>0.37927663647901511</v>
      </c>
      <c r="L105" s="29">
        <f t="shared" si="5"/>
        <v>1</v>
      </c>
    </row>
    <row r="106" spans="1:12" x14ac:dyDescent="0.25">
      <c r="A106" s="7">
        <v>48061</v>
      </c>
      <c r="B106" s="29">
        <f>'Retail Sales, KWH'!B106/'Retail Sales, KWH'!D106</f>
        <v>0.62448885906068941</v>
      </c>
      <c r="C106" s="29">
        <f>'Retail Sales, KWH'!C106/'Retail Sales, KWH'!D106</f>
        <v>0.37551114093931071</v>
      </c>
      <c r="D106" s="29">
        <f t="shared" si="3"/>
        <v>1</v>
      </c>
      <c r="E106" s="7">
        <v>48061</v>
      </c>
      <c r="F106" s="29">
        <f>'Retail Sales, KWH'!F106/'Retail Sales, KWH'!H106</f>
        <v>0.62322572953787758</v>
      </c>
      <c r="G106" s="29">
        <f>'Retail Sales, KWH'!G106/'Retail Sales, KWH'!H106</f>
        <v>0.37677427046212242</v>
      </c>
      <c r="H106" s="29">
        <f t="shared" si="4"/>
        <v>1</v>
      </c>
      <c r="I106" s="7">
        <v>48061</v>
      </c>
      <c r="J106" s="29">
        <f>'Retail Sales, KWH'!J106/'Retail Sales, KWH'!L106</f>
        <v>0.62915685852721481</v>
      </c>
      <c r="K106" s="29">
        <f>'Retail Sales, KWH'!K106/'Retail Sales, KWH'!L106</f>
        <v>0.37084314147278524</v>
      </c>
      <c r="L106" s="29">
        <f t="shared" si="5"/>
        <v>1</v>
      </c>
    </row>
    <row r="107" spans="1:12" x14ac:dyDescent="0.25">
      <c r="A107" s="7">
        <v>48092</v>
      </c>
      <c r="B107" s="29">
        <f>'Retail Sales, KWH'!B107/'Retail Sales, KWH'!D107</f>
        <v>0.62641961138643742</v>
      </c>
      <c r="C107" s="29">
        <f>'Retail Sales, KWH'!C107/'Retail Sales, KWH'!D107</f>
        <v>0.37358038861356258</v>
      </c>
      <c r="D107" s="29">
        <f t="shared" si="3"/>
        <v>1</v>
      </c>
      <c r="E107" s="7">
        <v>48092</v>
      </c>
      <c r="F107" s="29">
        <f>'Retail Sales, KWH'!F107/'Retail Sales, KWH'!H107</f>
        <v>0.62549965236041949</v>
      </c>
      <c r="G107" s="29">
        <f>'Retail Sales, KWH'!G107/'Retail Sales, KWH'!H107</f>
        <v>0.37450034763958051</v>
      </c>
      <c r="H107" s="29">
        <f t="shared" si="4"/>
        <v>1</v>
      </c>
      <c r="I107" s="7">
        <v>48092</v>
      </c>
      <c r="J107" s="29">
        <f>'Retail Sales, KWH'!J107/'Retail Sales, KWH'!L107</f>
        <v>0.63218387097279716</v>
      </c>
      <c r="K107" s="29">
        <f>'Retail Sales, KWH'!K107/'Retail Sales, KWH'!L107</f>
        <v>0.36781612902720284</v>
      </c>
      <c r="L107" s="29">
        <f t="shared" si="5"/>
        <v>1</v>
      </c>
    </row>
    <row r="108" spans="1:12" x14ac:dyDescent="0.25">
      <c r="A108" s="7">
        <v>48122</v>
      </c>
      <c r="B108" s="29">
        <f>'Retail Sales, KWH'!B108/'Retail Sales, KWH'!D108</f>
        <v>0.61971291996863898</v>
      </c>
      <c r="C108" s="29">
        <f>'Retail Sales, KWH'!C108/'Retail Sales, KWH'!D108</f>
        <v>0.38028708003136097</v>
      </c>
      <c r="D108" s="29">
        <f t="shared" si="3"/>
        <v>1</v>
      </c>
      <c r="E108" s="7">
        <v>48122</v>
      </c>
      <c r="F108" s="29">
        <f>'Retail Sales, KWH'!F108/'Retail Sales, KWH'!H108</f>
        <v>0.62340659433850376</v>
      </c>
      <c r="G108" s="29">
        <f>'Retail Sales, KWH'!G108/'Retail Sales, KWH'!H108</f>
        <v>0.37659340566149624</v>
      </c>
      <c r="H108" s="29">
        <f t="shared" si="4"/>
        <v>1</v>
      </c>
      <c r="I108" s="7">
        <v>48122</v>
      </c>
      <c r="J108" s="29">
        <f>'Retail Sales, KWH'!J108/'Retail Sales, KWH'!L108</f>
        <v>0.63120203253828788</v>
      </c>
      <c r="K108" s="29">
        <f>'Retail Sales, KWH'!K108/'Retail Sales, KWH'!L108</f>
        <v>0.36879796746171217</v>
      </c>
      <c r="L108" s="29">
        <f t="shared" si="5"/>
        <v>1</v>
      </c>
    </row>
    <row r="109" spans="1:12" x14ac:dyDescent="0.25">
      <c r="A109" s="7">
        <v>48153</v>
      </c>
      <c r="B109" s="29">
        <f>'Retail Sales, KWH'!B109/'Retail Sales, KWH'!D109</f>
        <v>0.61676917608790616</v>
      </c>
      <c r="C109" s="29">
        <f>'Retail Sales, KWH'!C109/'Retail Sales, KWH'!D109</f>
        <v>0.38323082391209395</v>
      </c>
      <c r="D109" s="29">
        <f t="shared" si="3"/>
        <v>1</v>
      </c>
      <c r="E109" s="7">
        <v>48153</v>
      </c>
      <c r="F109" s="29">
        <f>'Retail Sales, KWH'!F109/'Retail Sales, KWH'!H109</f>
        <v>0.62039805694840533</v>
      </c>
      <c r="G109" s="29">
        <f>'Retail Sales, KWH'!G109/'Retail Sales, KWH'!H109</f>
        <v>0.37960194305159473</v>
      </c>
      <c r="H109" s="29">
        <f t="shared" si="4"/>
        <v>1</v>
      </c>
      <c r="I109" s="7">
        <v>48153</v>
      </c>
      <c r="J109" s="29">
        <f>'Retail Sales, KWH'!J109/'Retail Sales, KWH'!L109</f>
        <v>0.62742835537950981</v>
      </c>
      <c r="K109" s="29">
        <f>'Retail Sales, KWH'!K109/'Retail Sales, KWH'!L109</f>
        <v>0.37257164462049014</v>
      </c>
      <c r="L109" s="29">
        <f t="shared" si="5"/>
        <v>1</v>
      </c>
    </row>
    <row r="110" spans="1:12" x14ac:dyDescent="0.25">
      <c r="A110" s="7">
        <v>48183</v>
      </c>
      <c r="B110" s="29">
        <f>'Retail Sales, KWH'!B110/'Retail Sales, KWH'!D110</f>
        <v>0.61898213236544353</v>
      </c>
      <c r="C110" s="29">
        <f>'Retail Sales, KWH'!C110/'Retail Sales, KWH'!D110</f>
        <v>0.38101786763455642</v>
      </c>
      <c r="D110" s="29">
        <f t="shared" si="3"/>
        <v>1</v>
      </c>
      <c r="E110" s="7">
        <v>48183</v>
      </c>
      <c r="F110" s="29">
        <f>'Retail Sales, KWH'!F110/'Retail Sales, KWH'!H110</f>
        <v>0.62135364335685273</v>
      </c>
      <c r="G110" s="29">
        <f>'Retail Sales, KWH'!G110/'Retail Sales, KWH'!H110</f>
        <v>0.37864635664314722</v>
      </c>
      <c r="H110" s="29">
        <f t="shared" si="4"/>
        <v>1</v>
      </c>
      <c r="I110" s="7">
        <v>48183</v>
      </c>
      <c r="J110" s="29">
        <f>'Retail Sales, KWH'!J110/'Retail Sales, KWH'!L110</f>
        <v>0.62622045935213444</v>
      </c>
      <c r="K110" s="29">
        <f>'Retail Sales, KWH'!K110/'Retail Sales, KWH'!L110</f>
        <v>0.3737795406478655</v>
      </c>
      <c r="L110" s="29">
        <f t="shared" si="5"/>
        <v>1</v>
      </c>
    </row>
    <row r="111" spans="1:12" x14ac:dyDescent="0.25">
      <c r="A111" s="7">
        <v>48214</v>
      </c>
      <c r="B111" s="29">
        <f>'Retail Sales, KWH'!B111/'Retail Sales, KWH'!D111</f>
        <v>0.62332506823682188</v>
      </c>
      <c r="C111" s="29">
        <f>'Retail Sales, KWH'!C111/'Retail Sales, KWH'!D111</f>
        <v>0.37667493176317818</v>
      </c>
      <c r="D111" s="29">
        <f t="shared" si="3"/>
        <v>1</v>
      </c>
      <c r="E111" s="7">
        <v>48214</v>
      </c>
      <c r="F111" s="29">
        <f>'Retail Sales, KWH'!F111/'Retail Sales, KWH'!H111</f>
        <v>0.62468381132685402</v>
      </c>
      <c r="G111" s="29">
        <f>'Retail Sales, KWH'!G111/'Retail Sales, KWH'!H111</f>
        <v>0.37531618867314598</v>
      </c>
      <c r="H111" s="29">
        <f t="shared" si="4"/>
        <v>1</v>
      </c>
      <c r="I111" s="7">
        <v>48214</v>
      </c>
      <c r="J111" s="29">
        <f>'Retail Sales, KWH'!J111/'Retail Sales, KWH'!L111</f>
        <v>0.62906329424871532</v>
      </c>
      <c r="K111" s="29">
        <f>'Retail Sales, KWH'!K111/'Retail Sales, KWH'!L111</f>
        <v>0.37093670575128468</v>
      </c>
      <c r="L111" s="29">
        <f t="shared" si="5"/>
        <v>1</v>
      </c>
    </row>
    <row r="112" spans="1:12" x14ac:dyDescent="0.25">
      <c r="A112" s="7">
        <v>48245</v>
      </c>
      <c r="B112" s="29">
        <f>'Retail Sales, KWH'!B112/'Retail Sales, KWH'!D112</f>
        <v>0.62972080175407241</v>
      </c>
      <c r="C112" s="29">
        <f>'Retail Sales, KWH'!C112/'Retail Sales, KWH'!D112</f>
        <v>0.37027919824592759</v>
      </c>
      <c r="D112" s="29">
        <f t="shared" si="3"/>
        <v>1</v>
      </c>
      <c r="E112" s="7">
        <v>48245</v>
      </c>
      <c r="F112" s="29">
        <f>'Retail Sales, KWH'!F112/'Retail Sales, KWH'!H112</f>
        <v>0.6314338300783866</v>
      </c>
      <c r="G112" s="29">
        <f>'Retail Sales, KWH'!G112/'Retail Sales, KWH'!H112</f>
        <v>0.36856616992161345</v>
      </c>
      <c r="H112" s="29">
        <f t="shared" si="4"/>
        <v>1</v>
      </c>
      <c r="I112" s="7">
        <v>48245</v>
      </c>
      <c r="J112" s="29">
        <f>'Retail Sales, KWH'!J112/'Retail Sales, KWH'!L112</f>
        <v>0.63708564362066122</v>
      </c>
      <c r="K112" s="29">
        <f>'Retail Sales, KWH'!K112/'Retail Sales, KWH'!L112</f>
        <v>0.36291435637933867</v>
      </c>
      <c r="L112" s="29">
        <f t="shared" si="5"/>
        <v>0.99999999999999989</v>
      </c>
    </row>
    <row r="113" spans="1:12" x14ac:dyDescent="0.25">
      <c r="A113" s="7">
        <v>48274</v>
      </c>
      <c r="B113" s="29">
        <f>'Retail Sales, KWH'!B113/'Retail Sales, KWH'!D113</f>
        <v>0.61886549929363321</v>
      </c>
      <c r="C113" s="29">
        <f>'Retail Sales, KWH'!C113/'Retail Sales, KWH'!D113</f>
        <v>0.38113450070636673</v>
      </c>
      <c r="D113" s="29">
        <f t="shared" si="3"/>
        <v>1</v>
      </c>
      <c r="E113" s="7">
        <v>48274</v>
      </c>
      <c r="F113" s="29">
        <f>'Retail Sales, KWH'!F113/'Retail Sales, KWH'!H113</f>
        <v>0.62231657737107304</v>
      </c>
      <c r="G113" s="29">
        <f>'Retail Sales, KWH'!G113/'Retail Sales, KWH'!H113</f>
        <v>0.3776834226289269</v>
      </c>
      <c r="H113" s="29">
        <f t="shared" si="4"/>
        <v>1</v>
      </c>
      <c r="I113" s="7">
        <v>48274</v>
      </c>
      <c r="J113" s="29">
        <f>'Retail Sales, KWH'!J113/'Retail Sales, KWH'!L113</f>
        <v>0.62844636706095336</v>
      </c>
      <c r="K113" s="29">
        <f>'Retail Sales, KWH'!K113/'Retail Sales, KWH'!L113</f>
        <v>0.37155363293904659</v>
      </c>
      <c r="L113" s="29">
        <f t="shared" si="5"/>
        <v>1</v>
      </c>
    </row>
    <row r="114" spans="1:12" x14ac:dyDescent="0.25">
      <c r="A114" s="7">
        <v>48305</v>
      </c>
      <c r="B114" s="29">
        <f>'Retail Sales, KWH'!B114/'Retail Sales, KWH'!D114</f>
        <v>0.61421339392401475</v>
      </c>
      <c r="C114" s="29">
        <f>'Retail Sales, KWH'!C114/'Retail Sales, KWH'!D114</f>
        <v>0.38578660607598519</v>
      </c>
      <c r="D114" s="29">
        <f t="shared" si="3"/>
        <v>1</v>
      </c>
      <c r="E114" s="7">
        <v>48305</v>
      </c>
      <c r="F114" s="29">
        <f>'Retail Sales, KWH'!F114/'Retail Sales, KWH'!H114</f>
        <v>0.61701776878940084</v>
      </c>
      <c r="G114" s="29">
        <f>'Retail Sales, KWH'!G114/'Retail Sales, KWH'!H114</f>
        <v>0.38298223121059916</v>
      </c>
      <c r="H114" s="29">
        <f t="shared" si="4"/>
        <v>1</v>
      </c>
      <c r="I114" s="7">
        <v>48305</v>
      </c>
      <c r="J114" s="29">
        <f>'Retail Sales, KWH'!J114/'Retail Sales, KWH'!L114</f>
        <v>0.6241013526479986</v>
      </c>
      <c r="K114" s="29">
        <f>'Retail Sales, KWH'!K114/'Retail Sales, KWH'!L114</f>
        <v>0.37589864735200135</v>
      </c>
      <c r="L114" s="29">
        <f t="shared" si="5"/>
        <v>1</v>
      </c>
    </row>
    <row r="115" spans="1:12" x14ac:dyDescent="0.25">
      <c r="A115" s="7">
        <v>48335</v>
      </c>
      <c r="B115" s="29">
        <f>'Retail Sales, KWH'!B115/'Retail Sales, KWH'!D115</f>
        <v>0.61235023433152824</v>
      </c>
      <c r="C115" s="29">
        <f>'Retail Sales, KWH'!C115/'Retail Sales, KWH'!D115</f>
        <v>0.38764976566847181</v>
      </c>
      <c r="D115" s="29">
        <f t="shared" si="3"/>
        <v>1</v>
      </c>
      <c r="E115" s="7">
        <v>48335</v>
      </c>
      <c r="F115" s="29">
        <f>'Retail Sales, KWH'!F115/'Retail Sales, KWH'!H115</f>
        <v>0.61210591547922044</v>
      </c>
      <c r="G115" s="29">
        <f>'Retail Sales, KWH'!G115/'Retail Sales, KWH'!H115</f>
        <v>0.38789408452077967</v>
      </c>
      <c r="H115" s="29">
        <f t="shared" si="4"/>
        <v>1</v>
      </c>
      <c r="I115" s="7">
        <v>48335</v>
      </c>
      <c r="J115" s="29">
        <f>'Retail Sales, KWH'!J115/'Retail Sales, KWH'!L115</f>
        <v>0.62003667579921085</v>
      </c>
      <c r="K115" s="29">
        <f>'Retail Sales, KWH'!K115/'Retail Sales, KWH'!L115</f>
        <v>0.37996332420078915</v>
      </c>
      <c r="L115" s="29">
        <f t="shared" si="5"/>
        <v>1</v>
      </c>
    </row>
    <row r="116" spans="1:12" x14ac:dyDescent="0.25">
      <c r="A116" s="7">
        <v>48366</v>
      </c>
      <c r="B116" s="29">
        <f>'Retail Sales, KWH'!B116/'Retail Sales, KWH'!D116</f>
        <v>0.61864125744657172</v>
      </c>
      <c r="C116" s="29">
        <f>'Retail Sales, KWH'!C116/'Retail Sales, KWH'!D116</f>
        <v>0.38135874255342828</v>
      </c>
      <c r="D116" s="29">
        <f t="shared" ref="D116:D179" si="6">SUM(B116:C116)</f>
        <v>1</v>
      </c>
      <c r="E116" s="7">
        <v>48366</v>
      </c>
      <c r="F116" s="29">
        <f>'Retail Sales, KWH'!F116/'Retail Sales, KWH'!H116</f>
        <v>0.61731369807123271</v>
      </c>
      <c r="G116" s="29">
        <f>'Retail Sales, KWH'!G116/'Retail Sales, KWH'!H116</f>
        <v>0.38268630192876718</v>
      </c>
      <c r="H116" s="29">
        <f t="shared" si="4"/>
        <v>0.99999999999999989</v>
      </c>
      <c r="I116" s="7">
        <v>48366</v>
      </c>
      <c r="J116" s="29">
        <f>'Retail Sales, KWH'!J116/'Retail Sales, KWH'!L116</f>
        <v>0.62572879467380249</v>
      </c>
      <c r="K116" s="29">
        <f>'Retail Sales, KWH'!K116/'Retail Sales, KWH'!L116</f>
        <v>0.37427120532619756</v>
      </c>
      <c r="L116" s="29">
        <f t="shared" si="5"/>
        <v>1</v>
      </c>
    </row>
    <row r="117" spans="1:12" x14ac:dyDescent="0.25">
      <c r="A117" s="7">
        <v>48396</v>
      </c>
      <c r="B117" s="29">
        <f>'Retail Sales, KWH'!B117/'Retail Sales, KWH'!D117</f>
        <v>0.6149451348324545</v>
      </c>
      <c r="C117" s="29">
        <f>'Retail Sales, KWH'!C117/'Retail Sales, KWH'!D117</f>
        <v>0.38505486516754545</v>
      </c>
      <c r="D117" s="29">
        <f t="shared" si="6"/>
        <v>1</v>
      </c>
      <c r="E117" s="7">
        <v>48396</v>
      </c>
      <c r="F117" s="29">
        <f>'Retail Sales, KWH'!F117/'Retail Sales, KWH'!H117</f>
        <v>0.61365602432597643</v>
      </c>
      <c r="G117" s="29">
        <f>'Retail Sales, KWH'!G117/'Retail Sales, KWH'!H117</f>
        <v>0.38634397567402368</v>
      </c>
      <c r="H117" s="29">
        <f t="shared" si="4"/>
        <v>1</v>
      </c>
      <c r="I117" s="7">
        <v>48396</v>
      </c>
      <c r="J117" s="29">
        <f>'Retail Sales, KWH'!J117/'Retail Sales, KWH'!L117</f>
        <v>0.62129632875251495</v>
      </c>
      <c r="K117" s="29">
        <f>'Retail Sales, KWH'!K117/'Retail Sales, KWH'!L117</f>
        <v>0.378703671247485</v>
      </c>
      <c r="L117" s="29">
        <f t="shared" si="5"/>
        <v>1</v>
      </c>
    </row>
    <row r="118" spans="1:12" x14ac:dyDescent="0.25">
      <c r="A118" s="7">
        <v>48427</v>
      </c>
      <c r="B118" s="29">
        <f>'Retail Sales, KWH'!B118/'Retail Sales, KWH'!D118</f>
        <v>0.62415773354409343</v>
      </c>
      <c r="C118" s="29">
        <f>'Retail Sales, KWH'!C118/'Retail Sales, KWH'!D118</f>
        <v>0.37584226645590657</v>
      </c>
      <c r="D118" s="29">
        <f t="shared" si="6"/>
        <v>1</v>
      </c>
      <c r="E118" s="7">
        <v>48427</v>
      </c>
      <c r="F118" s="29">
        <f>'Retail Sales, KWH'!F118/'Retail Sales, KWH'!H118</f>
        <v>0.62251619710784167</v>
      </c>
      <c r="G118" s="29">
        <f>'Retail Sales, KWH'!G118/'Retail Sales, KWH'!H118</f>
        <v>0.37748380289215838</v>
      </c>
      <c r="H118" s="29">
        <f t="shared" si="4"/>
        <v>1</v>
      </c>
      <c r="I118" s="7">
        <v>48427</v>
      </c>
      <c r="J118" s="29">
        <f>'Retail Sales, KWH'!J118/'Retail Sales, KWH'!L118</f>
        <v>0.62956241803646151</v>
      </c>
      <c r="K118" s="29">
        <f>'Retail Sales, KWH'!K118/'Retail Sales, KWH'!L118</f>
        <v>0.3704375819635386</v>
      </c>
      <c r="L118" s="29">
        <f t="shared" si="5"/>
        <v>1</v>
      </c>
    </row>
    <row r="119" spans="1:12" x14ac:dyDescent="0.25">
      <c r="A119" s="7">
        <v>48458</v>
      </c>
      <c r="B119" s="29">
        <f>'Retail Sales, KWH'!B119/'Retail Sales, KWH'!D119</f>
        <v>0.62605726178122245</v>
      </c>
      <c r="C119" s="29">
        <f>'Retail Sales, KWH'!C119/'Retail Sales, KWH'!D119</f>
        <v>0.37394273821877744</v>
      </c>
      <c r="D119" s="29">
        <f t="shared" si="6"/>
        <v>0.99999999999999989</v>
      </c>
      <c r="E119" s="7">
        <v>48458</v>
      </c>
      <c r="F119" s="29">
        <f>'Retail Sales, KWH'!F119/'Retail Sales, KWH'!H119</f>
        <v>0.62479627126008952</v>
      </c>
      <c r="G119" s="29">
        <f>'Retail Sales, KWH'!G119/'Retail Sales, KWH'!H119</f>
        <v>0.37520372873991048</v>
      </c>
      <c r="H119" s="29">
        <f t="shared" si="4"/>
        <v>1</v>
      </c>
      <c r="I119" s="7">
        <v>48458</v>
      </c>
      <c r="J119" s="29">
        <f>'Retail Sales, KWH'!J119/'Retail Sales, KWH'!L119</f>
        <v>0.63266010550831731</v>
      </c>
      <c r="K119" s="29">
        <f>'Retail Sales, KWH'!K119/'Retail Sales, KWH'!L119</f>
        <v>0.36733989449168258</v>
      </c>
      <c r="L119" s="29">
        <f t="shared" si="5"/>
        <v>0.99999999999999989</v>
      </c>
    </row>
    <row r="120" spans="1:12" x14ac:dyDescent="0.25">
      <c r="A120" s="7">
        <v>48488</v>
      </c>
      <c r="B120" s="29">
        <f>'Retail Sales, KWH'!B120/'Retail Sales, KWH'!D120</f>
        <v>0.61959935022868051</v>
      </c>
      <c r="C120" s="29">
        <f>'Retail Sales, KWH'!C120/'Retail Sales, KWH'!D120</f>
        <v>0.38040064977131943</v>
      </c>
      <c r="D120" s="29">
        <f t="shared" si="6"/>
        <v>1</v>
      </c>
      <c r="E120" s="7">
        <v>48488</v>
      </c>
      <c r="F120" s="29">
        <f>'Retail Sales, KWH'!F120/'Retail Sales, KWH'!H120</f>
        <v>0.6234101217003517</v>
      </c>
      <c r="G120" s="29">
        <f>'Retail Sales, KWH'!G120/'Retail Sales, KWH'!H120</f>
        <v>0.3765898782996483</v>
      </c>
      <c r="H120" s="29">
        <f t="shared" si="4"/>
        <v>1</v>
      </c>
      <c r="I120" s="7">
        <v>48488</v>
      </c>
      <c r="J120" s="29">
        <f>'Retail Sales, KWH'!J120/'Retail Sales, KWH'!L120</f>
        <v>0.63248572497026057</v>
      </c>
      <c r="K120" s="29">
        <f>'Retail Sales, KWH'!K120/'Retail Sales, KWH'!L120</f>
        <v>0.36751427502973949</v>
      </c>
      <c r="L120" s="29">
        <f t="shared" si="5"/>
        <v>1</v>
      </c>
    </row>
    <row r="121" spans="1:12" x14ac:dyDescent="0.25">
      <c r="A121" s="7">
        <v>48519</v>
      </c>
      <c r="B121" s="29">
        <f>'Retail Sales, KWH'!B121/'Retail Sales, KWH'!D121</f>
        <v>0.61685370776902726</v>
      </c>
      <c r="C121" s="29">
        <f>'Retail Sales, KWH'!C121/'Retail Sales, KWH'!D121</f>
        <v>0.38314629223097274</v>
      </c>
      <c r="D121" s="29">
        <f t="shared" si="6"/>
        <v>1</v>
      </c>
      <c r="E121" s="7">
        <v>48519</v>
      </c>
      <c r="F121" s="29">
        <f>'Retail Sales, KWH'!F121/'Retail Sales, KWH'!H121</f>
        <v>0.62056588455164763</v>
      </c>
      <c r="G121" s="29">
        <f>'Retail Sales, KWH'!G121/'Retail Sales, KWH'!H121</f>
        <v>0.37943411544835243</v>
      </c>
      <c r="H121" s="29">
        <f t="shared" si="4"/>
        <v>1</v>
      </c>
      <c r="I121" s="7">
        <v>48519</v>
      </c>
      <c r="J121" s="29">
        <f>'Retail Sales, KWH'!J121/'Retail Sales, KWH'!L121</f>
        <v>0.62885124721205476</v>
      </c>
      <c r="K121" s="29">
        <f>'Retail Sales, KWH'!K121/'Retail Sales, KWH'!L121</f>
        <v>0.37114875278794518</v>
      </c>
      <c r="L121" s="29">
        <f t="shared" si="5"/>
        <v>1</v>
      </c>
    </row>
    <row r="122" spans="1:12" x14ac:dyDescent="0.25">
      <c r="A122" s="7">
        <v>48549</v>
      </c>
      <c r="B122" s="29">
        <f>'Retail Sales, KWH'!B122/'Retail Sales, KWH'!D122</f>
        <v>0.61916095897578738</v>
      </c>
      <c r="C122" s="29">
        <f>'Retail Sales, KWH'!C122/'Retail Sales, KWH'!D122</f>
        <v>0.38083904102421257</v>
      </c>
      <c r="D122" s="29">
        <f t="shared" si="6"/>
        <v>1</v>
      </c>
      <c r="E122" s="7">
        <v>48549</v>
      </c>
      <c r="F122" s="29">
        <f>'Retail Sales, KWH'!F122/'Retail Sales, KWH'!H122</f>
        <v>0.6214814658610307</v>
      </c>
      <c r="G122" s="29">
        <f>'Retail Sales, KWH'!G122/'Retail Sales, KWH'!H122</f>
        <v>0.37851853413896924</v>
      </c>
      <c r="H122" s="29">
        <f t="shared" si="4"/>
        <v>1</v>
      </c>
      <c r="I122" s="7">
        <v>48549</v>
      </c>
      <c r="J122" s="29">
        <f>'Retail Sales, KWH'!J122/'Retail Sales, KWH'!L122</f>
        <v>0.62743970749452838</v>
      </c>
      <c r="K122" s="29">
        <f>'Retail Sales, KWH'!K122/'Retail Sales, KWH'!L122</f>
        <v>0.37256029250547162</v>
      </c>
      <c r="L122" s="29">
        <f t="shared" si="5"/>
        <v>1</v>
      </c>
    </row>
    <row r="123" spans="1:12" x14ac:dyDescent="0.25">
      <c r="A123" s="7">
        <v>48580</v>
      </c>
      <c r="B123" s="29">
        <f>'Retail Sales, KWH'!B123/'Retail Sales, KWH'!D123</f>
        <v>0.62337843911095447</v>
      </c>
      <c r="C123" s="29">
        <f>'Retail Sales, KWH'!C123/'Retail Sales, KWH'!D123</f>
        <v>0.37662156088904564</v>
      </c>
      <c r="D123" s="29">
        <f t="shared" si="6"/>
        <v>1</v>
      </c>
      <c r="E123" s="7">
        <v>48580</v>
      </c>
      <c r="F123" s="29">
        <f>'Retail Sales, KWH'!F123/'Retail Sales, KWH'!H123</f>
        <v>0.62457841746640841</v>
      </c>
      <c r="G123" s="29">
        <f>'Retail Sales, KWH'!G123/'Retail Sales, KWH'!H123</f>
        <v>0.37542158253359159</v>
      </c>
      <c r="H123" s="29">
        <f t="shared" si="4"/>
        <v>1</v>
      </c>
      <c r="I123" s="7">
        <v>48580</v>
      </c>
      <c r="J123" s="29">
        <f>'Retail Sales, KWH'!J123/'Retail Sales, KWH'!L123</f>
        <v>0.63005314235049947</v>
      </c>
      <c r="K123" s="29">
        <f>'Retail Sales, KWH'!K123/'Retail Sales, KWH'!L123</f>
        <v>0.36994685764950047</v>
      </c>
      <c r="L123" s="29">
        <f t="shared" si="5"/>
        <v>1</v>
      </c>
    </row>
    <row r="124" spans="1:12" x14ac:dyDescent="0.25">
      <c r="A124" s="7">
        <v>48611</v>
      </c>
      <c r="B124" s="29">
        <f>'Retail Sales, KWH'!B124/'Retail Sales, KWH'!D124</f>
        <v>0.62964197534887489</v>
      </c>
      <c r="C124" s="29">
        <f>'Retail Sales, KWH'!C124/'Retail Sales, KWH'!D124</f>
        <v>0.37035802465112516</v>
      </c>
      <c r="D124" s="29">
        <f t="shared" si="6"/>
        <v>1</v>
      </c>
      <c r="E124" s="7">
        <v>48611</v>
      </c>
      <c r="F124" s="29">
        <f>'Retail Sales, KWH'!F124/'Retail Sales, KWH'!H124</f>
        <v>0.6312335238689486</v>
      </c>
      <c r="G124" s="29">
        <f>'Retail Sales, KWH'!G124/'Retail Sales, KWH'!H124</f>
        <v>0.3687664761310514</v>
      </c>
      <c r="H124" s="29">
        <f t="shared" si="4"/>
        <v>1</v>
      </c>
      <c r="I124" s="7">
        <v>48611</v>
      </c>
      <c r="J124" s="29">
        <f>'Retail Sales, KWH'!J124/'Retail Sales, KWH'!L124</f>
        <v>0.63807653370291162</v>
      </c>
      <c r="K124" s="29">
        <f>'Retail Sales, KWH'!K124/'Retail Sales, KWH'!L124</f>
        <v>0.36192346629708827</v>
      </c>
      <c r="L124" s="29">
        <f t="shared" si="5"/>
        <v>0.99999999999999989</v>
      </c>
    </row>
    <row r="125" spans="1:12" x14ac:dyDescent="0.25">
      <c r="A125" s="7">
        <v>48639</v>
      </c>
      <c r="B125" s="29">
        <f>'Retail Sales, KWH'!B125/'Retail Sales, KWH'!D125</f>
        <v>0.61872025114383034</v>
      </c>
      <c r="C125" s="29">
        <f>'Retail Sales, KWH'!C125/'Retail Sales, KWH'!D125</f>
        <v>0.38127974885616978</v>
      </c>
      <c r="D125" s="29">
        <f t="shared" si="6"/>
        <v>1</v>
      </c>
      <c r="E125" s="7">
        <v>48639</v>
      </c>
      <c r="F125" s="29">
        <f>'Retail Sales, KWH'!F125/'Retail Sales, KWH'!H125</f>
        <v>0.6222216696821381</v>
      </c>
      <c r="G125" s="29">
        <f>'Retail Sales, KWH'!G125/'Retail Sales, KWH'!H125</f>
        <v>0.37777833031786195</v>
      </c>
      <c r="H125" s="29">
        <f t="shared" si="4"/>
        <v>1</v>
      </c>
      <c r="I125" s="7">
        <v>48639</v>
      </c>
      <c r="J125" s="29">
        <f>'Retail Sales, KWH'!J125/'Retail Sales, KWH'!L125</f>
        <v>0.62955137395652161</v>
      </c>
      <c r="K125" s="29">
        <f>'Retail Sales, KWH'!K125/'Retail Sales, KWH'!L125</f>
        <v>0.37044862604347845</v>
      </c>
      <c r="L125" s="29">
        <f t="shared" si="5"/>
        <v>1</v>
      </c>
    </row>
    <row r="126" spans="1:12" x14ac:dyDescent="0.25">
      <c r="A126" s="7">
        <v>48670</v>
      </c>
      <c r="B126" s="29">
        <f>'Retail Sales, KWH'!B126/'Retail Sales, KWH'!D126</f>
        <v>0.61400163202259539</v>
      </c>
      <c r="C126" s="29">
        <f>'Retail Sales, KWH'!C126/'Retail Sales, KWH'!D126</f>
        <v>0.38599836797740472</v>
      </c>
      <c r="D126" s="29">
        <f t="shared" si="6"/>
        <v>1</v>
      </c>
      <c r="E126" s="7">
        <v>48670</v>
      </c>
      <c r="F126" s="29">
        <f>'Retail Sales, KWH'!F126/'Retail Sales, KWH'!H126</f>
        <v>0.61679680736862952</v>
      </c>
      <c r="G126" s="29">
        <f>'Retail Sales, KWH'!G126/'Retail Sales, KWH'!H126</f>
        <v>0.38320319263137037</v>
      </c>
      <c r="H126" s="29">
        <f t="shared" si="4"/>
        <v>0.99999999999999989</v>
      </c>
      <c r="I126" s="7">
        <v>48670</v>
      </c>
      <c r="J126" s="29">
        <f>'Retail Sales, KWH'!J126/'Retail Sales, KWH'!L126</f>
        <v>0.62513514497250422</v>
      </c>
      <c r="K126" s="29">
        <f>'Retail Sales, KWH'!K126/'Retail Sales, KWH'!L126</f>
        <v>0.37486485502749572</v>
      </c>
      <c r="L126" s="29">
        <f t="shared" si="5"/>
        <v>1</v>
      </c>
    </row>
    <row r="127" spans="1:12" x14ac:dyDescent="0.25">
      <c r="A127" s="7">
        <v>48700</v>
      </c>
      <c r="B127" s="29">
        <f>'Retail Sales, KWH'!B127/'Retail Sales, KWH'!D127</f>
        <v>0.61208063676545488</v>
      </c>
      <c r="C127" s="29">
        <f>'Retail Sales, KWH'!C127/'Retail Sales, KWH'!D127</f>
        <v>0.38791936323454512</v>
      </c>
      <c r="D127" s="29">
        <f t="shared" si="6"/>
        <v>1</v>
      </c>
      <c r="E127" s="7">
        <v>48700</v>
      </c>
      <c r="F127" s="29">
        <f>'Retail Sales, KWH'!F127/'Retail Sales, KWH'!H127</f>
        <v>0.61156639370573629</v>
      </c>
      <c r="G127" s="29">
        <f>'Retail Sales, KWH'!G127/'Retail Sales, KWH'!H127</f>
        <v>0.38843360629426371</v>
      </c>
      <c r="H127" s="29">
        <f t="shared" si="4"/>
        <v>1</v>
      </c>
      <c r="I127" s="7">
        <v>48700</v>
      </c>
      <c r="J127" s="29">
        <f>'Retail Sales, KWH'!J127/'Retail Sales, KWH'!L127</f>
        <v>0.62075820315616637</v>
      </c>
      <c r="K127" s="29">
        <f>'Retail Sales, KWH'!K127/'Retail Sales, KWH'!L127</f>
        <v>0.37924179684383358</v>
      </c>
      <c r="L127" s="29">
        <f t="shared" si="5"/>
        <v>1</v>
      </c>
    </row>
    <row r="128" spans="1:12" x14ac:dyDescent="0.25">
      <c r="A128" s="7">
        <v>48731</v>
      </c>
      <c r="B128" s="29">
        <f>'Retail Sales, KWH'!B128/'Retail Sales, KWH'!D128</f>
        <v>0.61833286219497829</v>
      </c>
      <c r="C128" s="29">
        <f>'Retail Sales, KWH'!C128/'Retail Sales, KWH'!D128</f>
        <v>0.38166713780502171</v>
      </c>
      <c r="D128" s="29">
        <f t="shared" si="6"/>
        <v>1</v>
      </c>
      <c r="E128" s="7">
        <v>48731</v>
      </c>
      <c r="F128" s="29">
        <f>'Retail Sales, KWH'!F128/'Retail Sales, KWH'!H128</f>
        <v>0.61664209857467389</v>
      </c>
      <c r="G128" s="29">
        <f>'Retail Sales, KWH'!G128/'Retail Sales, KWH'!H128</f>
        <v>0.38335790142532605</v>
      </c>
      <c r="H128" s="29">
        <f t="shared" si="4"/>
        <v>1</v>
      </c>
      <c r="I128" s="7">
        <v>48731</v>
      </c>
      <c r="J128" s="29">
        <f>'Retail Sales, KWH'!J128/'Retail Sales, KWH'!L128</f>
        <v>0.62632882941039592</v>
      </c>
      <c r="K128" s="29">
        <f>'Retail Sales, KWH'!K128/'Retail Sales, KWH'!L128</f>
        <v>0.37367117058960408</v>
      </c>
      <c r="L128" s="29">
        <f t="shared" si="5"/>
        <v>1</v>
      </c>
    </row>
    <row r="129" spans="1:12" x14ac:dyDescent="0.25">
      <c r="A129" s="7">
        <v>48761</v>
      </c>
      <c r="B129" s="29">
        <f>'Retail Sales, KWH'!B129/'Retail Sales, KWH'!D129</f>
        <v>0.614652605865045</v>
      </c>
      <c r="C129" s="29">
        <f>'Retail Sales, KWH'!C129/'Retail Sales, KWH'!D129</f>
        <v>0.38534739413495511</v>
      </c>
      <c r="D129" s="29">
        <f t="shared" si="6"/>
        <v>1</v>
      </c>
      <c r="E129" s="7">
        <v>48761</v>
      </c>
      <c r="F129" s="29">
        <f>'Retail Sales, KWH'!F129/'Retail Sales, KWH'!H129</f>
        <v>0.61300227097634508</v>
      </c>
      <c r="G129" s="29">
        <f>'Retail Sales, KWH'!G129/'Retail Sales, KWH'!H129</f>
        <v>0.38699772902365492</v>
      </c>
      <c r="H129" s="29">
        <f t="shared" si="4"/>
        <v>1</v>
      </c>
      <c r="I129" s="7">
        <v>48761</v>
      </c>
      <c r="J129" s="29">
        <f>'Retail Sales, KWH'!J129/'Retail Sales, KWH'!L129</f>
        <v>0.62184038682192644</v>
      </c>
      <c r="K129" s="29">
        <f>'Retail Sales, KWH'!K129/'Retail Sales, KWH'!L129</f>
        <v>0.37815961317807345</v>
      </c>
      <c r="L129" s="29">
        <f t="shared" si="5"/>
        <v>0.99999999999999989</v>
      </c>
    </row>
    <row r="130" spans="1:12" x14ac:dyDescent="0.25">
      <c r="A130" s="7">
        <v>48792</v>
      </c>
      <c r="B130" s="29">
        <f>'Retail Sales, KWH'!B130/'Retail Sales, KWH'!D130</f>
        <v>0.62378618802166585</v>
      </c>
      <c r="C130" s="29">
        <f>'Retail Sales, KWH'!C130/'Retail Sales, KWH'!D130</f>
        <v>0.37621381197833426</v>
      </c>
      <c r="D130" s="29">
        <f t="shared" si="6"/>
        <v>1</v>
      </c>
      <c r="E130" s="7">
        <v>48792</v>
      </c>
      <c r="F130" s="29">
        <f>'Retail Sales, KWH'!F130/'Retail Sales, KWH'!H130</f>
        <v>0.6217565908412046</v>
      </c>
      <c r="G130" s="29">
        <f>'Retail Sales, KWH'!G130/'Retail Sales, KWH'!H130</f>
        <v>0.37824340915879534</v>
      </c>
      <c r="H130" s="29">
        <f t="shared" si="4"/>
        <v>1</v>
      </c>
      <c r="I130" s="7">
        <v>48792</v>
      </c>
      <c r="J130" s="29">
        <f>'Retail Sales, KWH'!J130/'Retail Sales, KWH'!L130</f>
        <v>0.62994113916275762</v>
      </c>
      <c r="K130" s="29">
        <f>'Retail Sales, KWH'!K130/'Retail Sales, KWH'!L130</f>
        <v>0.37005886083724232</v>
      </c>
      <c r="L130" s="29">
        <f t="shared" si="5"/>
        <v>1</v>
      </c>
    </row>
    <row r="131" spans="1:12" x14ac:dyDescent="0.25">
      <c r="A131" s="7">
        <v>48823</v>
      </c>
      <c r="B131" s="29">
        <f>'Retail Sales, KWH'!B131/'Retail Sales, KWH'!D131</f>
        <v>0.62565351964638827</v>
      </c>
      <c r="C131" s="29">
        <f>'Retail Sales, KWH'!C131/'Retail Sales, KWH'!D131</f>
        <v>0.37434648035361168</v>
      </c>
      <c r="D131" s="29">
        <f t="shared" si="6"/>
        <v>1</v>
      </c>
      <c r="E131" s="7">
        <v>48823</v>
      </c>
      <c r="F131" s="29">
        <f>'Retail Sales, KWH'!F131/'Retail Sales, KWH'!H131</f>
        <v>0.62404094243873232</v>
      </c>
      <c r="G131" s="29">
        <f>'Retail Sales, KWH'!G131/'Retail Sales, KWH'!H131</f>
        <v>0.37595905756126768</v>
      </c>
      <c r="H131" s="29">
        <f t="shared" si="4"/>
        <v>1</v>
      </c>
      <c r="I131" s="7">
        <v>48823</v>
      </c>
      <c r="J131" s="29">
        <f>'Retail Sales, KWH'!J131/'Retail Sales, KWH'!L131</f>
        <v>0.63310751213033034</v>
      </c>
      <c r="K131" s="29">
        <f>'Retail Sales, KWH'!K131/'Retail Sales, KWH'!L131</f>
        <v>0.36689248786966977</v>
      </c>
      <c r="L131" s="29">
        <f t="shared" si="5"/>
        <v>1</v>
      </c>
    </row>
    <row r="132" spans="1:12" x14ac:dyDescent="0.25">
      <c r="A132" s="7">
        <v>48853</v>
      </c>
      <c r="B132" s="29">
        <f>'Retail Sales, KWH'!B132/'Retail Sales, KWH'!D132</f>
        <v>0.61944910033271372</v>
      </c>
      <c r="C132" s="29">
        <f>'Retail Sales, KWH'!C132/'Retail Sales, KWH'!D132</f>
        <v>0.38055089966728617</v>
      </c>
      <c r="D132" s="29">
        <f t="shared" si="6"/>
        <v>0.99999999999999989</v>
      </c>
      <c r="E132" s="7">
        <v>48853</v>
      </c>
      <c r="F132" s="29">
        <f>'Retail Sales, KWH'!F132/'Retail Sales, KWH'!H132</f>
        <v>0.62334899158390045</v>
      </c>
      <c r="G132" s="29">
        <f>'Retail Sales, KWH'!G132/'Retail Sales, KWH'!H132</f>
        <v>0.3766510084160995</v>
      </c>
      <c r="H132" s="29">
        <f t="shared" ref="H132:H195" si="7">SUM(F132:G132)</f>
        <v>1</v>
      </c>
      <c r="I132" s="7">
        <v>48853</v>
      </c>
      <c r="J132" s="29">
        <f>'Retail Sales, KWH'!J132/'Retail Sales, KWH'!L132</f>
        <v>0.63372987065937636</v>
      </c>
      <c r="K132" s="29">
        <f>'Retail Sales, KWH'!K132/'Retail Sales, KWH'!L132</f>
        <v>0.36627012934062375</v>
      </c>
      <c r="L132" s="29">
        <f t="shared" ref="L132:L195" si="8">SUM(J132:K132)</f>
        <v>1</v>
      </c>
    </row>
    <row r="133" spans="1:12" x14ac:dyDescent="0.25">
      <c r="A133" s="7">
        <v>48884</v>
      </c>
      <c r="B133" s="29">
        <f>'Retail Sales, KWH'!B133/'Retail Sales, KWH'!D133</f>
        <v>0.61690318781499742</v>
      </c>
      <c r="C133" s="29">
        <f>'Retail Sales, KWH'!C133/'Retail Sales, KWH'!D133</f>
        <v>0.38309681218500263</v>
      </c>
      <c r="D133" s="29">
        <f t="shared" si="6"/>
        <v>1</v>
      </c>
      <c r="E133" s="7">
        <v>48884</v>
      </c>
      <c r="F133" s="29">
        <f>'Retail Sales, KWH'!F133/'Retail Sales, KWH'!H133</f>
        <v>0.62066934189616607</v>
      </c>
      <c r="G133" s="29">
        <f>'Retail Sales, KWH'!G133/'Retail Sales, KWH'!H133</f>
        <v>0.37933065810383398</v>
      </c>
      <c r="H133" s="29">
        <f t="shared" si="7"/>
        <v>1</v>
      </c>
      <c r="I133" s="7">
        <v>48884</v>
      </c>
      <c r="J133" s="29">
        <f>'Retail Sales, KWH'!J133/'Retail Sales, KWH'!L133</f>
        <v>0.63024019950067778</v>
      </c>
      <c r="K133" s="29">
        <f>'Retail Sales, KWH'!K133/'Retail Sales, KWH'!L133</f>
        <v>0.36975980049932228</v>
      </c>
      <c r="L133" s="29">
        <f t="shared" si="8"/>
        <v>1</v>
      </c>
    </row>
    <row r="134" spans="1:12" x14ac:dyDescent="0.25">
      <c r="A134" s="7">
        <v>48914</v>
      </c>
      <c r="B134" s="29">
        <f>'Retail Sales, KWH'!B134/'Retail Sales, KWH'!D134</f>
        <v>0.61930939782775241</v>
      </c>
      <c r="C134" s="29">
        <f>'Retail Sales, KWH'!C134/'Retail Sales, KWH'!D134</f>
        <v>0.38069060217224759</v>
      </c>
      <c r="D134" s="29">
        <f t="shared" si="6"/>
        <v>1</v>
      </c>
      <c r="E134" s="7">
        <v>48914</v>
      </c>
      <c r="F134" s="29">
        <f>'Retail Sales, KWH'!F134/'Retail Sales, KWH'!H134</f>
        <v>0.62155437025830629</v>
      </c>
      <c r="G134" s="29">
        <f>'Retail Sales, KWH'!G134/'Retail Sales, KWH'!H134</f>
        <v>0.3784456297416936</v>
      </c>
      <c r="H134" s="29">
        <f t="shared" si="7"/>
        <v>0.99999999999999989</v>
      </c>
      <c r="I134" s="7">
        <v>48914</v>
      </c>
      <c r="J134" s="29">
        <f>'Retail Sales, KWH'!J134/'Retail Sales, KWH'!L134</f>
        <v>0.62864074794410807</v>
      </c>
      <c r="K134" s="29">
        <f>'Retail Sales, KWH'!K134/'Retail Sales, KWH'!L134</f>
        <v>0.37135925205589193</v>
      </c>
      <c r="L134" s="29">
        <f t="shared" si="8"/>
        <v>1</v>
      </c>
    </row>
    <row r="135" spans="1:12" x14ac:dyDescent="0.25">
      <c r="A135" s="7">
        <v>48945</v>
      </c>
      <c r="B135" s="29">
        <f>'Retail Sales, KWH'!B135/'Retail Sales, KWH'!D135</f>
        <v>0.62342233786309242</v>
      </c>
      <c r="C135" s="29">
        <f>'Retail Sales, KWH'!C135/'Retail Sales, KWH'!D135</f>
        <v>0.37657766213690752</v>
      </c>
      <c r="D135" s="29">
        <f t="shared" si="6"/>
        <v>1</v>
      </c>
      <c r="E135" s="7">
        <v>48945</v>
      </c>
      <c r="F135" s="29">
        <f>'Retail Sales, KWH'!F135/'Retail Sales, KWH'!H135</f>
        <v>0.62444311104876038</v>
      </c>
      <c r="G135" s="29">
        <f>'Retail Sales, KWH'!G135/'Retail Sales, KWH'!H135</f>
        <v>0.37555688895123968</v>
      </c>
      <c r="H135" s="29">
        <f t="shared" si="7"/>
        <v>1</v>
      </c>
      <c r="I135" s="7">
        <v>48945</v>
      </c>
      <c r="J135" s="29">
        <f>'Retail Sales, KWH'!J135/'Retail Sales, KWH'!L135</f>
        <v>0.63104902924989725</v>
      </c>
      <c r="K135" s="29">
        <f>'Retail Sales, KWH'!K135/'Retail Sales, KWH'!L135</f>
        <v>0.36895097075010275</v>
      </c>
      <c r="L135" s="29">
        <f t="shared" si="8"/>
        <v>1</v>
      </c>
    </row>
    <row r="136" spans="1:12" x14ac:dyDescent="0.25">
      <c r="A136" s="7">
        <v>48976</v>
      </c>
      <c r="B136" s="29">
        <f>'Retail Sales, KWH'!B136/'Retail Sales, KWH'!D136</f>
        <v>0.62954789166595637</v>
      </c>
      <c r="C136" s="29">
        <f>'Retail Sales, KWH'!C136/'Retail Sales, KWH'!D136</f>
        <v>0.37045210833404363</v>
      </c>
      <c r="D136" s="29">
        <f t="shared" si="6"/>
        <v>1</v>
      </c>
      <c r="E136" s="7">
        <v>48976</v>
      </c>
      <c r="F136" s="29">
        <f>'Retail Sales, KWH'!F136/'Retail Sales, KWH'!H136</f>
        <v>0.63099735575215687</v>
      </c>
      <c r="G136" s="29">
        <f>'Retail Sales, KWH'!G136/'Retail Sales, KWH'!H136</f>
        <v>0.36900264424784318</v>
      </c>
      <c r="H136" s="29">
        <f t="shared" si="7"/>
        <v>1</v>
      </c>
      <c r="I136" s="7">
        <v>48976</v>
      </c>
      <c r="J136" s="29">
        <f>'Retail Sales, KWH'!J136/'Retail Sales, KWH'!L136</f>
        <v>0.63906414704626047</v>
      </c>
      <c r="K136" s="29">
        <f>'Retail Sales, KWH'!K136/'Retail Sales, KWH'!L136</f>
        <v>0.36093585295373948</v>
      </c>
      <c r="L136" s="29">
        <f t="shared" si="8"/>
        <v>1</v>
      </c>
    </row>
    <row r="137" spans="1:12" x14ac:dyDescent="0.25">
      <c r="A137" s="7">
        <v>49004</v>
      </c>
      <c r="B137" s="29">
        <f>'Retail Sales, KWH'!B137/'Retail Sales, KWH'!D137</f>
        <v>0.61855744310291039</v>
      </c>
      <c r="C137" s="29">
        <f>'Retail Sales, KWH'!C137/'Retail Sales, KWH'!D137</f>
        <v>0.38144255689708956</v>
      </c>
      <c r="D137" s="29">
        <f t="shared" si="6"/>
        <v>1</v>
      </c>
      <c r="E137" s="7">
        <v>49004</v>
      </c>
      <c r="F137" s="29">
        <f>'Retail Sales, KWH'!F137/'Retail Sales, KWH'!H137</f>
        <v>0.62208476859346062</v>
      </c>
      <c r="G137" s="29">
        <f>'Retail Sales, KWH'!G137/'Retail Sales, KWH'!H137</f>
        <v>0.37791523140653932</v>
      </c>
      <c r="H137" s="29">
        <f t="shared" si="7"/>
        <v>1</v>
      </c>
      <c r="I137" s="7">
        <v>49004</v>
      </c>
      <c r="J137" s="29">
        <f>'Retail Sales, KWH'!J137/'Retail Sales, KWH'!L137</f>
        <v>0.63064685094481177</v>
      </c>
      <c r="K137" s="29">
        <f>'Retail Sales, KWH'!K137/'Retail Sales, KWH'!L137</f>
        <v>0.36935314905518818</v>
      </c>
      <c r="L137" s="29">
        <f t="shared" si="8"/>
        <v>1</v>
      </c>
    </row>
    <row r="138" spans="1:12" x14ac:dyDescent="0.25">
      <c r="A138" s="7">
        <v>49035</v>
      </c>
      <c r="B138" s="29">
        <f>'Retail Sales, KWH'!B138/'Retail Sales, KWH'!D138</f>
        <v>0.61377086087104504</v>
      </c>
      <c r="C138" s="29">
        <f>'Retail Sales, KWH'!C138/'Retail Sales, KWH'!D138</f>
        <v>0.38622913912895496</v>
      </c>
      <c r="D138" s="29">
        <f t="shared" si="6"/>
        <v>1</v>
      </c>
      <c r="E138" s="7">
        <v>49035</v>
      </c>
      <c r="F138" s="29">
        <f>'Retail Sales, KWH'!F138/'Retail Sales, KWH'!H138</f>
        <v>0.61653402906083332</v>
      </c>
      <c r="G138" s="29">
        <f>'Retail Sales, KWH'!G138/'Retail Sales, KWH'!H138</f>
        <v>0.38346597093916668</v>
      </c>
      <c r="H138" s="29">
        <f t="shared" si="7"/>
        <v>1</v>
      </c>
      <c r="I138" s="7">
        <v>49035</v>
      </c>
      <c r="J138" s="29">
        <f>'Retail Sales, KWH'!J138/'Retail Sales, KWH'!L138</f>
        <v>0.62615566227030861</v>
      </c>
      <c r="K138" s="29">
        <f>'Retail Sales, KWH'!K138/'Retail Sales, KWH'!L138</f>
        <v>0.37384433772969139</v>
      </c>
      <c r="L138" s="29">
        <f t="shared" si="8"/>
        <v>1</v>
      </c>
    </row>
    <row r="139" spans="1:12" x14ac:dyDescent="0.25">
      <c r="A139" s="7">
        <v>49065</v>
      </c>
      <c r="B139" s="29">
        <f>'Retail Sales, KWH'!B139/'Retail Sales, KWH'!D139</f>
        <v>0.61179284296758618</v>
      </c>
      <c r="C139" s="29">
        <f>'Retail Sales, KWH'!C139/'Retail Sales, KWH'!D139</f>
        <v>0.38820715703241376</v>
      </c>
      <c r="D139" s="29">
        <f t="shared" si="6"/>
        <v>1</v>
      </c>
      <c r="E139" s="7">
        <v>49065</v>
      </c>
      <c r="F139" s="29">
        <f>'Retail Sales, KWH'!F139/'Retail Sales, KWH'!H139</f>
        <v>0.61099411629226474</v>
      </c>
      <c r="G139" s="29">
        <f>'Retail Sales, KWH'!G139/'Retail Sales, KWH'!H139</f>
        <v>0.38900588370773531</v>
      </c>
      <c r="H139" s="29">
        <f t="shared" si="7"/>
        <v>1</v>
      </c>
      <c r="I139" s="7">
        <v>49065</v>
      </c>
      <c r="J139" s="29">
        <f>'Retail Sales, KWH'!J139/'Retail Sales, KWH'!L139</f>
        <v>0.62147006288107609</v>
      </c>
      <c r="K139" s="29">
        <f>'Retail Sales, KWH'!K139/'Retail Sales, KWH'!L139</f>
        <v>0.37852993711892396</v>
      </c>
      <c r="L139" s="29">
        <f t="shared" si="8"/>
        <v>1</v>
      </c>
    </row>
    <row r="140" spans="1:12" x14ac:dyDescent="0.25">
      <c r="A140" s="7">
        <v>49096</v>
      </c>
      <c r="B140" s="29">
        <f>'Retail Sales, KWH'!B140/'Retail Sales, KWH'!D140</f>
        <v>0.61801028223738419</v>
      </c>
      <c r="C140" s="29">
        <f>'Retail Sales, KWH'!C140/'Retail Sales, KWH'!D140</f>
        <v>0.3819897177626157</v>
      </c>
      <c r="D140" s="29">
        <f t="shared" si="6"/>
        <v>0.99999999999999989</v>
      </c>
      <c r="E140" s="7">
        <v>49096</v>
      </c>
      <c r="F140" s="29">
        <f>'Retail Sales, KWH'!F140/'Retail Sales, KWH'!H140</f>
        <v>0.61594455408260851</v>
      </c>
      <c r="G140" s="29">
        <f>'Retail Sales, KWH'!G140/'Retail Sales, KWH'!H140</f>
        <v>0.38405544591739149</v>
      </c>
      <c r="H140" s="29">
        <f t="shared" si="7"/>
        <v>1</v>
      </c>
      <c r="I140" s="7">
        <v>49096</v>
      </c>
      <c r="J140" s="29">
        <f>'Retail Sales, KWH'!J140/'Retail Sales, KWH'!L140</f>
        <v>0.62692248299573616</v>
      </c>
      <c r="K140" s="29">
        <f>'Retail Sales, KWH'!K140/'Retail Sales, KWH'!L140</f>
        <v>0.37307751700426384</v>
      </c>
      <c r="L140" s="29">
        <f t="shared" si="8"/>
        <v>1</v>
      </c>
    </row>
    <row r="141" spans="1:12" x14ac:dyDescent="0.25">
      <c r="A141" s="7">
        <v>49126</v>
      </c>
      <c r="B141" s="29">
        <f>'Retail Sales, KWH'!B141/'Retail Sales, KWH'!D141</f>
        <v>0.61434412363211277</v>
      </c>
      <c r="C141" s="29">
        <f>'Retail Sales, KWH'!C141/'Retail Sales, KWH'!D141</f>
        <v>0.38565587636788734</v>
      </c>
      <c r="D141" s="29">
        <f t="shared" si="6"/>
        <v>1</v>
      </c>
      <c r="E141" s="7">
        <v>49126</v>
      </c>
      <c r="F141" s="29">
        <f>'Retail Sales, KWH'!F141/'Retail Sales, KWH'!H141</f>
        <v>0.61232094886853561</v>
      </c>
      <c r="G141" s="29">
        <f>'Retail Sales, KWH'!G141/'Retail Sales, KWH'!H141</f>
        <v>0.38767905113146439</v>
      </c>
      <c r="H141" s="29">
        <f t="shared" si="7"/>
        <v>1</v>
      </c>
      <c r="I141" s="7">
        <v>49126</v>
      </c>
      <c r="J141" s="29">
        <f>'Retail Sales, KWH'!J141/'Retail Sales, KWH'!L141</f>
        <v>0.62237850608743839</v>
      </c>
      <c r="K141" s="29">
        <f>'Retail Sales, KWH'!K141/'Retail Sales, KWH'!L141</f>
        <v>0.3776214939125615</v>
      </c>
      <c r="L141" s="29">
        <f t="shared" si="8"/>
        <v>0.99999999999999989</v>
      </c>
    </row>
    <row r="142" spans="1:12" x14ac:dyDescent="0.25">
      <c r="A142" s="7">
        <v>49157</v>
      </c>
      <c r="B142" s="29">
        <f>'Retail Sales, KWH'!B142/'Retail Sales, KWH'!D142</f>
        <v>0.62339848359741012</v>
      </c>
      <c r="C142" s="29">
        <f>'Retail Sales, KWH'!C142/'Retail Sales, KWH'!D142</f>
        <v>0.37660151640258988</v>
      </c>
      <c r="D142" s="29">
        <f t="shared" si="6"/>
        <v>1</v>
      </c>
      <c r="E142" s="7">
        <v>49157</v>
      </c>
      <c r="F142" s="29">
        <f>'Retail Sales, KWH'!F142/'Retail Sales, KWH'!H142</f>
        <v>0.62097092116348873</v>
      </c>
      <c r="G142" s="29">
        <f>'Retail Sales, KWH'!G142/'Retail Sales, KWH'!H142</f>
        <v>0.37902907883651132</v>
      </c>
      <c r="H142" s="29">
        <f t="shared" si="7"/>
        <v>1</v>
      </c>
      <c r="I142" s="7">
        <v>49157</v>
      </c>
      <c r="J142" s="29">
        <f>'Retail Sales, KWH'!J142/'Retail Sales, KWH'!L142</f>
        <v>0.63031624271396558</v>
      </c>
      <c r="K142" s="29">
        <f>'Retail Sales, KWH'!K142/'Retail Sales, KWH'!L142</f>
        <v>0.36968375728603448</v>
      </c>
      <c r="L142" s="29">
        <f t="shared" si="8"/>
        <v>1</v>
      </c>
    </row>
    <row r="143" spans="1:12" x14ac:dyDescent="0.25">
      <c r="A143" s="7">
        <v>49188</v>
      </c>
      <c r="B143" s="29">
        <f>'Retail Sales, KWH'!B143/'Retail Sales, KWH'!D143</f>
        <v>0.62523235672049227</v>
      </c>
      <c r="C143" s="29">
        <f>'Retail Sales, KWH'!C143/'Retail Sales, KWH'!D143</f>
        <v>0.37476764327950779</v>
      </c>
      <c r="D143" s="29">
        <f t="shared" si="6"/>
        <v>1</v>
      </c>
      <c r="E143" s="7">
        <v>49188</v>
      </c>
      <c r="F143" s="29">
        <f>'Retail Sales, KWH'!F143/'Retail Sales, KWH'!H143</f>
        <v>0.62325736971948409</v>
      </c>
      <c r="G143" s="29">
        <f>'Retail Sales, KWH'!G143/'Retail Sales, KWH'!H143</f>
        <v>0.37674263028051602</v>
      </c>
      <c r="H143" s="29">
        <f t="shared" si="7"/>
        <v>1</v>
      </c>
      <c r="I143" s="7">
        <v>49188</v>
      </c>
      <c r="J143" s="29">
        <f>'Retail Sales, KWH'!J143/'Retail Sales, KWH'!L143</f>
        <v>0.63354900008301196</v>
      </c>
      <c r="K143" s="29">
        <f>'Retail Sales, KWH'!K143/'Retail Sales, KWH'!L143</f>
        <v>0.36645099991698804</v>
      </c>
      <c r="L143" s="29">
        <f t="shared" si="8"/>
        <v>1</v>
      </c>
    </row>
    <row r="144" spans="1:12" x14ac:dyDescent="0.25">
      <c r="A144" s="7">
        <v>49218</v>
      </c>
      <c r="B144" s="29">
        <f>'Retail Sales, KWH'!B144/'Retail Sales, KWH'!D144</f>
        <v>0.61928508456784415</v>
      </c>
      <c r="C144" s="29">
        <f>'Retail Sales, KWH'!C144/'Retail Sales, KWH'!D144</f>
        <v>0.38071491543215574</v>
      </c>
      <c r="D144" s="29">
        <f t="shared" si="6"/>
        <v>0.99999999999999989</v>
      </c>
      <c r="E144" s="7">
        <v>49218</v>
      </c>
      <c r="F144" s="29">
        <f>'Retail Sales, KWH'!F144/'Retail Sales, KWH'!H144</f>
        <v>0.62324580260031326</v>
      </c>
      <c r="G144" s="29">
        <f>'Retail Sales, KWH'!G144/'Retail Sales, KWH'!H144</f>
        <v>0.37675419739968685</v>
      </c>
      <c r="H144" s="29">
        <f t="shared" si="7"/>
        <v>1</v>
      </c>
      <c r="I144" s="7">
        <v>49218</v>
      </c>
      <c r="J144" s="29">
        <f>'Retail Sales, KWH'!J144/'Retail Sales, KWH'!L144</f>
        <v>0.63495543220740336</v>
      </c>
      <c r="K144" s="29">
        <f>'Retail Sales, KWH'!K144/'Retail Sales, KWH'!L144</f>
        <v>0.3650445677925967</v>
      </c>
      <c r="L144" s="29">
        <f t="shared" si="8"/>
        <v>1</v>
      </c>
    </row>
    <row r="145" spans="1:12" x14ac:dyDescent="0.25">
      <c r="A145" s="7">
        <v>49249</v>
      </c>
      <c r="B145" s="29">
        <f>'Retail Sales, KWH'!B145/'Retail Sales, KWH'!D145</f>
        <v>0.61694078498345151</v>
      </c>
      <c r="C145" s="29">
        <f>'Retail Sales, KWH'!C145/'Retail Sales, KWH'!D145</f>
        <v>0.38305921501654838</v>
      </c>
      <c r="D145" s="29">
        <f t="shared" si="6"/>
        <v>0.99999999999999989</v>
      </c>
      <c r="E145" s="7">
        <v>49249</v>
      </c>
      <c r="F145" s="29">
        <f>'Retail Sales, KWH'!F145/'Retail Sales, KWH'!H145</f>
        <v>0.62073134700543053</v>
      </c>
      <c r="G145" s="29">
        <f>'Retail Sales, KWH'!G145/'Retail Sales, KWH'!H145</f>
        <v>0.37926865299456952</v>
      </c>
      <c r="H145" s="29">
        <f t="shared" si="7"/>
        <v>1</v>
      </c>
      <c r="I145" s="7">
        <v>49249</v>
      </c>
      <c r="J145" s="29">
        <f>'Retail Sales, KWH'!J145/'Retail Sales, KWH'!L145</f>
        <v>0.63161646241049108</v>
      </c>
      <c r="K145" s="29">
        <f>'Retail Sales, KWH'!K145/'Retail Sales, KWH'!L145</f>
        <v>0.36838353758950904</v>
      </c>
      <c r="L145" s="29">
        <f t="shared" si="8"/>
        <v>1</v>
      </c>
    </row>
    <row r="146" spans="1:12" x14ac:dyDescent="0.25">
      <c r="A146" s="7">
        <v>49279</v>
      </c>
      <c r="B146" s="29">
        <f>'Retail Sales, KWH'!B146/'Retail Sales, KWH'!D146</f>
        <v>0.6194512125980457</v>
      </c>
      <c r="C146" s="29">
        <f>'Retail Sales, KWH'!C146/'Retail Sales, KWH'!D146</f>
        <v>0.38054878740195425</v>
      </c>
      <c r="D146" s="29">
        <f t="shared" si="6"/>
        <v>1</v>
      </c>
      <c r="E146" s="7">
        <v>49279</v>
      </c>
      <c r="F146" s="29">
        <f>'Retail Sales, KWH'!F146/'Retail Sales, KWH'!H146</f>
        <v>0.62159570983862333</v>
      </c>
      <c r="G146" s="29">
        <f>'Retail Sales, KWH'!G146/'Retail Sales, KWH'!H146</f>
        <v>0.37840429016137678</v>
      </c>
      <c r="H146" s="29">
        <f t="shared" si="7"/>
        <v>1</v>
      </c>
      <c r="I146" s="7">
        <v>49279</v>
      </c>
      <c r="J146" s="29">
        <f>'Retail Sales, KWH'!J146/'Retail Sales, KWH'!L146</f>
        <v>0.62984536979089656</v>
      </c>
      <c r="K146" s="29">
        <f>'Retail Sales, KWH'!K146/'Retail Sales, KWH'!L146</f>
        <v>0.37015463020910339</v>
      </c>
      <c r="L146" s="29">
        <f t="shared" si="8"/>
        <v>1</v>
      </c>
    </row>
    <row r="147" spans="1:12" x14ac:dyDescent="0.25">
      <c r="A147" s="7">
        <v>49310</v>
      </c>
      <c r="B147" s="29">
        <f>'Retail Sales, KWH'!B147/'Retail Sales, KWH'!D147</f>
        <v>0.62346883355712934</v>
      </c>
      <c r="C147" s="29">
        <f>'Retail Sales, KWH'!C147/'Retail Sales, KWH'!D147</f>
        <v>0.37653116644287077</v>
      </c>
      <c r="D147" s="29">
        <f t="shared" si="6"/>
        <v>1</v>
      </c>
      <c r="E147" s="7">
        <v>49310</v>
      </c>
      <c r="F147" s="29">
        <f>'Retail Sales, KWH'!F147/'Retail Sales, KWH'!H147</f>
        <v>0.6242897593254062</v>
      </c>
      <c r="G147" s="29">
        <f>'Retail Sales, KWH'!G147/'Retail Sales, KWH'!H147</f>
        <v>0.3757102406745938</v>
      </c>
      <c r="H147" s="29">
        <f t="shared" si="7"/>
        <v>1</v>
      </c>
      <c r="I147" s="7">
        <v>49310</v>
      </c>
      <c r="J147" s="29">
        <f>'Retail Sales, KWH'!J147/'Retail Sales, KWH'!L147</f>
        <v>0.6320611833602745</v>
      </c>
      <c r="K147" s="29">
        <f>'Retail Sales, KWH'!K147/'Retail Sales, KWH'!L147</f>
        <v>0.3679388166397255</v>
      </c>
      <c r="L147" s="29">
        <f t="shared" si="8"/>
        <v>1</v>
      </c>
    </row>
    <row r="148" spans="1:12" x14ac:dyDescent="0.25">
      <c r="A148" s="7">
        <v>49341</v>
      </c>
      <c r="B148" s="29">
        <f>'Retail Sales, KWH'!B148/'Retail Sales, KWH'!D148</f>
        <v>0.62945009229904292</v>
      </c>
      <c r="C148" s="29">
        <f>'Retail Sales, KWH'!C148/'Retail Sales, KWH'!D148</f>
        <v>0.37054990770095708</v>
      </c>
      <c r="D148" s="29">
        <f t="shared" si="6"/>
        <v>1</v>
      </c>
      <c r="E148" s="7">
        <v>49341</v>
      </c>
      <c r="F148" s="29">
        <f>'Retail Sales, KWH'!F148/'Retail Sales, KWH'!H148</f>
        <v>0.63073669587074765</v>
      </c>
      <c r="G148" s="29">
        <f>'Retail Sales, KWH'!G148/'Retail Sales, KWH'!H148</f>
        <v>0.36926330412925229</v>
      </c>
      <c r="H148" s="29">
        <f t="shared" si="7"/>
        <v>1</v>
      </c>
      <c r="I148" s="7">
        <v>49341</v>
      </c>
      <c r="J148" s="29">
        <f>'Retail Sales, KWH'!J148/'Retail Sales, KWH'!L148</f>
        <v>0.64005815810878419</v>
      </c>
      <c r="K148" s="29">
        <f>'Retail Sales, KWH'!K148/'Retail Sales, KWH'!L148</f>
        <v>0.35994184189121575</v>
      </c>
      <c r="L148" s="29">
        <f t="shared" si="8"/>
        <v>1</v>
      </c>
    </row>
    <row r="149" spans="1:12" x14ac:dyDescent="0.25">
      <c r="A149" s="7">
        <v>49369</v>
      </c>
      <c r="B149" s="29">
        <f>'Retail Sales, KWH'!B149/'Retail Sales, KWH'!D149</f>
        <v>0.618387761923756</v>
      </c>
      <c r="C149" s="29">
        <f>'Retail Sales, KWH'!C149/'Retail Sales, KWH'!D149</f>
        <v>0.38161223807624395</v>
      </c>
      <c r="D149" s="29">
        <f t="shared" si="6"/>
        <v>1</v>
      </c>
      <c r="E149" s="7">
        <v>49369</v>
      </c>
      <c r="F149" s="29">
        <f>'Retail Sales, KWH'!F149/'Retail Sales, KWH'!H149</f>
        <v>0.62191630862572334</v>
      </c>
      <c r="G149" s="29">
        <f>'Retail Sales, KWH'!G149/'Retail Sales, KWH'!H149</f>
        <v>0.37808369137427661</v>
      </c>
      <c r="H149" s="29">
        <f t="shared" si="7"/>
        <v>1</v>
      </c>
      <c r="I149" s="7">
        <v>49369</v>
      </c>
      <c r="J149" s="29">
        <f>'Retail Sales, KWH'!J149/'Retail Sales, KWH'!L149</f>
        <v>0.63174155616135397</v>
      </c>
      <c r="K149" s="29">
        <f>'Retail Sales, KWH'!K149/'Retail Sales, KWH'!L149</f>
        <v>0.36825844383864598</v>
      </c>
      <c r="L149" s="29">
        <f t="shared" si="8"/>
        <v>1</v>
      </c>
    </row>
    <row r="150" spans="1:12" x14ac:dyDescent="0.25">
      <c r="A150" s="7">
        <v>49400</v>
      </c>
      <c r="B150" s="29">
        <f>'Retail Sales, KWH'!B150/'Retail Sales, KWH'!D150</f>
        <v>0.6135309779149406</v>
      </c>
      <c r="C150" s="29">
        <f>'Retail Sales, KWH'!C150/'Retail Sales, KWH'!D150</f>
        <v>0.38646902208505934</v>
      </c>
      <c r="D150" s="29">
        <f t="shared" si="6"/>
        <v>1</v>
      </c>
      <c r="E150" s="7">
        <v>49400</v>
      </c>
      <c r="F150" s="29">
        <f>'Retail Sales, KWH'!F150/'Retail Sales, KWH'!H150</f>
        <v>0.61623922100831552</v>
      </c>
      <c r="G150" s="29">
        <f>'Retail Sales, KWH'!G150/'Retail Sales, KWH'!H150</f>
        <v>0.38376077899168443</v>
      </c>
      <c r="H150" s="29">
        <f t="shared" si="7"/>
        <v>1</v>
      </c>
      <c r="I150" s="7">
        <v>49400</v>
      </c>
      <c r="J150" s="29">
        <f>'Retail Sales, KWH'!J150/'Retail Sales, KWH'!L150</f>
        <v>0.62717108911824349</v>
      </c>
      <c r="K150" s="29">
        <f>'Retail Sales, KWH'!K150/'Retail Sales, KWH'!L150</f>
        <v>0.37282891088175663</v>
      </c>
      <c r="L150" s="29">
        <f t="shared" si="8"/>
        <v>1</v>
      </c>
    </row>
    <row r="151" spans="1:12" x14ac:dyDescent="0.25">
      <c r="A151" s="7">
        <v>49430</v>
      </c>
      <c r="B151" s="29">
        <f>'Retail Sales, KWH'!B151/'Retail Sales, KWH'!D151</f>
        <v>0.61149602663608216</v>
      </c>
      <c r="C151" s="29">
        <f>'Retail Sales, KWH'!C151/'Retail Sales, KWH'!D151</f>
        <v>0.38850397336391773</v>
      </c>
      <c r="D151" s="29">
        <f t="shared" si="6"/>
        <v>0.99999999999999989</v>
      </c>
      <c r="E151" s="7">
        <v>49430</v>
      </c>
      <c r="F151" s="29">
        <f>'Retail Sales, KWH'!F151/'Retail Sales, KWH'!H151</f>
        <v>0.61039833256316467</v>
      </c>
      <c r="G151" s="29">
        <f>'Retail Sales, KWH'!G151/'Retail Sales, KWH'!H151</f>
        <v>0.38960166743683533</v>
      </c>
      <c r="H151" s="29">
        <f t="shared" si="7"/>
        <v>1</v>
      </c>
      <c r="I151" s="7">
        <v>49430</v>
      </c>
      <c r="J151" s="29">
        <f>'Retail Sales, KWH'!J151/'Retail Sales, KWH'!L151</f>
        <v>0.6221801072645653</v>
      </c>
      <c r="K151" s="29">
        <f>'Retail Sales, KWH'!K151/'Retail Sales, KWH'!L151</f>
        <v>0.37781989273543476</v>
      </c>
      <c r="L151" s="29">
        <f t="shared" si="8"/>
        <v>1</v>
      </c>
    </row>
    <row r="152" spans="1:12" x14ac:dyDescent="0.25">
      <c r="A152" s="7">
        <v>49461</v>
      </c>
      <c r="B152" s="29">
        <f>'Retail Sales, KWH'!B152/'Retail Sales, KWH'!D152</f>
        <v>0.6176825691554807</v>
      </c>
      <c r="C152" s="29">
        <f>'Retail Sales, KWH'!C152/'Retail Sales, KWH'!D152</f>
        <v>0.38231743084451936</v>
      </c>
      <c r="D152" s="29">
        <f t="shared" si="6"/>
        <v>1</v>
      </c>
      <c r="E152" s="7">
        <v>49461</v>
      </c>
      <c r="F152" s="29">
        <f>'Retail Sales, KWH'!F152/'Retail Sales, KWH'!H152</f>
        <v>0.61523022478434142</v>
      </c>
      <c r="G152" s="29">
        <f>'Retail Sales, KWH'!G152/'Retail Sales, KWH'!H152</f>
        <v>0.38476977521565853</v>
      </c>
      <c r="H152" s="29">
        <f t="shared" si="7"/>
        <v>1</v>
      </c>
      <c r="I152" s="7">
        <v>49461</v>
      </c>
      <c r="J152" s="29">
        <f>'Retail Sales, KWH'!J152/'Retail Sales, KWH'!L152</f>
        <v>0.62751750206038814</v>
      </c>
      <c r="K152" s="29">
        <f>'Retail Sales, KWH'!K152/'Retail Sales, KWH'!L152</f>
        <v>0.37248249793961186</v>
      </c>
      <c r="L152" s="29">
        <f t="shared" si="8"/>
        <v>1</v>
      </c>
    </row>
    <row r="153" spans="1:12" x14ac:dyDescent="0.25">
      <c r="A153" s="7">
        <v>49491</v>
      </c>
      <c r="B153" s="29">
        <f>'Retail Sales, KWH'!B153/'Retail Sales, KWH'!D153</f>
        <v>0.61402855664673439</v>
      </c>
      <c r="C153" s="29">
        <f>'Retail Sales, KWH'!C153/'Retail Sales, KWH'!D153</f>
        <v>0.38597144335326566</v>
      </c>
      <c r="D153" s="29">
        <f t="shared" si="6"/>
        <v>1</v>
      </c>
      <c r="E153" s="7">
        <v>49491</v>
      </c>
      <c r="F153" s="29">
        <f>'Retail Sales, KWH'!F153/'Retail Sales, KWH'!H153</f>
        <v>0.61162107691187195</v>
      </c>
      <c r="G153" s="29">
        <f>'Retail Sales, KWH'!G153/'Retail Sales, KWH'!H153</f>
        <v>0.38837892308812799</v>
      </c>
      <c r="H153" s="29">
        <f t="shared" si="7"/>
        <v>1</v>
      </c>
      <c r="I153" s="7">
        <v>49491</v>
      </c>
      <c r="J153" s="29">
        <f>'Retail Sales, KWH'!J153/'Retail Sales, KWH'!L153</f>
        <v>0.62291839093472878</v>
      </c>
      <c r="K153" s="29">
        <f>'Retail Sales, KWH'!K153/'Retail Sales, KWH'!L153</f>
        <v>0.37708160906527127</v>
      </c>
      <c r="L153" s="29">
        <f t="shared" si="8"/>
        <v>1</v>
      </c>
    </row>
    <row r="154" spans="1:12" x14ac:dyDescent="0.25">
      <c r="A154" s="7">
        <v>49522</v>
      </c>
      <c r="B154" s="29">
        <f>'Retail Sales, KWH'!B154/'Retail Sales, KWH'!D154</f>
        <v>0.62300331801778908</v>
      </c>
      <c r="C154" s="29">
        <f>'Retail Sales, KWH'!C154/'Retail Sales, KWH'!D154</f>
        <v>0.37699668198221092</v>
      </c>
      <c r="D154" s="29">
        <f t="shared" si="6"/>
        <v>1</v>
      </c>
      <c r="E154" s="7">
        <v>49522</v>
      </c>
      <c r="F154" s="29">
        <f>'Retail Sales, KWH'!F154/'Retail Sales, KWH'!H154</f>
        <v>0.62016804312373675</v>
      </c>
      <c r="G154" s="29">
        <f>'Retail Sales, KWH'!G154/'Retail Sales, KWH'!H154</f>
        <v>0.3798319568762632</v>
      </c>
      <c r="H154" s="29">
        <f t="shared" si="7"/>
        <v>1</v>
      </c>
      <c r="I154" s="7">
        <v>49522</v>
      </c>
      <c r="J154" s="29">
        <f>'Retail Sales, KWH'!J154/'Retail Sales, KWH'!L154</f>
        <v>0.63069546651608532</v>
      </c>
      <c r="K154" s="29">
        <f>'Retail Sales, KWH'!K154/'Retail Sales, KWH'!L154</f>
        <v>0.36930453348391473</v>
      </c>
      <c r="L154" s="29">
        <f t="shared" si="8"/>
        <v>1</v>
      </c>
    </row>
    <row r="155" spans="1:12" x14ac:dyDescent="0.25">
      <c r="A155" s="7">
        <v>49553</v>
      </c>
      <c r="B155" s="29">
        <f>'Retail Sales, KWH'!B155/'Retail Sales, KWH'!D155</f>
        <v>0.62480257429453157</v>
      </c>
      <c r="C155" s="29">
        <f>'Retail Sales, KWH'!C155/'Retail Sales, KWH'!D155</f>
        <v>0.37519742570546855</v>
      </c>
      <c r="D155" s="29">
        <f t="shared" si="6"/>
        <v>1</v>
      </c>
      <c r="E155" s="7">
        <v>49553</v>
      </c>
      <c r="F155" s="29">
        <f>'Retail Sales, KWH'!F155/'Retail Sales, KWH'!H155</f>
        <v>0.62245445684521472</v>
      </c>
      <c r="G155" s="29">
        <f>'Retail Sales, KWH'!G155/'Retail Sales, KWH'!H155</f>
        <v>0.37754554315478528</v>
      </c>
      <c r="H155" s="29">
        <f t="shared" si="7"/>
        <v>1</v>
      </c>
      <c r="I155" s="7">
        <v>49553</v>
      </c>
      <c r="J155" s="29">
        <f>'Retail Sales, KWH'!J155/'Retail Sales, KWH'!L155</f>
        <v>0.63399240208554219</v>
      </c>
      <c r="K155" s="29">
        <f>'Retail Sales, KWH'!K155/'Retail Sales, KWH'!L155</f>
        <v>0.36600759791445781</v>
      </c>
      <c r="L155" s="29">
        <f t="shared" si="8"/>
        <v>1</v>
      </c>
    </row>
    <row r="156" spans="1:12" x14ac:dyDescent="0.25">
      <c r="A156" s="7">
        <v>49583</v>
      </c>
      <c r="B156" s="29">
        <f>'Retail Sales, KWH'!B156/'Retail Sales, KWH'!D156</f>
        <v>0.61911759406882239</v>
      </c>
      <c r="C156" s="29">
        <f>'Retail Sales, KWH'!C156/'Retail Sales, KWH'!D156</f>
        <v>0.38088240593117761</v>
      </c>
      <c r="D156" s="29">
        <f t="shared" si="6"/>
        <v>1</v>
      </c>
      <c r="E156" s="7">
        <v>49583</v>
      </c>
      <c r="F156" s="29">
        <f>'Retail Sales, KWH'!F156/'Retail Sales, KWH'!H156</f>
        <v>0.62311063535846112</v>
      </c>
      <c r="G156" s="29">
        <f>'Retail Sales, KWH'!G156/'Retail Sales, KWH'!H156</f>
        <v>0.37688936464153888</v>
      </c>
      <c r="H156" s="29">
        <f t="shared" si="7"/>
        <v>1</v>
      </c>
      <c r="I156" s="7">
        <v>49583</v>
      </c>
      <c r="J156" s="29">
        <f>'Retail Sales, KWH'!J156/'Retail Sales, KWH'!L156</f>
        <v>0.63617070515614416</v>
      </c>
      <c r="K156" s="29">
        <f>'Retail Sales, KWH'!K156/'Retail Sales, KWH'!L156</f>
        <v>0.36382929484385584</v>
      </c>
      <c r="L156" s="29">
        <f t="shared" si="8"/>
        <v>1</v>
      </c>
    </row>
    <row r="157" spans="1:12" x14ac:dyDescent="0.25">
      <c r="A157" s="7">
        <v>49614</v>
      </c>
      <c r="B157" s="29">
        <f>'Retail Sales, KWH'!B157/'Retail Sales, KWH'!D157</f>
        <v>0.61697826475848971</v>
      </c>
      <c r="C157" s="29">
        <f>'Retail Sales, KWH'!C157/'Retail Sales, KWH'!D157</f>
        <v>0.38302173524151023</v>
      </c>
      <c r="D157" s="29">
        <f t="shared" si="6"/>
        <v>1</v>
      </c>
      <c r="E157" s="7">
        <v>49614</v>
      </c>
      <c r="F157" s="29">
        <f>'Retail Sales, KWH'!F157/'Retail Sales, KWH'!H157</f>
        <v>0.62076342215661728</v>
      </c>
      <c r="G157" s="29">
        <f>'Retail Sales, KWH'!G157/'Retail Sales, KWH'!H157</f>
        <v>0.37923657784338272</v>
      </c>
      <c r="H157" s="29">
        <f t="shared" si="7"/>
        <v>1</v>
      </c>
      <c r="I157" s="7">
        <v>49614</v>
      </c>
      <c r="J157" s="29">
        <f>'Retail Sales, KWH'!J157/'Retail Sales, KWH'!L157</f>
        <v>0.63298972795463848</v>
      </c>
      <c r="K157" s="29">
        <f>'Retail Sales, KWH'!K157/'Retail Sales, KWH'!L157</f>
        <v>0.36701027204536146</v>
      </c>
      <c r="L157" s="29">
        <f t="shared" si="8"/>
        <v>1</v>
      </c>
    </row>
    <row r="158" spans="1:12" x14ac:dyDescent="0.25">
      <c r="A158" s="7">
        <v>49644</v>
      </c>
      <c r="B158" s="29">
        <f>'Retail Sales, KWH'!B158/'Retail Sales, KWH'!D158</f>
        <v>0.61959892215300238</v>
      </c>
      <c r="C158" s="29">
        <f>'Retail Sales, KWH'!C158/'Retail Sales, KWH'!D158</f>
        <v>0.38040107784699767</v>
      </c>
      <c r="D158" s="29">
        <f t="shared" si="6"/>
        <v>1</v>
      </c>
      <c r="E158" s="7">
        <v>49644</v>
      </c>
      <c r="F158" s="29">
        <f>'Retail Sales, KWH'!F158/'Retail Sales, KWH'!H158</f>
        <v>0.62161769296169511</v>
      </c>
      <c r="G158" s="29">
        <f>'Retail Sales, KWH'!G158/'Retail Sales, KWH'!H158</f>
        <v>0.37838230703830494</v>
      </c>
      <c r="H158" s="29">
        <f t="shared" si="7"/>
        <v>1</v>
      </c>
      <c r="I158" s="7">
        <v>49644</v>
      </c>
      <c r="J158" s="29">
        <f>'Retail Sales, KWH'!J158/'Retail Sales, KWH'!L158</f>
        <v>0.63106392899454822</v>
      </c>
      <c r="K158" s="29">
        <f>'Retail Sales, KWH'!K158/'Retail Sales, KWH'!L158</f>
        <v>0.36893607100545178</v>
      </c>
      <c r="L158" s="29">
        <f t="shared" si="8"/>
        <v>1</v>
      </c>
    </row>
    <row r="159" spans="1:12" x14ac:dyDescent="0.25">
      <c r="A159" s="7">
        <v>49675</v>
      </c>
      <c r="B159" s="29">
        <f>'Retail Sales, KWH'!B159/'Retail Sales, KWH'!D159</f>
        <v>0.62352001105566324</v>
      </c>
      <c r="C159" s="29">
        <f>'Retail Sales, KWH'!C159/'Retail Sales, KWH'!D159</f>
        <v>0.37647998894433676</v>
      </c>
      <c r="D159" s="29">
        <f t="shared" si="6"/>
        <v>1</v>
      </c>
      <c r="E159" s="7">
        <v>49675</v>
      </c>
      <c r="F159" s="29">
        <f>'Retail Sales, KWH'!F159/'Retail Sales, KWH'!H159</f>
        <v>0.6241215322443715</v>
      </c>
      <c r="G159" s="29">
        <f>'Retail Sales, KWH'!G159/'Retail Sales, KWH'!H159</f>
        <v>0.37587846775562839</v>
      </c>
      <c r="H159" s="29">
        <f t="shared" si="7"/>
        <v>0.99999999999999989</v>
      </c>
      <c r="I159" s="7">
        <v>49675</v>
      </c>
      <c r="J159" s="29">
        <f>'Retail Sales, KWH'!J159/'Retail Sales, KWH'!L159</f>
        <v>0.63309036833662735</v>
      </c>
      <c r="K159" s="29">
        <f>'Retail Sales, KWH'!K159/'Retail Sales, KWH'!L159</f>
        <v>0.36690963166337254</v>
      </c>
      <c r="L159" s="29">
        <f t="shared" si="8"/>
        <v>0.99999999999999989</v>
      </c>
    </row>
    <row r="160" spans="1:12" x14ac:dyDescent="0.25">
      <c r="A160" s="7">
        <v>49706</v>
      </c>
      <c r="B160" s="29">
        <f>'Retail Sales, KWH'!B160/'Retail Sales, KWH'!D160</f>
        <v>0.62935006335529631</v>
      </c>
      <c r="C160" s="29">
        <f>'Retail Sales, KWH'!C160/'Retail Sales, KWH'!D160</f>
        <v>0.37064993664470364</v>
      </c>
      <c r="D160" s="29">
        <f t="shared" si="6"/>
        <v>1</v>
      </c>
      <c r="E160" s="7">
        <v>49706</v>
      </c>
      <c r="F160" s="29">
        <f>'Retail Sales, KWH'!F160/'Retail Sales, KWH'!H160</f>
        <v>0.63045430201280805</v>
      </c>
      <c r="G160" s="29">
        <f>'Retail Sales, KWH'!G160/'Retail Sales, KWH'!H160</f>
        <v>0.36954569798719195</v>
      </c>
      <c r="H160" s="29">
        <f t="shared" si="7"/>
        <v>1</v>
      </c>
      <c r="I160" s="7">
        <v>49706</v>
      </c>
      <c r="J160" s="29">
        <f>'Retail Sales, KWH'!J160/'Retail Sales, KWH'!L160</f>
        <v>0.64105888095606323</v>
      </c>
      <c r="K160" s="29">
        <f>'Retail Sales, KWH'!K160/'Retail Sales, KWH'!L160</f>
        <v>0.35894111904393672</v>
      </c>
      <c r="L160" s="29">
        <f t="shared" si="8"/>
        <v>1</v>
      </c>
    </row>
    <row r="161" spans="1:12" x14ac:dyDescent="0.25">
      <c r="A161" s="7">
        <v>49735</v>
      </c>
      <c r="B161" s="29">
        <f>'Retail Sales, KWH'!B161/'Retail Sales, KWH'!D161</f>
        <v>0.6182130522506335</v>
      </c>
      <c r="C161" s="29">
        <f>'Retail Sales, KWH'!C161/'Retail Sales, KWH'!D161</f>
        <v>0.38178694774936656</v>
      </c>
      <c r="D161" s="29">
        <f t="shared" si="6"/>
        <v>1</v>
      </c>
      <c r="E161" s="7">
        <v>49735</v>
      </c>
      <c r="F161" s="29">
        <f>'Retail Sales, KWH'!F161/'Retail Sales, KWH'!H161</f>
        <v>0.62171960338724463</v>
      </c>
      <c r="G161" s="29">
        <f>'Retail Sales, KWH'!G161/'Retail Sales, KWH'!H161</f>
        <v>0.37828039661275537</v>
      </c>
      <c r="H161" s="29">
        <f t="shared" si="7"/>
        <v>1</v>
      </c>
      <c r="I161" s="7">
        <v>49735</v>
      </c>
      <c r="J161" s="29">
        <f>'Retail Sales, KWH'!J161/'Retail Sales, KWH'!L161</f>
        <v>0.63283645875650107</v>
      </c>
      <c r="K161" s="29">
        <f>'Retail Sales, KWH'!K161/'Retail Sales, KWH'!L161</f>
        <v>0.36716354124349898</v>
      </c>
      <c r="L161" s="29">
        <f t="shared" si="8"/>
        <v>1</v>
      </c>
    </row>
    <row r="162" spans="1:12" x14ac:dyDescent="0.25">
      <c r="A162" s="7">
        <v>49766</v>
      </c>
      <c r="B162" s="29">
        <f>'Retail Sales, KWH'!B162/'Retail Sales, KWH'!D162</f>
        <v>0.61328444039065422</v>
      </c>
      <c r="C162" s="29">
        <f>'Retail Sales, KWH'!C162/'Retail Sales, KWH'!D162</f>
        <v>0.38671555960934578</v>
      </c>
      <c r="D162" s="29">
        <f t="shared" si="6"/>
        <v>1</v>
      </c>
      <c r="E162" s="7">
        <v>49766</v>
      </c>
      <c r="F162" s="29">
        <f>'Retail Sales, KWH'!F162/'Retail Sales, KWH'!H162</f>
        <v>0.61591618570774409</v>
      </c>
      <c r="G162" s="29">
        <f>'Retail Sales, KWH'!G162/'Retail Sales, KWH'!H162</f>
        <v>0.38408381429225585</v>
      </c>
      <c r="H162" s="29">
        <f t="shared" si="7"/>
        <v>1</v>
      </c>
      <c r="I162" s="7">
        <v>49766</v>
      </c>
      <c r="J162" s="29">
        <f>'Retail Sales, KWH'!J162/'Retail Sales, KWH'!L162</f>
        <v>0.62818299675802869</v>
      </c>
      <c r="K162" s="29">
        <f>'Retail Sales, KWH'!K162/'Retail Sales, KWH'!L162</f>
        <v>0.37181700324197137</v>
      </c>
      <c r="L162" s="29">
        <f t="shared" si="8"/>
        <v>1</v>
      </c>
    </row>
    <row r="163" spans="1:12" x14ac:dyDescent="0.25">
      <c r="A163" s="7">
        <v>49796</v>
      </c>
      <c r="B163" s="29">
        <f>'Retail Sales, KWH'!B163/'Retail Sales, KWH'!D163</f>
        <v>0.61119317868853629</v>
      </c>
      <c r="C163" s="29">
        <f>'Retail Sales, KWH'!C163/'Retail Sales, KWH'!D163</f>
        <v>0.38880682131146377</v>
      </c>
      <c r="D163" s="29">
        <f t="shared" si="6"/>
        <v>1</v>
      </c>
      <c r="E163" s="7">
        <v>49796</v>
      </c>
      <c r="F163" s="29">
        <f>'Retail Sales, KWH'!F163/'Retail Sales, KWH'!H163</f>
        <v>0.60978282200335143</v>
      </c>
      <c r="G163" s="29">
        <f>'Retail Sales, KWH'!G163/'Retail Sales, KWH'!H163</f>
        <v>0.39021717799664857</v>
      </c>
      <c r="H163" s="29">
        <f t="shared" si="7"/>
        <v>1</v>
      </c>
      <c r="I163" s="7">
        <v>49796</v>
      </c>
      <c r="J163" s="29">
        <f>'Retail Sales, KWH'!J163/'Retail Sales, KWH'!L163</f>
        <v>0.62289012063012461</v>
      </c>
      <c r="K163" s="29">
        <f>'Retail Sales, KWH'!K163/'Retail Sales, KWH'!L163</f>
        <v>0.3771098793698755</v>
      </c>
      <c r="L163" s="29">
        <f t="shared" si="8"/>
        <v>1</v>
      </c>
    </row>
    <row r="164" spans="1:12" x14ac:dyDescent="0.25">
      <c r="A164" s="7">
        <v>49827</v>
      </c>
      <c r="B164" s="29">
        <f>'Retail Sales, KWH'!B164/'Retail Sales, KWH'!D164</f>
        <v>0.61735318090725333</v>
      </c>
      <c r="C164" s="29">
        <f>'Retail Sales, KWH'!C164/'Retail Sales, KWH'!D164</f>
        <v>0.38264681909274678</v>
      </c>
      <c r="D164" s="29">
        <f t="shared" si="6"/>
        <v>1</v>
      </c>
      <c r="E164" s="7">
        <v>49827</v>
      </c>
      <c r="F164" s="29">
        <f>'Retail Sales, KWH'!F164/'Retail Sales, KWH'!H164</f>
        <v>0.61450317426794498</v>
      </c>
      <c r="G164" s="29">
        <f>'Retail Sales, KWH'!G164/'Retail Sales, KWH'!H164</f>
        <v>0.38549682573205496</v>
      </c>
      <c r="H164" s="29">
        <f t="shared" si="7"/>
        <v>1</v>
      </c>
      <c r="I164" s="7">
        <v>49827</v>
      </c>
      <c r="J164" s="29">
        <f>'Retail Sales, KWH'!J164/'Retail Sales, KWH'!L164</f>
        <v>0.62811593940831956</v>
      </c>
      <c r="K164" s="29">
        <f>'Retail Sales, KWH'!K164/'Retail Sales, KWH'!L164</f>
        <v>0.37188406059168044</v>
      </c>
      <c r="L164" s="29">
        <f t="shared" si="8"/>
        <v>1</v>
      </c>
    </row>
    <row r="165" spans="1:12" x14ac:dyDescent="0.25">
      <c r="A165" s="7">
        <v>49857</v>
      </c>
      <c r="B165" s="29">
        <f>'Retail Sales, KWH'!B165/'Retail Sales, KWH'!D165</f>
        <v>0.61370935080066047</v>
      </c>
      <c r="C165" s="29">
        <f>'Retail Sales, KWH'!C165/'Retail Sales, KWH'!D165</f>
        <v>0.38629064919933959</v>
      </c>
      <c r="D165" s="29">
        <f t="shared" si="6"/>
        <v>1</v>
      </c>
      <c r="E165" s="7">
        <v>49857</v>
      </c>
      <c r="F165" s="29">
        <f>'Retail Sales, KWH'!F165/'Retail Sales, KWH'!H165</f>
        <v>0.61090672031068582</v>
      </c>
      <c r="G165" s="29">
        <f>'Retail Sales, KWH'!G165/'Retail Sales, KWH'!H165</f>
        <v>0.38909327968931423</v>
      </c>
      <c r="H165" s="29">
        <f t="shared" si="7"/>
        <v>1</v>
      </c>
      <c r="I165" s="7">
        <v>49857</v>
      </c>
      <c r="J165" s="29">
        <f>'Retail Sales, KWH'!J165/'Retail Sales, KWH'!L165</f>
        <v>0.62346219703833794</v>
      </c>
      <c r="K165" s="29">
        <f>'Retail Sales, KWH'!K165/'Retail Sales, KWH'!L165</f>
        <v>0.37653780296166212</v>
      </c>
      <c r="L165" s="29">
        <f t="shared" si="8"/>
        <v>1</v>
      </c>
    </row>
    <row r="166" spans="1:12" x14ac:dyDescent="0.25">
      <c r="A166" s="7">
        <v>49888</v>
      </c>
      <c r="B166" s="29">
        <f>'Retail Sales, KWH'!B166/'Retail Sales, KWH'!D166</f>
        <v>0.62260400196604604</v>
      </c>
      <c r="C166" s="29">
        <f>'Retail Sales, KWH'!C166/'Retail Sales, KWH'!D166</f>
        <v>0.37739599803395402</v>
      </c>
      <c r="D166" s="29">
        <f t="shared" si="6"/>
        <v>1</v>
      </c>
      <c r="E166" s="7">
        <v>49888</v>
      </c>
      <c r="F166" s="29">
        <f>'Retail Sales, KWH'!F166/'Retail Sales, KWH'!H166</f>
        <v>0.61935187631961119</v>
      </c>
      <c r="G166" s="29">
        <f>'Retail Sales, KWH'!G166/'Retail Sales, KWH'!H166</f>
        <v>0.38064812368038875</v>
      </c>
      <c r="H166" s="29">
        <f t="shared" si="7"/>
        <v>1</v>
      </c>
      <c r="I166" s="7">
        <v>49888</v>
      </c>
      <c r="J166" s="29">
        <f>'Retail Sales, KWH'!J166/'Retail Sales, KWH'!L166</f>
        <v>0.63108101252806481</v>
      </c>
      <c r="K166" s="29">
        <f>'Retail Sales, KWH'!K166/'Retail Sales, KWH'!L166</f>
        <v>0.36891898747193524</v>
      </c>
      <c r="L166" s="29">
        <f t="shared" si="8"/>
        <v>1</v>
      </c>
    </row>
    <row r="167" spans="1:12" x14ac:dyDescent="0.25">
      <c r="A167" s="7">
        <v>49919</v>
      </c>
      <c r="B167" s="29">
        <f>'Retail Sales, KWH'!B167/'Retail Sales, KWH'!D167</f>
        <v>0.62436716120134927</v>
      </c>
      <c r="C167" s="29">
        <f>'Retail Sales, KWH'!C167/'Retail Sales, KWH'!D167</f>
        <v>0.37563283879865067</v>
      </c>
      <c r="D167" s="29">
        <f t="shared" si="6"/>
        <v>1</v>
      </c>
      <c r="E167" s="7">
        <v>49919</v>
      </c>
      <c r="F167" s="29">
        <f>'Retail Sales, KWH'!F167/'Retail Sales, KWH'!H167</f>
        <v>0.62163586954904071</v>
      </c>
      <c r="G167" s="29">
        <f>'Retail Sales, KWH'!G167/'Retail Sales, KWH'!H167</f>
        <v>0.37836413045095935</v>
      </c>
      <c r="H167" s="29">
        <f t="shared" si="7"/>
        <v>1</v>
      </c>
      <c r="I167" s="7">
        <v>49919</v>
      </c>
      <c r="J167" s="29">
        <f>'Retail Sales, KWH'!J167/'Retail Sales, KWH'!L167</f>
        <v>0.63443971989093662</v>
      </c>
      <c r="K167" s="29">
        <f>'Retail Sales, KWH'!K167/'Retail Sales, KWH'!L167</f>
        <v>0.36556028010906344</v>
      </c>
      <c r="L167" s="29">
        <f t="shared" si="8"/>
        <v>1</v>
      </c>
    </row>
    <row r="168" spans="1:12" x14ac:dyDescent="0.25">
      <c r="A168" s="7">
        <v>49949</v>
      </c>
      <c r="B168" s="29">
        <f>'Retail Sales, KWH'!B168/'Retail Sales, KWH'!D168</f>
        <v>0.6189493297015316</v>
      </c>
      <c r="C168" s="29">
        <f>'Retail Sales, KWH'!C168/'Retail Sales, KWH'!D168</f>
        <v>0.38105067029846829</v>
      </c>
      <c r="D168" s="29">
        <f t="shared" si="6"/>
        <v>0.99999999999999989</v>
      </c>
      <c r="E168" s="7">
        <v>49949</v>
      </c>
      <c r="F168" s="29">
        <f>'Retail Sales, KWH'!F168/'Retail Sales, KWH'!H168</f>
        <v>0.62294771650931713</v>
      </c>
      <c r="G168" s="29">
        <f>'Retail Sales, KWH'!G168/'Retail Sales, KWH'!H168</f>
        <v>0.37705228349068276</v>
      </c>
      <c r="H168" s="29">
        <f t="shared" si="7"/>
        <v>0.99999999999999989</v>
      </c>
      <c r="I168" s="7">
        <v>49949</v>
      </c>
      <c r="J168" s="29">
        <f>'Retail Sales, KWH'!J168/'Retail Sales, KWH'!L168</f>
        <v>0.63737755605612767</v>
      </c>
      <c r="K168" s="29">
        <f>'Retail Sales, KWH'!K168/'Retail Sales, KWH'!L168</f>
        <v>0.36262244394387222</v>
      </c>
      <c r="L168" s="29">
        <f t="shared" si="8"/>
        <v>0.99999999999999989</v>
      </c>
    </row>
    <row r="169" spans="1:12" x14ac:dyDescent="0.25">
      <c r="A169" s="7">
        <v>49980</v>
      </c>
      <c r="B169" s="29">
        <f>'Retail Sales, KWH'!B169/'Retail Sales, KWH'!D169</f>
        <v>0.61701791137619333</v>
      </c>
      <c r="C169" s="29">
        <f>'Retail Sales, KWH'!C169/'Retail Sales, KWH'!D169</f>
        <v>0.38298208862380673</v>
      </c>
      <c r="D169" s="29">
        <f t="shared" si="6"/>
        <v>1</v>
      </c>
      <c r="E169" s="7">
        <v>49980</v>
      </c>
      <c r="F169" s="29">
        <f>'Retail Sales, KWH'!F169/'Retail Sales, KWH'!H169</f>
        <v>0.62076942518949951</v>
      </c>
      <c r="G169" s="29">
        <f>'Retail Sales, KWH'!G169/'Retail Sales, KWH'!H169</f>
        <v>0.37923057481050054</v>
      </c>
      <c r="H169" s="29">
        <f t="shared" si="7"/>
        <v>1</v>
      </c>
      <c r="I169" s="7">
        <v>49980</v>
      </c>
      <c r="J169" s="29">
        <f>'Retail Sales, KWH'!J169/'Retail Sales, KWH'!L169</f>
        <v>0.63436136801160192</v>
      </c>
      <c r="K169" s="29">
        <f>'Retail Sales, KWH'!K169/'Retail Sales, KWH'!L169</f>
        <v>0.36563863198839802</v>
      </c>
      <c r="L169" s="29">
        <f t="shared" si="8"/>
        <v>1</v>
      </c>
    </row>
    <row r="170" spans="1:12" x14ac:dyDescent="0.25">
      <c r="A170" s="7">
        <v>50010</v>
      </c>
      <c r="B170" s="29">
        <f>'Retail Sales, KWH'!B170/'Retail Sales, KWH'!D170</f>
        <v>0.61975479733678696</v>
      </c>
      <c r="C170" s="29">
        <f>'Retail Sales, KWH'!C170/'Retail Sales, KWH'!D170</f>
        <v>0.38024520266321299</v>
      </c>
      <c r="D170" s="29">
        <f t="shared" si="6"/>
        <v>1</v>
      </c>
      <c r="E170" s="7">
        <v>50010</v>
      </c>
      <c r="F170" s="29">
        <f>'Retail Sales, KWH'!F170/'Retail Sales, KWH'!H170</f>
        <v>0.62162380999528455</v>
      </c>
      <c r="G170" s="29">
        <f>'Retail Sales, KWH'!G170/'Retail Sales, KWH'!H170</f>
        <v>0.37837619000471545</v>
      </c>
      <c r="H170" s="29">
        <f t="shared" si="7"/>
        <v>1</v>
      </c>
      <c r="I170" s="7">
        <v>50010</v>
      </c>
      <c r="J170" s="29">
        <f>'Retail Sales, KWH'!J170/'Retail Sales, KWH'!L170</f>
        <v>0.63229731265588462</v>
      </c>
      <c r="K170" s="29">
        <f>'Retail Sales, KWH'!K170/'Retail Sales, KWH'!L170</f>
        <v>0.36770268734411543</v>
      </c>
      <c r="L170" s="29">
        <f t="shared" si="8"/>
        <v>1</v>
      </c>
    </row>
    <row r="171" spans="1:12" x14ac:dyDescent="0.25">
      <c r="A171" s="7">
        <v>50041</v>
      </c>
      <c r="B171" s="29">
        <f>'Retail Sales, KWH'!B171/'Retail Sales, KWH'!D171</f>
        <v>0.62357284139118307</v>
      </c>
      <c r="C171" s="29">
        <f>'Retail Sales, KWH'!C171/'Retail Sales, KWH'!D171</f>
        <v>0.37642715860881687</v>
      </c>
      <c r="D171" s="29">
        <f t="shared" si="6"/>
        <v>1</v>
      </c>
      <c r="E171" s="7">
        <v>50041</v>
      </c>
      <c r="F171" s="29">
        <f>'Retail Sales, KWH'!F171/'Retail Sales, KWH'!H171</f>
        <v>0.62393497104448847</v>
      </c>
      <c r="G171" s="29">
        <f>'Retail Sales, KWH'!G171/'Retail Sales, KWH'!H171</f>
        <v>0.37606502895551147</v>
      </c>
      <c r="H171" s="29">
        <f t="shared" si="7"/>
        <v>1</v>
      </c>
      <c r="I171" s="7">
        <v>50041</v>
      </c>
      <c r="J171" s="29">
        <f>'Retail Sales, KWH'!J171/'Retail Sales, KWH'!L171</f>
        <v>0.63413038986100645</v>
      </c>
      <c r="K171" s="29">
        <f>'Retail Sales, KWH'!K171/'Retail Sales, KWH'!L171</f>
        <v>0.36586961013899366</v>
      </c>
      <c r="L171" s="29">
        <f t="shared" si="8"/>
        <v>1</v>
      </c>
    </row>
    <row r="172" spans="1:12" x14ac:dyDescent="0.25">
      <c r="A172" s="7">
        <v>50072</v>
      </c>
      <c r="B172" s="29">
        <f>'Retail Sales, KWH'!B172/'Retail Sales, KWH'!D172</f>
        <v>0.62924421355702487</v>
      </c>
      <c r="C172" s="29">
        <f>'Retail Sales, KWH'!C172/'Retail Sales, KWH'!D172</f>
        <v>0.37075578644297513</v>
      </c>
      <c r="D172" s="29">
        <f t="shared" si="6"/>
        <v>1</v>
      </c>
      <c r="E172" s="7">
        <v>50072</v>
      </c>
      <c r="F172" s="29">
        <f>'Retail Sales, KWH'!F172/'Retail Sales, KWH'!H172</f>
        <v>0.63014607892613839</v>
      </c>
      <c r="G172" s="29">
        <f>'Retail Sales, KWH'!G172/'Retail Sales, KWH'!H172</f>
        <v>0.36985392107386156</v>
      </c>
      <c r="H172" s="29">
        <f t="shared" si="7"/>
        <v>1</v>
      </c>
      <c r="I172" s="7">
        <v>50072</v>
      </c>
      <c r="J172" s="29">
        <f>'Retail Sales, KWH'!J172/'Retail Sales, KWH'!L172</f>
        <v>0.64205948236850885</v>
      </c>
      <c r="K172" s="29">
        <f>'Retail Sales, KWH'!K172/'Retail Sales, KWH'!L172</f>
        <v>0.35794051763149115</v>
      </c>
      <c r="L172" s="29">
        <f t="shared" si="8"/>
        <v>1</v>
      </c>
    </row>
    <row r="173" spans="1:12" x14ac:dyDescent="0.25">
      <c r="A173" s="7">
        <v>50100</v>
      </c>
      <c r="B173" s="29">
        <f>'Retail Sales, KWH'!B173/'Retail Sales, KWH'!D173</f>
        <v>0.61802894142976317</v>
      </c>
      <c r="C173" s="29">
        <f>'Retail Sales, KWH'!C173/'Retail Sales, KWH'!D173</f>
        <v>0.38197105857023678</v>
      </c>
      <c r="D173" s="29">
        <f t="shared" si="6"/>
        <v>1</v>
      </c>
      <c r="E173" s="7">
        <v>50100</v>
      </c>
      <c r="F173" s="29">
        <f>'Retail Sales, KWH'!F173/'Retail Sales, KWH'!H173</f>
        <v>0.62148942819836683</v>
      </c>
      <c r="G173" s="29">
        <f>'Retail Sales, KWH'!G173/'Retail Sales, KWH'!H173</f>
        <v>0.37851057180163322</v>
      </c>
      <c r="H173" s="29">
        <f t="shared" si="7"/>
        <v>1</v>
      </c>
      <c r="I173" s="7">
        <v>50100</v>
      </c>
      <c r="J173" s="29">
        <f>'Retail Sales, KWH'!J173/'Retail Sales, KWH'!L173</f>
        <v>0.63392369891828215</v>
      </c>
      <c r="K173" s="29">
        <f>'Retail Sales, KWH'!K173/'Retail Sales, KWH'!L173</f>
        <v>0.36607630108171774</v>
      </c>
      <c r="L173" s="29">
        <f t="shared" si="8"/>
        <v>0.99999999999999989</v>
      </c>
    </row>
    <row r="174" spans="1:12" x14ac:dyDescent="0.25">
      <c r="A174" s="7">
        <v>50131</v>
      </c>
      <c r="B174" s="29">
        <f>'Retail Sales, KWH'!B174/'Retail Sales, KWH'!D174</f>
        <v>0.61302588768501409</v>
      </c>
      <c r="C174" s="29">
        <f>'Retail Sales, KWH'!C174/'Retail Sales, KWH'!D174</f>
        <v>0.38697411231498585</v>
      </c>
      <c r="D174" s="29">
        <f t="shared" si="6"/>
        <v>1</v>
      </c>
      <c r="E174" s="7">
        <v>50131</v>
      </c>
      <c r="F174" s="29">
        <f>'Retail Sales, KWH'!F174/'Retail Sales, KWH'!H174</f>
        <v>0.61555896674921262</v>
      </c>
      <c r="G174" s="29">
        <f>'Retail Sales, KWH'!G174/'Retail Sales, KWH'!H174</f>
        <v>0.38444103325078732</v>
      </c>
      <c r="H174" s="29">
        <f t="shared" si="7"/>
        <v>1</v>
      </c>
      <c r="I174" s="7">
        <v>50131</v>
      </c>
      <c r="J174" s="29">
        <f>'Retail Sales, KWH'!J174/'Retail Sales, KWH'!L174</f>
        <v>0.62918290122829568</v>
      </c>
      <c r="K174" s="29">
        <f>'Retail Sales, KWH'!K174/'Retail Sales, KWH'!L174</f>
        <v>0.37081709877170438</v>
      </c>
      <c r="L174" s="29">
        <f t="shared" si="8"/>
        <v>1</v>
      </c>
    </row>
    <row r="175" spans="1:12" x14ac:dyDescent="0.25">
      <c r="A175" s="7">
        <v>50161</v>
      </c>
      <c r="B175" s="29">
        <f>'Retail Sales, KWH'!B175/'Retail Sales, KWH'!D175</f>
        <v>0.61087842772421497</v>
      </c>
      <c r="C175" s="29">
        <f>'Retail Sales, KWH'!C175/'Retail Sales, KWH'!D175</f>
        <v>0.38912157227578509</v>
      </c>
      <c r="D175" s="29">
        <f t="shared" si="6"/>
        <v>1</v>
      </c>
      <c r="E175" s="7">
        <v>50161</v>
      </c>
      <c r="F175" s="29">
        <f>'Retail Sales, KWH'!F175/'Retail Sales, KWH'!H175</f>
        <v>0.60914175397845693</v>
      </c>
      <c r="G175" s="29">
        <f>'Retail Sales, KWH'!G175/'Retail Sales, KWH'!H175</f>
        <v>0.39085824602154301</v>
      </c>
      <c r="H175" s="29">
        <f t="shared" si="7"/>
        <v>1</v>
      </c>
      <c r="I175" s="7">
        <v>50161</v>
      </c>
      <c r="J175" s="29">
        <f>'Retail Sales, KWH'!J175/'Retail Sales, KWH'!L175</f>
        <v>0.62359202044949202</v>
      </c>
      <c r="K175" s="29">
        <f>'Retail Sales, KWH'!K175/'Retail Sales, KWH'!L175</f>
        <v>0.37640797955050792</v>
      </c>
      <c r="L175" s="29">
        <f t="shared" si="8"/>
        <v>1</v>
      </c>
    </row>
    <row r="176" spans="1:12" x14ac:dyDescent="0.25">
      <c r="A176" s="7">
        <v>50192</v>
      </c>
      <c r="B176" s="29">
        <f>'Retail Sales, KWH'!B176/'Retail Sales, KWH'!D176</f>
        <v>0.6170161842155234</v>
      </c>
      <c r="C176" s="29">
        <f>'Retail Sales, KWH'!C176/'Retail Sales, KWH'!D176</f>
        <v>0.38298381578447649</v>
      </c>
      <c r="D176" s="29">
        <f t="shared" si="6"/>
        <v>0.99999999999999989</v>
      </c>
      <c r="E176" s="7">
        <v>50192</v>
      </c>
      <c r="F176" s="29">
        <f>'Retail Sales, KWH'!F176/'Retail Sales, KWH'!H176</f>
        <v>0.61375768506804729</v>
      </c>
      <c r="G176" s="29">
        <f>'Retail Sales, KWH'!G176/'Retail Sales, KWH'!H176</f>
        <v>0.38624231493195277</v>
      </c>
      <c r="H176" s="29">
        <f t="shared" si="7"/>
        <v>1</v>
      </c>
      <c r="I176" s="7">
        <v>50192</v>
      </c>
      <c r="J176" s="29">
        <f>'Retail Sales, KWH'!J176/'Retail Sales, KWH'!L176</f>
        <v>0.62870980246723274</v>
      </c>
      <c r="K176" s="29">
        <f>'Retail Sales, KWH'!K176/'Retail Sales, KWH'!L176</f>
        <v>0.37129019753276737</v>
      </c>
      <c r="L176" s="29">
        <f t="shared" si="8"/>
        <v>1</v>
      </c>
    </row>
    <row r="177" spans="1:12" x14ac:dyDescent="0.25">
      <c r="A177" s="7">
        <v>50222</v>
      </c>
      <c r="B177" s="29">
        <f>'Retail Sales, KWH'!B177/'Retail Sales, KWH'!D177</f>
        <v>0.61338025070437285</v>
      </c>
      <c r="C177" s="29">
        <f>'Retail Sales, KWH'!C177/'Retail Sales, KWH'!D177</f>
        <v>0.3866197492956272</v>
      </c>
      <c r="D177" s="29">
        <f t="shared" si="6"/>
        <v>1</v>
      </c>
      <c r="E177" s="7">
        <v>50222</v>
      </c>
      <c r="F177" s="29">
        <f>'Retail Sales, KWH'!F177/'Retail Sales, KWH'!H177</f>
        <v>0.61017191537990156</v>
      </c>
      <c r="G177" s="29">
        <f>'Retail Sales, KWH'!G177/'Retail Sales, KWH'!H177</f>
        <v>0.38982808462009838</v>
      </c>
      <c r="H177" s="29">
        <f t="shared" si="7"/>
        <v>1</v>
      </c>
      <c r="I177" s="7">
        <v>50222</v>
      </c>
      <c r="J177" s="29">
        <f>'Retail Sales, KWH'!J177/'Retail Sales, KWH'!L177</f>
        <v>0.62400175177808903</v>
      </c>
      <c r="K177" s="29">
        <f>'Retail Sales, KWH'!K177/'Retail Sales, KWH'!L177</f>
        <v>0.37599824822191091</v>
      </c>
      <c r="L177" s="29">
        <f t="shared" si="8"/>
        <v>1</v>
      </c>
    </row>
    <row r="178" spans="1:12" x14ac:dyDescent="0.25">
      <c r="A178" s="7">
        <v>50253</v>
      </c>
      <c r="B178" s="29">
        <f>'Retail Sales, KWH'!B178/'Retail Sales, KWH'!D178</f>
        <v>0.62219396606459232</v>
      </c>
      <c r="C178" s="29">
        <f>'Retail Sales, KWH'!C178/'Retail Sales, KWH'!D178</f>
        <v>0.37780603393540768</v>
      </c>
      <c r="D178" s="29">
        <f t="shared" si="6"/>
        <v>1</v>
      </c>
      <c r="E178" s="7">
        <v>50253</v>
      </c>
      <c r="F178" s="29">
        <f>'Retail Sales, KWH'!F178/'Retail Sales, KWH'!H178</f>
        <v>0.61851619736291874</v>
      </c>
      <c r="G178" s="29">
        <f>'Retail Sales, KWH'!G178/'Retail Sales, KWH'!H178</f>
        <v>0.38148380263708132</v>
      </c>
      <c r="H178" s="29">
        <f t="shared" si="7"/>
        <v>1</v>
      </c>
      <c r="I178" s="7">
        <v>50253</v>
      </c>
      <c r="J178" s="29">
        <f>'Retail Sales, KWH'!J178/'Retail Sales, KWH'!L178</f>
        <v>0.63146460986843755</v>
      </c>
      <c r="K178" s="29">
        <f>'Retail Sales, KWH'!K178/'Retail Sales, KWH'!L178</f>
        <v>0.36853539013156239</v>
      </c>
      <c r="L178" s="29">
        <f t="shared" si="8"/>
        <v>1</v>
      </c>
    </row>
    <row r="179" spans="1:12" x14ac:dyDescent="0.25">
      <c r="A179" s="7">
        <v>50284</v>
      </c>
      <c r="B179" s="29">
        <f>'Retail Sales, KWH'!B179/'Retail Sales, KWH'!D179</f>
        <v>0.62391963200107681</v>
      </c>
      <c r="C179" s="29">
        <f>'Retail Sales, KWH'!C179/'Retail Sales, KWH'!D179</f>
        <v>0.37608036799892325</v>
      </c>
      <c r="D179" s="29">
        <f t="shared" si="6"/>
        <v>1</v>
      </c>
      <c r="E179" s="7">
        <v>50284</v>
      </c>
      <c r="F179" s="29">
        <f>'Retail Sales, KWH'!F179/'Retail Sales, KWH'!H179</f>
        <v>0.62079532308251983</v>
      </c>
      <c r="G179" s="29">
        <f>'Retail Sales, KWH'!G179/'Retail Sales, KWH'!H179</f>
        <v>0.37920467691748011</v>
      </c>
      <c r="H179" s="29">
        <f t="shared" si="7"/>
        <v>1</v>
      </c>
      <c r="I179" s="7">
        <v>50284</v>
      </c>
      <c r="J179" s="29">
        <f>'Retail Sales, KWH'!J179/'Retail Sales, KWH'!L179</f>
        <v>0.63488271789918382</v>
      </c>
      <c r="K179" s="29">
        <f>'Retail Sales, KWH'!K179/'Retail Sales, KWH'!L179</f>
        <v>0.36511728210081618</v>
      </c>
      <c r="L179" s="29">
        <f t="shared" si="8"/>
        <v>1</v>
      </c>
    </row>
    <row r="180" spans="1:12" x14ac:dyDescent="0.25">
      <c r="A180" s="7">
        <v>50314</v>
      </c>
      <c r="B180" s="29">
        <f>'Retail Sales, KWH'!B180/'Retail Sales, KWH'!D180</f>
        <v>0.61877603244649326</v>
      </c>
      <c r="C180" s="29">
        <f>'Retail Sales, KWH'!C180/'Retail Sales, KWH'!D180</f>
        <v>0.38122396755350685</v>
      </c>
      <c r="D180" s="29">
        <f t="shared" ref="D180:D243" si="9">SUM(B180:C180)</f>
        <v>1</v>
      </c>
      <c r="E180" s="7">
        <v>50314</v>
      </c>
      <c r="F180" s="29">
        <f>'Retail Sales, KWH'!F180/'Retail Sales, KWH'!H180</f>
        <v>0.62275181066633367</v>
      </c>
      <c r="G180" s="29">
        <f>'Retail Sales, KWH'!G180/'Retail Sales, KWH'!H180</f>
        <v>0.37724818933366633</v>
      </c>
      <c r="H180" s="29">
        <f t="shared" si="7"/>
        <v>1</v>
      </c>
      <c r="I180" s="7">
        <v>50314</v>
      </c>
      <c r="J180" s="29">
        <f>'Retail Sales, KWH'!J180/'Retail Sales, KWH'!L180</f>
        <v>0.63856819181519497</v>
      </c>
      <c r="K180" s="29">
        <f>'Retail Sales, KWH'!K180/'Retail Sales, KWH'!L180</f>
        <v>0.36143180818480514</v>
      </c>
      <c r="L180" s="29">
        <f t="shared" si="8"/>
        <v>1</v>
      </c>
    </row>
    <row r="181" spans="1:12" x14ac:dyDescent="0.25">
      <c r="A181" s="7">
        <v>50345</v>
      </c>
      <c r="B181" s="29">
        <f>'Retail Sales, KWH'!B181/'Retail Sales, KWH'!D181</f>
        <v>0.61705676115949615</v>
      </c>
      <c r="C181" s="29">
        <f>'Retail Sales, KWH'!C181/'Retail Sales, KWH'!D181</f>
        <v>0.38294323884050396</v>
      </c>
      <c r="D181" s="29">
        <f t="shared" si="9"/>
        <v>1</v>
      </c>
      <c r="E181" s="7">
        <v>50345</v>
      </c>
      <c r="F181" s="29">
        <f>'Retail Sales, KWH'!F181/'Retail Sales, KWH'!H181</f>
        <v>0.62074543288825113</v>
      </c>
      <c r="G181" s="29">
        <f>'Retail Sales, KWH'!G181/'Retail Sales, KWH'!H181</f>
        <v>0.37925456711174899</v>
      </c>
      <c r="H181" s="29">
        <f t="shared" si="7"/>
        <v>1</v>
      </c>
      <c r="I181" s="7">
        <v>50345</v>
      </c>
      <c r="J181" s="29">
        <f>'Retail Sales, KWH'!J181/'Retail Sales, KWH'!L181</f>
        <v>0.6357247832029006</v>
      </c>
      <c r="K181" s="29">
        <f>'Retail Sales, KWH'!K181/'Retail Sales, KWH'!L181</f>
        <v>0.36427521679709951</v>
      </c>
      <c r="L181" s="29">
        <f t="shared" si="8"/>
        <v>1</v>
      </c>
    </row>
    <row r="182" spans="1:12" x14ac:dyDescent="0.25">
      <c r="A182" s="7">
        <v>50375</v>
      </c>
      <c r="B182" s="29">
        <f>'Retail Sales, KWH'!B182/'Retail Sales, KWH'!D182</f>
        <v>0.61991641374298057</v>
      </c>
      <c r="C182" s="29">
        <f>'Retail Sales, KWH'!C182/'Retail Sales, KWH'!D182</f>
        <v>0.38008358625701943</v>
      </c>
      <c r="D182" s="29">
        <f t="shared" si="9"/>
        <v>1</v>
      </c>
      <c r="E182" s="7">
        <v>50375</v>
      </c>
      <c r="F182" s="29">
        <f>'Retail Sales, KWH'!F182/'Retail Sales, KWH'!H182</f>
        <v>0.62161091102205646</v>
      </c>
      <c r="G182" s="29">
        <f>'Retail Sales, KWH'!G182/'Retail Sales, KWH'!H182</f>
        <v>0.3783890889779436</v>
      </c>
      <c r="H182" s="29">
        <f t="shared" si="7"/>
        <v>1</v>
      </c>
      <c r="I182" s="7">
        <v>50375</v>
      </c>
      <c r="J182" s="29">
        <f>'Retail Sales, KWH'!J182/'Retail Sales, KWH'!L182</f>
        <v>0.63353948688115913</v>
      </c>
      <c r="K182" s="29">
        <f>'Retail Sales, KWH'!K182/'Retail Sales, KWH'!L182</f>
        <v>0.36646051311884098</v>
      </c>
      <c r="L182" s="29">
        <f t="shared" si="8"/>
        <v>1</v>
      </c>
    </row>
    <row r="183" spans="1:12" x14ac:dyDescent="0.25">
      <c r="A183" s="7">
        <v>50406</v>
      </c>
      <c r="B183" s="29">
        <f>'Retail Sales, KWH'!B183/'Retail Sales, KWH'!D183</f>
        <v>0.62363265718151839</v>
      </c>
      <c r="C183" s="29">
        <f>'Retail Sales, KWH'!C183/'Retail Sales, KWH'!D183</f>
        <v>0.37636734281848155</v>
      </c>
      <c r="D183" s="29">
        <f t="shared" si="9"/>
        <v>1</v>
      </c>
      <c r="E183" s="7">
        <v>50406</v>
      </c>
      <c r="F183" s="29">
        <f>'Retail Sales, KWH'!F183/'Retail Sales, KWH'!H183</f>
        <v>0.62373560328533528</v>
      </c>
      <c r="G183" s="29">
        <f>'Retail Sales, KWH'!G183/'Retail Sales, KWH'!H183</f>
        <v>0.37626439671466483</v>
      </c>
      <c r="H183" s="29">
        <f t="shared" si="7"/>
        <v>1</v>
      </c>
      <c r="I183" s="7">
        <v>50406</v>
      </c>
      <c r="J183" s="29">
        <f>'Retail Sales, KWH'!J183/'Retail Sales, KWH'!L183</f>
        <v>0.63518492183841613</v>
      </c>
      <c r="K183" s="29">
        <f>'Retail Sales, KWH'!K183/'Retail Sales, KWH'!L183</f>
        <v>0.36481507816158387</v>
      </c>
      <c r="L183" s="29">
        <f t="shared" si="8"/>
        <v>1</v>
      </c>
    </row>
    <row r="184" spans="1:12" x14ac:dyDescent="0.25">
      <c r="A184" s="7">
        <v>50437</v>
      </c>
      <c r="B184" s="29">
        <f>'Retail Sales, KWH'!B184/'Retail Sales, KWH'!D184</f>
        <v>0.62913719933085921</v>
      </c>
      <c r="C184" s="29">
        <f>'Retail Sales, KWH'!C184/'Retail Sales, KWH'!D184</f>
        <v>0.37086280066914074</v>
      </c>
      <c r="D184" s="29">
        <f t="shared" si="9"/>
        <v>1</v>
      </c>
      <c r="E184" s="7">
        <v>50437</v>
      </c>
      <c r="F184" s="29">
        <f>'Retail Sales, KWH'!F184/'Retail Sales, KWH'!H184</f>
        <v>0.62981700901062476</v>
      </c>
      <c r="G184" s="29">
        <f>'Retail Sales, KWH'!G184/'Retail Sales, KWH'!H184</f>
        <v>0.37018299098937524</v>
      </c>
      <c r="H184" s="29">
        <f t="shared" si="7"/>
        <v>1</v>
      </c>
      <c r="I184" s="7">
        <v>50437</v>
      </c>
      <c r="J184" s="29">
        <f>'Retail Sales, KWH'!J184/'Retail Sales, KWH'!L184</f>
        <v>0.64306302452674169</v>
      </c>
      <c r="K184" s="29">
        <f>'Retail Sales, KWH'!K184/'Retail Sales, KWH'!L184</f>
        <v>0.35693697547325826</v>
      </c>
      <c r="L184" s="29">
        <f t="shared" si="8"/>
        <v>1</v>
      </c>
    </row>
    <row r="185" spans="1:12" x14ac:dyDescent="0.25">
      <c r="A185" s="7">
        <v>50465</v>
      </c>
      <c r="B185" s="29">
        <f>'Retail Sales, KWH'!B185/'Retail Sales, KWH'!D185</f>
        <v>0.61784039078481112</v>
      </c>
      <c r="C185" s="29">
        <f>'Retail Sales, KWH'!C185/'Retail Sales, KWH'!D185</f>
        <v>0.38215960921518888</v>
      </c>
      <c r="D185" s="29">
        <f t="shared" si="9"/>
        <v>1</v>
      </c>
      <c r="E185" s="7">
        <v>50465</v>
      </c>
      <c r="F185" s="29">
        <f>'Retail Sales, KWH'!F185/'Retail Sales, KWH'!H185</f>
        <v>0.62123108013728634</v>
      </c>
      <c r="G185" s="29">
        <f>'Retail Sales, KWH'!G185/'Retail Sales, KWH'!H185</f>
        <v>0.3787689198627136</v>
      </c>
      <c r="H185" s="29">
        <f t="shared" si="7"/>
        <v>1</v>
      </c>
      <c r="I185" s="7">
        <v>50465</v>
      </c>
      <c r="J185" s="29">
        <f>'Retail Sales, KWH'!J185/'Retail Sales, KWH'!L185</f>
        <v>0.63500674566768822</v>
      </c>
      <c r="K185" s="29">
        <f>'Retail Sales, KWH'!K185/'Retail Sales, KWH'!L185</f>
        <v>0.36499325433231167</v>
      </c>
      <c r="L185" s="29">
        <f t="shared" si="8"/>
        <v>0.99999999999999989</v>
      </c>
    </row>
    <row r="186" spans="1:12" x14ac:dyDescent="0.25">
      <c r="A186" s="7">
        <v>50496</v>
      </c>
      <c r="B186" s="29">
        <f>'Retail Sales, KWH'!B186/'Retail Sales, KWH'!D186</f>
        <v>0.61276099870609413</v>
      </c>
      <c r="C186" s="29">
        <f>'Retail Sales, KWH'!C186/'Retail Sales, KWH'!D186</f>
        <v>0.38723900129390593</v>
      </c>
      <c r="D186" s="29">
        <f t="shared" si="9"/>
        <v>1</v>
      </c>
      <c r="E186" s="7">
        <v>50496</v>
      </c>
      <c r="F186" s="29">
        <f>'Retail Sales, KWH'!F186/'Retail Sales, KWH'!H186</f>
        <v>0.61517352201232656</v>
      </c>
      <c r="G186" s="29">
        <f>'Retail Sales, KWH'!G186/'Retail Sales, KWH'!H186</f>
        <v>0.38482647798767344</v>
      </c>
      <c r="H186" s="29">
        <f t="shared" si="7"/>
        <v>1</v>
      </c>
      <c r="I186" s="7">
        <v>50496</v>
      </c>
      <c r="J186" s="29">
        <f>'Retail Sales, KWH'!J186/'Retail Sales, KWH'!L186</f>
        <v>0.63017502261779434</v>
      </c>
      <c r="K186" s="29">
        <f>'Retail Sales, KWH'!K186/'Retail Sales, KWH'!L186</f>
        <v>0.3698249773822056</v>
      </c>
      <c r="L186" s="29">
        <f t="shared" si="8"/>
        <v>1</v>
      </c>
    </row>
    <row r="187" spans="1:12" x14ac:dyDescent="0.25">
      <c r="A187" s="7">
        <v>50526</v>
      </c>
      <c r="B187" s="29">
        <f>'Retail Sales, KWH'!B187/'Retail Sales, KWH'!D187</f>
        <v>0.61055798172976106</v>
      </c>
      <c r="C187" s="29">
        <f>'Retail Sales, KWH'!C187/'Retail Sales, KWH'!D187</f>
        <v>0.38944201827023889</v>
      </c>
      <c r="D187" s="29">
        <f t="shared" si="9"/>
        <v>1</v>
      </c>
      <c r="E187" s="7">
        <v>50526</v>
      </c>
      <c r="F187" s="29">
        <f>'Retail Sales, KWH'!F187/'Retail Sales, KWH'!H187</f>
        <v>0.6084814179437168</v>
      </c>
      <c r="G187" s="29">
        <f>'Retail Sales, KWH'!G187/'Retail Sales, KWH'!H187</f>
        <v>0.39151858205628309</v>
      </c>
      <c r="H187" s="29">
        <f t="shared" si="7"/>
        <v>0.99999999999999989</v>
      </c>
      <c r="I187" s="7">
        <v>50526</v>
      </c>
      <c r="J187" s="29">
        <f>'Retail Sales, KWH'!J187/'Retail Sales, KWH'!L187</f>
        <v>0.62429053833481318</v>
      </c>
      <c r="K187" s="29">
        <f>'Retail Sales, KWH'!K187/'Retail Sales, KWH'!L187</f>
        <v>0.37570946166518682</v>
      </c>
      <c r="L187" s="29">
        <f t="shared" si="8"/>
        <v>1</v>
      </c>
    </row>
    <row r="188" spans="1:12" x14ac:dyDescent="0.25">
      <c r="A188" s="7">
        <v>50557</v>
      </c>
      <c r="B188" s="29">
        <f>'Retail Sales, KWH'!B188/'Retail Sales, KWH'!D188</f>
        <v>0.61667833208229783</v>
      </c>
      <c r="C188" s="29">
        <f>'Retail Sales, KWH'!C188/'Retail Sales, KWH'!D188</f>
        <v>0.38332166791770211</v>
      </c>
      <c r="D188" s="29">
        <f t="shared" si="9"/>
        <v>1</v>
      </c>
      <c r="E188" s="7">
        <v>50557</v>
      </c>
      <c r="F188" s="29">
        <f>'Retail Sales, KWH'!F188/'Retail Sales, KWH'!H188</f>
        <v>0.61300052409354067</v>
      </c>
      <c r="G188" s="29">
        <f>'Retail Sales, KWH'!G188/'Retail Sales, KWH'!H188</f>
        <v>0.38699947590645944</v>
      </c>
      <c r="H188" s="29">
        <f t="shared" si="7"/>
        <v>1</v>
      </c>
      <c r="I188" s="7">
        <v>50557</v>
      </c>
      <c r="J188" s="29">
        <f>'Retail Sales, KWH'!J188/'Retail Sales, KWH'!L188</f>
        <v>0.62930423817107306</v>
      </c>
      <c r="K188" s="29">
        <f>'Retail Sales, KWH'!K188/'Retail Sales, KWH'!L188</f>
        <v>0.37069576182892683</v>
      </c>
      <c r="L188" s="29">
        <f t="shared" si="8"/>
        <v>0.99999999999999989</v>
      </c>
    </row>
    <row r="189" spans="1:12" x14ac:dyDescent="0.25">
      <c r="A189" s="7">
        <v>50587</v>
      </c>
      <c r="B189" s="29">
        <f>'Retail Sales, KWH'!B189/'Retail Sales, KWH'!D189</f>
        <v>0.61304802720301044</v>
      </c>
      <c r="C189" s="29">
        <f>'Retail Sales, KWH'!C189/'Retail Sales, KWH'!D189</f>
        <v>0.38695197279698951</v>
      </c>
      <c r="D189" s="29">
        <f t="shared" si="9"/>
        <v>1</v>
      </c>
      <c r="E189" s="7">
        <v>50587</v>
      </c>
      <c r="F189" s="29">
        <f>'Retail Sales, KWH'!F189/'Retail Sales, KWH'!H189</f>
        <v>0.60942346090733457</v>
      </c>
      <c r="G189" s="29">
        <f>'Retail Sales, KWH'!G189/'Retail Sales, KWH'!H189</f>
        <v>0.39057653909266549</v>
      </c>
      <c r="H189" s="29">
        <f t="shared" si="7"/>
        <v>1</v>
      </c>
      <c r="I189" s="7">
        <v>50587</v>
      </c>
      <c r="J189" s="29">
        <f>'Retail Sales, KWH'!J189/'Retail Sales, KWH'!L189</f>
        <v>0.62454238499523096</v>
      </c>
      <c r="K189" s="29">
        <f>'Retail Sales, KWH'!K189/'Retail Sales, KWH'!L189</f>
        <v>0.37545761500476904</v>
      </c>
      <c r="L189" s="29">
        <f t="shared" si="8"/>
        <v>1</v>
      </c>
    </row>
    <row r="190" spans="1:12" x14ac:dyDescent="0.25">
      <c r="A190" s="7">
        <v>50618</v>
      </c>
      <c r="B190" s="29">
        <f>'Retail Sales, KWH'!B190/'Retail Sales, KWH'!D190</f>
        <v>0.62177979898744196</v>
      </c>
      <c r="C190" s="29">
        <f>'Retail Sales, KWH'!C190/'Retail Sales, KWH'!D190</f>
        <v>0.37822020101255804</v>
      </c>
      <c r="D190" s="29">
        <f t="shared" si="9"/>
        <v>1</v>
      </c>
      <c r="E190" s="7">
        <v>50618</v>
      </c>
      <c r="F190" s="29">
        <f>'Retail Sales, KWH'!F190/'Retail Sales, KWH'!H190</f>
        <v>0.61766763630243948</v>
      </c>
      <c r="G190" s="29">
        <f>'Retail Sales, KWH'!G190/'Retail Sales, KWH'!H190</f>
        <v>0.38233236369756052</v>
      </c>
      <c r="H190" s="29">
        <f t="shared" si="7"/>
        <v>1</v>
      </c>
      <c r="I190" s="7">
        <v>50618</v>
      </c>
      <c r="J190" s="29">
        <f>'Retail Sales, KWH'!J190/'Retail Sales, KWH'!L190</f>
        <v>0.63185165524869802</v>
      </c>
      <c r="K190" s="29">
        <f>'Retail Sales, KWH'!K190/'Retail Sales, KWH'!L190</f>
        <v>0.36814834475130198</v>
      </c>
      <c r="L190" s="29">
        <f t="shared" si="8"/>
        <v>1</v>
      </c>
    </row>
    <row r="191" spans="1:12" x14ac:dyDescent="0.25">
      <c r="A191" s="7">
        <v>50649</v>
      </c>
      <c r="B191" s="29">
        <f>'Retail Sales, KWH'!B191/'Retail Sales, KWH'!D191</f>
        <v>0.6234661549719549</v>
      </c>
      <c r="C191" s="29">
        <f>'Retail Sales, KWH'!C191/'Retail Sales, KWH'!D191</f>
        <v>0.37653384502804521</v>
      </c>
      <c r="D191" s="29">
        <f t="shared" si="9"/>
        <v>1</v>
      </c>
      <c r="E191" s="7">
        <v>50649</v>
      </c>
      <c r="F191" s="29">
        <f>'Retail Sales, KWH'!F191/'Retail Sales, KWH'!H191</f>
        <v>0.61993904196723448</v>
      </c>
      <c r="G191" s="29">
        <f>'Retail Sales, KWH'!G191/'Retail Sales, KWH'!H191</f>
        <v>0.38006095803276552</v>
      </c>
      <c r="H191" s="29">
        <f t="shared" si="7"/>
        <v>1</v>
      </c>
      <c r="I191" s="7">
        <v>50649</v>
      </c>
      <c r="J191" s="29">
        <f>'Retail Sales, KWH'!J191/'Retail Sales, KWH'!L191</f>
        <v>0.63532643891745644</v>
      </c>
      <c r="K191" s="29">
        <f>'Retail Sales, KWH'!K191/'Retail Sales, KWH'!L191</f>
        <v>0.36467356108254362</v>
      </c>
      <c r="L191" s="29">
        <f t="shared" si="8"/>
        <v>1</v>
      </c>
    </row>
    <row r="192" spans="1:12" x14ac:dyDescent="0.25">
      <c r="A192" s="7">
        <v>50679</v>
      </c>
      <c r="B192" s="29">
        <f>'Retail Sales, KWH'!B192/'Retail Sales, KWH'!D192</f>
        <v>0.61860344671023537</v>
      </c>
      <c r="C192" s="29">
        <f>'Retail Sales, KWH'!C192/'Retail Sales, KWH'!D192</f>
        <v>0.38139655328976463</v>
      </c>
      <c r="D192" s="29">
        <f t="shared" si="9"/>
        <v>1</v>
      </c>
      <c r="E192" s="7">
        <v>50679</v>
      </c>
      <c r="F192" s="29">
        <f>'Retail Sales, KWH'!F192/'Retail Sales, KWH'!H192</f>
        <v>0.62252900249560195</v>
      </c>
      <c r="G192" s="29">
        <f>'Retail Sales, KWH'!G192/'Retail Sales, KWH'!H192</f>
        <v>0.37747099750439805</v>
      </c>
      <c r="H192" s="29">
        <f t="shared" si="7"/>
        <v>1</v>
      </c>
      <c r="I192" s="7">
        <v>50679</v>
      </c>
      <c r="J192" s="29">
        <f>'Retail Sales, KWH'!J192/'Retail Sales, KWH'!L192</f>
        <v>0.6397467023930663</v>
      </c>
      <c r="K192" s="29">
        <f>'Retail Sales, KWH'!K192/'Retail Sales, KWH'!L192</f>
        <v>0.36025329760693375</v>
      </c>
      <c r="L192" s="29">
        <f t="shared" si="8"/>
        <v>1</v>
      </c>
    </row>
    <row r="193" spans="1:12" x14ac:dyDescent="0.25">
      <c r="A193" s="7">
        <v>50710</v>
      </c>
      <c r="B193" s="29">
        <f>'Retail Sales, KWH'!B193/'Retail Sales, KWH'!D193</f>
        <v>0.61710018495788377</v>
      </c>
      <c r="C193" s="29">
        <f>'Retail Sales, KWH'!C193/'Retail Sales, KWH'!D193</f>
        <v>0.38289981504211623</v>
      </c>
      <c r="D193" s="29">
        <f t="shared" si="9"/>
        <v>1</v>
      </c>
      <c r="E193" s="7">
        <v>50710</v>
      </c>
      <c r="F193" s="29">
        <f>'Retail Sales, KWH'!F193/'Retail Sales, KWH'!H193</f>
        <v>0.6206972301735727</v>
      </c>
      <c r="G193" s="29">
        <f>'Retail Sales, KWH'!G193/'Retail Sales, KWH'!H193</f>
        <v>0.37930276982642741</v>
      </c>
      <c r="H193" s="29">
        <f t="shared" si="7"/>
        <v>1</v>
      </c>
      <c r="I193" s="7">
        <v>50710</v>
      </c>
      <c r="J193" s="29">
        <f>'Retail Sales, KWH'!J193/'Retail Sales, KWH'!L193</f>
        <v>0.63708371057620783</v>
      </c>
      <c r="K193" s="29">
        <f>'Retail Sales, KWH'!K193/'Retail Sales, KWH'!L193</f>
        <v>0.36291628942379212</v>
      </c>
      <c r="L193" s="29">
        <f t="shared" si="8"/>
        <v>1</v>
      </c>
    </row>
    <row r="194" spans="1:12" x14ac:dyDescent="0.25">
      <c r="A194" s="7">
        <v>50740</v>
      </c>
      <c r="B194" s="29">
        <f>'Retail Sales, KWH'!B194/'Retail Sales, KWH'!D194</f>
        <v>0.62008928764816096</v>
      </c>
      <c r="C194" s="29">
        <f>'Retail Sales, KWH'!C194/'Retail Sales, KWH'!D194</f>
        <v>0.37991071235183904</v>
      </c>
      <c r="D194" s="29">
        <f t="shared" si="9"/>
        <v>1</v>
      </c>
      <c r="E194" s="7">
        <v>50740</v>
      </c>
      <c r="F194" s="29">
        <f>'Retail Sales, KWH'!F194/'Retail Sales, KWH'!H194</f>
        <v>0.62158473836666261</v>
      </c>
      <c r="G194" s="29">
        <f>'Retail Sales, KWH'!G194/'Retail Sales, KWH'!H194</f>
        <v>0.37841526163333733</v>
      </c>
      <c r="H194" s="29">
        <f t="shared" si="7"/>
        <v>1</v>
      </c>
      <c r="I194" s="7">
        <v>50740</v>
      </c>
      <c r="J194" s="29">
        <f>'Retail Sales, KWH'!J194/'Retail Sales, KWH'!L194</f>
        <v>0.634794088287709</v>
      </c>
      <c r="K194" s="29">
        <f>'Retail Sales, KWH'!K194/'Retail Sales, KWH'!L194</f>
        <v>0.36520591171229105</v>
      </c>
      <c r="L194" s="29">
        <f t="shared" si="8"/>
        <v>1</v>
      </c>
    </row>
    <row r="195" spans="1:12" x14ac:dyDescent="0.25">
      <c r="A195" s="7">
        <v>50771</v>
      </c>
      <c r="B195" s="29">
        <f>'Retail Sales, KWH'!B195/'Retail Sales, KWH'!D195</f>
        <v>0.6237257414440105</v>
      </c>
      <c r="C195" s="29">
        <f>'Retail Sales, KWH'!C195/'Retail Sales, KWH'!D195</f>
        <v>0.37627425855598945</v>
      </c>
      <c r="D195" s="29">
        <f t="shared" si="9"/>
        <v>1</v>
      </c>
      <c r="E195" s="7">
        <v>50771</v>
      </c>
      <c r="F195" s="29">
        <f>'Retail Sales, KWH'!F195/'Retail Sales, KWH'!H195</f>
        <v>0.62354989392959614</v>
      </c>
      <c r="G195" s="29">
        <f>'Retail Sales, KWH'!G195/'Retail Sales, KWH'!H195</f>
        <v>0.37645010607040397</v>
      </c>
      <c r="H195" s="29">
        <f t="shared" si="7"/>
        <v>1</v>
      </c>
      <c r="I195" s="7">
        <v>50771</v>
      </c>
      <c r="J195" s="29">
        <f>'Retail Sales, KWH'!J195/'Retail Sales, KWH'!L195</f>
        <v>0.63627710831758211</v>
      </c>
      <c r="K195" s="29">
        <f>'Retail Sales, KWH'!K195/'Retail Sales, KWH'!L195</f>
        <v>0.36372289168241784</v>
      </c>
      <c r="L195" s="29">
        <f t="shared" si="8"/>
        <v>1</v>
      </c>
    </row>
    <row r="196" spans="1:12" x14ac:dyDescent="0.25">
      <c r="A196" s="7">
        <v>50802</v>
      </c>
      <c r="B196" s="29">
        <f>'Retail Sales, KWH'!B196/'Retail Sales, KWH'!D196</f>
        <v>0.62905458064285069</v>
      </c>
      <c r="C196" s="29">
        <f>'Retail Sales, KWH'!C196/'Retail Sales, KWH'!D196</f>
        <v>0.37094541935714936</v>
      </c>
      <c r="D196" s="29">
        <f t="shared" si="9"/>
        <v>1</v>
      </c>
      <c r="E196" s="7">
        <v>50802</v>
      </c>
      <c r="F196" s="29">
        <f>'Retail Sales, KWH'!F196/'Retail Sales, KWH'!H196</f>
        <v>0.62949285064486993</v>
      </c>
      <c r="G196" s="29">
        <f>'Retail Sales, KWH'!G196/'Retail Sales, KWH'!H196</f>
        <v>0.37050714935513007</v>
      </c>
      <c r="H196" s="29">
        <f t="shared" ref="H196:H259" si="10">SUM(F196:G196)</f>
        <v>1</v>
      </c>
      <c r="I196" s="7">
        <v>50802</v>
      </c>
      <c r="J196" s="29">
        <f>'Retail Sales, KWH'!J196/'Retail Sales, KWH'!L196</f>
        <v>0.64409179490949264</v>
      </c>
      <c r="K196" s="29">
        <f>'Retail Sales, KWH'!K196/'Retail Sales, KWH'!L196</f>
        <v>0.3559082050905073</v>
      </c>
      <c r="L196" s="29">
        <f t="shared" ref="L196:L259" si="11">SUM(J196:K196)</f>
        <v>1</v>
      </c>
    </row>
    <row r="197" spans="1:12" x14ac:dyDescent="0.25">
      <c r="A197" s="7">
        <v>50830</v>
      </c>
      <c r="B197" s="29">
        <f>'Retail Sales, KWH'!B197/'Retail Sales, KWH'!D197</f>
        <v>0.61767252175005272</v>
      </c>
      <c r="C197" s="29">
        <f>'Retail Sales, KWH'!C197/'Retail Sales, KWH'!D197</f>
        <v>0.38232747824994723</v>
      </c>
      <c r="D197" s="29">
        <f t="shared" si="9"/>
        <v>1</v>
      </c>
      <c r="E197" s="7">
        <v>50830</v>
      </c>
      <c r="F197" s="29">
        <f>'Retail Sales, KWH'!F197/'Retail Sales, KWH'!H197</f>
        <v>0.62096963743851008</v>
      </c>
      <c r="G197" s="29">
        <f>'Retail Sales, KWH'!G197/'Retail Sales, KWH'!H197</f>
        <v>0.37903036256148981</v>
      </c>
      <c r="H197" s="29">
        <f t="shared" si="10"/>
        <v>0.99999999999999989</v>
      </c>
      <c r="I197" s="7">
        <v>50830</v>
      </c>
      <c r="J197" s="29">
        <f>'Retail Sales, KWH'!J197/'Retail Sales, KWH'!L197</f>
        <v>0.63610725336076479</v>
      </c>
      <c r="K197" s="29">
        <f>'Retail Sales, KWH'!K197/'Retail Sales, KWH'!L197</f>
        <v>0.36389274663923521</v>
      </c>
      <c r="L197" s="29">
        <f t="shared" si="11"/>
        <v>1</v>
      </c>
    </row>
    <row r="198" spans="1:12" x14ac:dyDescent="0.25">
      <c r="A198" s="7">
        <v>50861</v>
      </c>
      <c r="B198" s="29">
        <f>'Retail Sales, KWH'!B198/'Retail Sales, KWH'!D198</f>
        <v>0.61251468485196281</v>
      </c>
      <c r="C198" s="29">
        <f>'Retail Sales, KWH'!C198/'Retail Sales, KWH'!D198</f>
        <v>0.38748531514803719</v>
      </c>
      <c r="D198" s="29">
        <f t="shared" si="9"/>
        <v>1</v>
      </c>
      <c r="E198" s="7">
        <v>50861</v>
      </c>
      <c r="F198" s="29">
        <f>'Retail Sales, KWH'!F198/'Retail Sales, KWH'!H198</f>
        <v>0.61478488745243831</v>
      </c>
      <c r="G198" s="29">
        <f>'Retail Sales, KWH'!G198/'Retail Sales, KWH'!H198</f>
        <v>0.38521511254756163</v>
      </c>
      <c r="H198" s="29">
        <f t="shared" si="10"/>
        <v>1</v>
      </c>
      <c r="I198" s="7">
        <v>50861</v>
      </c>
      <c r="J198" s="29">
        <f>'Retail Sales, KWH'!J198/'Retail Sales, KWH'!L198</f>
        <v>0.63118098268590428</v>
      </c>
      <c r="K198" s="29">
        <f>'Retail Sales, KWH'!K198/'Retail Sales, KWH'!L198</f>
        <v>0.36881901731409578</v>
      </c>
      <c r="L198" s="29">
        <f t="shared" si="11"/>
        <v>1</v>
      </c>
    </row>
    <row r="199" spans="1:12" x14ac:dyDescent="0.25">
      <c r="A199" s="7">
        <v>50891</v>
      </c>
      <c r="B199" s="29">
        <f>'Retail Sales, KWH'!B199/'Retail Sales, KWH'!D199</f>
        <v>0.61025635133568623</v>
      </c>
      <c r="C199" s="29">
        <f>'Retail Sales, KWH'!C199/'Retail Sales, KWH'!D199</f>
        <v>0.38974364866431377</v>
      </c>
      <c r="D199" s="29">
        <f t="shared" si="9"/>
        <v>1</v>
      </c>
      <c r="E199" s="7">
        <v>50891</v>
      </c>
      <c r="F199" s="29">
        <f>'Retail Sales, KWH'!F199/'Retail Sales, KWH'!H199</f>
        <v>0.60782689002018364</v>
      </c>
      <c r="G199" s="29">
        <f>'Retail Sales, KWH'!G199/'Retail Sales, KWH'!H199</f>
        <v>0.39217310997981641</v>
      </c>
      <c r="H199" s="29">
        <f t="shared" si="10"/>
        <v>1</v>
      </c>
      <c r="I199" s="7">
        <v>50891</v>
      </c>
      <c r="J199" s="29">
        <f>'Retail Sales, KWH'!J199/'Retail Sales, KWH'!L199</f>
        <v>0.62500743934292224</v>
      </c>
      <c r="K199" s="29">
        <f>'Retail Sales, KWH'!K199/'Retail Sales, KWH'!L199</f>
        <v>0.37499256065707776</v>
      </c>
      <c r="L199" s="29">
        <f t="shared" si="11"/>
        <v>1</v>
      </c>
    </row>
    <row r="200" spans="1:12" x14ac:dyDescent="0.25">
      <c r="A200" s="7">
        <v>50922</v>
      </c>
      <c r="B200" s="29">
        <f>'Retail Sales, KWH'!B200/'Retail Sales, KWH'!D200</f>
        <v>0.61636421960949928</v>
      </c>
      <c r="C200" s="29">
        <f>'Retail Sales, KWH'!C200/'Retail Sales, KWH'!D200</f>
        <v>0.38363578039050072</v>
      </c>
      <c r="D200" s="29">
        <f t="shared" si="9"/>
        <v>1</v>
      </c>
      <c r="E200" s="7">
        <v>50922</v>
      </c>
      <c r="F200" s="29">
        <f>'Retail Sales, KWH'!F200/'Retail Sales, KWH'!H200</f>
        <v>0.61225698208957302</v>
      </c>
      <c r="G200" s="29">
        <f>'Retail Sales, KWH'!G200/'Retail Sales, KWH'!H200</f>
        <v>0.38774301791042703</v>
      </c>
      <c r="H200" s="29">
        <f t="shared" si="10"/>
        <v>1</v>
      </c>
      <c r="I200" s="7">
        <v>50922</v>
      </c>
      <c r="J200" s="29">
        <f>'Retail Sales, KWH'!J200/'Retail Sales, KWH'!L200</f>
        <v>0.62992110672833279</v>
      </c>
      <c r="K200" s="29">
        <f>'Retail Sales, KWH'!K200/'Retail Sales, KWH'!L200</f>
        <v>0.37007889327166715</v>
      </c>
      <c r="L200" s="29">
        <f t="shared" si="11"/>
        <v>1</v>
      </c>
    </row>
    <row r="201" spans="1:12" x14ac:dyDescent="0.25">
      <c r="A201" s="7">
        <v>50952</v>
      </c>
      <c r="B201" s="29">
        <f>'Retail Sales, KWH'!B201/'Retail Sales, KWH'!D201</f>
        <v>0.61273730123273129</v>
      </c>
      <c r="C201" s="29">
        <f>'Retail Sales, KWH'!C201/'Retail Sales, KWH'!D201</f>
        <v>0.38726269876726871</v>
      </c>
      <c r="D201" s="29">
        <f t="shared" si="9"/>
        <v>1</v>
      </c>
      <c r="E201" s="7">
        <v>50952</v>
      </c>
      <c r="F201" s="29">
        <f>'Retail Sales, KWH'!F201/'Retail Sales, KWH'!H201</f>
        <v>0.60868669383639296</v>
      </c>
      <c r="G201" s="29">
        <f>'Retail Sales, KWH'!G201/'Retail Sales, KWH'!H201</f>
        <v>0.39131330616360699</v>
      </c>
      <c r="H201" s="29">
        <f t="shared" si="10"/>
        <v>1</v>
      </c>
      <c r="I201" s="7">
        <v>50952</v>
      </c>
      <c r="J201" s="29">
        <f>'Retail Sales, KWH'!J201/'Retail Sales, KWH'!L201</f>
        <v>0.62510622709414332</v>
      </c>
      <c r="K201" s="29">
        <f>'Retail Sales, KWH'!K201/'Retail Sales, KWH'!L201</f>
        <v>0.37489377290585663</v>
      </c>
      <c r="L201" s="29">
        <f t="shared" si="11"/>
        <v>1</v>
      </c>
    </row>
    <row r="202" spans="1:12" x14ac:dyDescent="0.25">
      <c r="A202" s="7">
        <v>50983</v>
      </c>
      <c r="B202" s="29">
        <f>'Retail Sales, KWH'!B202/'Retail Sales, KWH'!D202</f>
        <v>0.621385966523335</v>
      </c>
      <c r="C202" s="29">
        <f>'Retail Sales, KWH'!C202/'Retail Sales, KWH'!D202</f>
        <v>0.37861403347666495</v>
      </c>
      <c r="D202" s="29">
        <f t="shared" si="9"/>
        <v>1</v>
      </c>
      <c r="E202" s="7">
        <v>50983</v>
      </c>
      <c r="F202" s="29">
        <f>'Retail Sales, KWH'!F202/'Retail Sales, KWH'!H202</f>
        <v>0.61683140151166116</v>
      </c>
      <c r="G202" s="29">
        <f>'Retail Sales, KWH'!G202/'Retail Sales, KWH'!H202</f>
        <v>0.38316859848833884</v>
      </c>
      <c r="H202" s="29">
        <f t="shared" si="10"/>
        <v>1</v>
      </c>
      <c r="I202" s="7">
        <v>50983</v>
      </c>
      <c r="J202" s="29">
        <f>'Retail Sales, KWH'!J202/'Retail Sales, KWH'!L202</f>
        <v>0.63226445034019008</v>
      </c>
      <c r="K202" s="29">
        <f>'Retail Sales, KWH'!K202/'Retail Sales, KWH'!L202</f>
        <v>0.36773554965980987</v>
      </c>
      <c r="L202" s="29">
        <f t="shared" si="11"/>
        <v>1</v>
      </c>
    </row>
    <row r="203" spans="1:12" x14ac:dyDescent="0.25">
      <c r="A203" s="7">
        <v>51014</v>
      </c>
      <c r="B203" s="29">
        <f>'Retail Sales, KWH'!B203/'Retail Sales, KWH'!D203</f>
        <v>0.6230310655635557</v>
      </c>
      <c r="C203" s="29">
        <f>'Retail Sales, KWH'!C203/'Retail Sales, KWH'!D203</f>
        <v>0.37696893443644441</v>
      </c>
      <c r="D203" s="29">
        <f t="shared" si="9"/>
        <v>1</v>
      </c>
      <c r="E203" s="7">
        <v>51014</v>
      </c>
      <c r="F203" s="29">
        <f>'Retail Sales, KWH'!F203/'Retail Sales, KWH'!H203</f>
        <v>0.61909202199560787</v>
      </c>
      <c r="G203" s="29">
        <f>'Retail Sales, KWH'!G203/'Retail Sales, KWH'!H203</f>
        <v>0.38090797800439213</v>
      </c>
      <c r="H203" s="29">
        <f t="shared" si="10"/>
        <v>1</v>
      </c>
      <c r="I203" s="7">
        <v>51014</v>
      </c>
      <c r="J203" s="29">
        <f>'Retail Sales, KWH'!J203/'Retail Sales, KWH'!L203</f>
        <v>0.63579298811768781</v>
      </c>
      <c r="K203" s="29">
        <f>'Retail Sales, KWH'!K203/'Retail Sales, KWH'!L203</f>
        <v>0.36420701188231219</v>
      </c>
      <c r="L203" s="29">
        <f t="shared" si="11"/>
        <v>1</v>
      </c>
    </row>
    <row r="204" spans="1:12" x14ac:dyDescent="0.25">
      <c r="A204" s="7">
        <v>51044</v>
      </c>
      <c r="B204" s="29">
        <f>'Retail Sales, KWH'!B204/'Retail Sales, KWH'!D204</f>
        <v>0.61845631013024416</v>
      </c>
      <c r="C204" s="29">
        <f>'Retail Sales, KWH'!C204/'Retail Sales, KWH'!D204</f>
        <v>0.3815436898697559</v>
      </c>
      <c r="D204" s="29">
        <f t="shared" si="9"/>
        <v>1</v>
      </c>
      <c r="E204" s="7">
        <v>51044</v>
      </c>
      <c r="F204" s="29">
        <f>'Retail Sales, KWH'!F204/'Retail Sales, KWH'!H204</f>
        <v>0.62230399941905434</v>
      </c>
      <c r="G204" s="29">
        <f>'Retail Sales, KWH'!G204/'Retail Sales, KWH'!H204</f>
        <v>0.37769600058094577</v>
      </c>
      <c r="H204" s="29">
        <f t="shared" si="10"/>
        <v>1</v>
      </c>
      <c r="I204" s="7">
        <v>51044</v>
      </c>
      <c r="J204" s="29">
        <f>'Retail Sales, KWH'!J204/'Retail Sales, KWH'!L204</f>
        <v>0.64093396573798311</v>
      </c>
      <c r="K204" s="29">
        <f>'Retail Sales, KWH'!K204/'Retail Sales, KWH'!L204</f>
        <v>0.35906603426201683</v>
      </c>
      <c r="L204" s="29">
        <f t="shared" si="11"/>
        <v>1</v>
      </c>
    </row>
    <row r="205" spans="1:12" x14ac:dyDescent="0.25">
      <c r="A205" s="7">
        <v>51075</v>
      </c>
      <c r="B205" s="29">
        <f>'Retail Sales, KWH'!B205/'Retail Sales, KWH'!D205</f>
        <v>0.61717392781571945</v>
      </c>
      <c r="C205" s="29">
        <f>'Retail Sales, KWH'!C205/'Retail Sales, KWH'!D205</f>
        <v>0.38282607218428066</v>
      </c>
      <c r="D205" s="29">
        <f t="shared" si="9"/>
        <v>1</v>
      </c>
      <c r="E205" s="7">
        <v>51075</v>
      </c>
      <c r="F205" s="29">
        <f>'Retail Sales, KWH'!F205/'Retail Sales, KWH'!H205</f>
        <v>0.62065054425416499</v>
      </c>
      <c r="G205" s="29">
        <f>'Retail Sales, KWH'!G205/'Retail Sales, KWH'!H205</f>
        <v>0.37934945574583501</v>
      </c>
      <c r="H205" s="29">
        <f t="shared" si="10"/>
        <v>1</v>
      </c>
      <c r="I205" s="7">
        <v>51075</v>
      </c>
      <c r="J205" s="29">
        <f>'Retail Sales, KWH'!J205/'Retail Sales, KWH'!L205</f>
        <v>0.6384601070730147</v>
      </c>
      <c r="K205" s="29">
        <f>'Retail Sales, KWH'!K205/'Retail Sales, KWH'!L205</f>
        <v>0.3615398929269853</v>
      </c>
      <c r="L205" s="29">
        <f t="shared" si="11"/>
        <v>1</v>
      </c>
    </row>
    <row r="206" spans="1:12" x14ac:dyDescent="0.25">
      <c r="A206" s="7">
        <v>51105</v>
      </c>
      <c r="B206" s="29">
        <f>'Retail Sales, KWH'!B206/'Retail Sales, KWH'!D206</f>
        <v>0.62029999127912061</v>
      </c>
      <c r="C206" s="29">
        <f>'Retail Sales, KWH'!C206/'Retail Sales, KWH'!D206</f>
        <v>0.3797000087208795</v>
      </c>
      <c r="D206" s="29">
        <f t="shared" si="9"/>
        <v>1</v>
      </c>
      <c r="E206" s="7">
        <v>51105</v>
      </c>
      <c r="F206" s="29">
        <f>'Retail Sales, KWH'!F206/'Retail Sales, KWH'!H206</f>
        <v>0.62157189110395261</v>
      </c>
      <c r="G206" s="29">
        <f>'Retail Sales, KWH'!G206/'Retail Sales, KWH'!H206</f>
        <v>0.3784281088960475</v>
      </c>
      <c r="H206" s="29">
        <f t="shared" si="10"/>
        <v>1</v>
      </c>
      <c r="I206" s="7">
        <v>51105</v>
      </c>
      <c r="J206" s="29">
        <f>'Retail Sales, KWH'!J206/'Retail Sales, KWH'!L206</f>
        <v>0.63608405550062697</v>
      </c>
      <c r="K206" s="29">
        <f>'Retail Sales, KWH'!K206/'Retail Sales, KWH'!L206</f>
        <v>0.36391594449937303</v>
      </c>
      <c r="L206" s="29">
        <f t="shared" si="11"/>
        <v>1</v>
      </c>
    </row>
    <row r="207" spans="1:12" x14ac:dyDescent="0.25">
      <c r="A207" s="7">
        <v>51136</v>
      </c>
      <c r="B207" s="29">
        <f>'Retail Sales, KWH'!B207/'Retail Sales, KWH'!D207</f>
        <v>0.62383589451163157</v>
      </c>
      <c r="C207" s="29">
        <f>'Retail Sales, KWH'!C207/'Retail Sales, KWH'!D207</f>
        <v>0.37616410548836843</v>
      </c>
      <c r="D207" s="29">
        <f t="shared" si="9"/>
        <v>1</v>
      </c>
      <c r="E207" s="7">
        <v>51136</v>
      </c>
      <c r="F207" s="29">
        <f>'Retail Sales, KWH'!F207/'Retail Sales, KWH'!H207</f>
        <v>0.62336294381684221</v>
      </c>
      <c r="G207" s="29">
        <f>'Retail Sales, KWH'!G207/'Retail Sales, KWH'!H207</f>
        <v>0.37663705618315779</v>
      </c>
      <c r="H207" s="29">
        <f t="shared" si="10"/>
        <v>1</v>
      </c>
      <c r="I207" s="7">
        <v>51136</v>
      </c>
      <c r="J207" s="29">
        <f>'Retail Sales, KWH'!J207/'Retail Sales, KWH'!L207</f>
        <v>0.63738877262302152</v>
      </c>
      <c r="K207" s="29">
        <f>'Retail Sales, KWH'!K207/'Retail Sales, KWH'!L207</f>
        <v>0.36261122737697854</v>
      </c>
      <c r="L207" s="29">
        <f t="shared" si="11"/>
        <v>1</v>
      </c>
    </row>
    <row r="208" spans="1:12" x14ac:dyDescent="0.25">
      <c r="A208" s="7">
        <v>51167</v>
      </c>
      <c r="B208" s="29">
        <f>'Retail Sales, KWH'!B208/'Retail Sales, KWH'!D208</f>
        <v>0.62897946240849922</v>
      </c>
      <c r="C208" s="29">
        <f>'Retail Sales, KWH'!C208/'Retail Sales, KWH'!D208</f>
        <v>0.37102053759150083</v>
      </c>
      <c r="D208" s="29">
        <f t="shared" si="9"/>
        <v>1</v>
      </c>
      <c r="E208" s="7">
        <v>51167</v>
      </c>
      <c r="F208" s="29">
        <f>'Retail Sales, KWH'!F208/'Retail Sales, KWH'!H208</f>
        <v>0.62915812401011773</v>
      </c>
      <c r="G208" s="29">
        <f>'Retail Sales, KWH'!G208/'Retail Sales, KWH'!H208</f>
        <v>0.37084187598988233</v>
      </c>
      <c r="H208" s="29">
        <f t="shared" si="10"/>
        <v>1</v>
      </c>
      <c r="I208" s="7">
        <v>51167</v>
      </c>
      <c r="J208" s="29">
        <f>'Retail Sales, KWH'!J208/'Retail Sales, KWH'!L208</f>
        <v>0.64512709401476021</v>
      </c>
      <c r="K208" s="29">
        <f>'Retail Sales, KWH'!K208/'Retail Sales, KWH'!L208</f>
        <v>0.35487290598523985</v>
      </c>
      <c r="L208" s="29">
        <f t="shared" si="11"/>
        <v>1</v>
      </c>
    </row>
    <row r="209" spans="1:12" x14ac:dyDescent="0.25">
      <c r="A209" s="7">
        <v>51196</v>
      </c>
      <c r="B209" s="29">
        <f>'Retail Sales, KWH'!B209/'Retail Sales, KWH'!D209</f>
        <v>0.61750845841238344</v>
      </c>
      <c r="C209" s="29">
        <f>'Retail Sales, KWH'!C209/'Retail Sales, KWH'!D209</f>
        <v>0.38249154158761645</v>
      </c>
      <c r="D209" s="29">
        <f t="shared" si="9"/>
        <v>0.99999999999999989</v>
      </c>
      <c r="E209" s="7">
        <v>51196</v>
      </c>
      <c r="F209" s="29">
        <f>'Retail Sales, KWH'!F209/'Retail Sales, KWH'!H209</f>
        <v>0.6206896915345923</v>
      </c>
      <c r="G209" s="29">
        <f>'Retail Sales, KWH'!G209/'Retail Sales, KWH'!H209</f>
        <v>0.3793103084654077</v>
      </c>
      <c r="H209" s="29">
        <f t="shared" si="10"/>
        <v>1</v>
      </c>
      <c r="I209" s="7">
        <v>51196</v>
      </c>
      <c r="J209" s="29">
        <f>'Retail Sales, KWH'!J209/'Retail Sales, KWH'!L209</f>
        <v>0.63720685083308659</v>
      </c>
      <c r="K209" s="29">
        <f>'Retail Sales, KWH'!K209/'Retail Sales, KWH'!L209</f>
        <v>0.36279314916691341</v>
      </c>
      <c r="L209" s="29">
        <f t="shared" si="11"/>
        <v>1</v>
      </c>
    </row>
    <row r="210" spans="1:12" x14ac:dyDescent="0.25">
      <c r="A210" s="7">
        <v>51227</v>
      </c>
      <c r="B210" s="29">
        <f>'Retail Sales, KWH'!B210/'Retail Sales, KWH'!D210</f>
        <v>0.61226972452339956</v>
      </c>
      <c r="C210" s="29">
        <f>'Retail Sales, KWH'!C210/'Retail Sales, KWH'!D210</f>
        <v>0.38773027547660038</v>
      </c>
      <c r="D210" s="29">
        <f t="shared" si="9"/>
        <v>1</v>
      </c>
      <c r="E210" s="7">
        <v>51227</v>
      </c>
      <c r="F210" s="29">
        <f>'Retail Sales, KWH'!F210/'Retail Sales, KWH'!H210</f>
        <v>0.61437725386193309</v>
      </c>
      <c r="G210" s="29">
        <f>'Retail Sales, KWH'!G210/'Retail Sales, KWH'!H210</f>
        <v>0.38562274613806696</v>
      </c>
      <c r="H210" s="29">
        <f t="shared" si="10"/>
        <v>1</v>
      </c>
      <c r="I210" s="7">
        <v>51227</v>
      </c>
      <c r="J210" s="29">
        <f>'Retail Sales, KWH'!J210/'Retail Sales, KWH'!L210</f>
        <v>0.63218216795002169</v>
      </c>
      <c r="K210" s="29">
        <f>'Retail Sales, KWH'!K210/'Retail Sales, KWH'!L210</f>
        <v>0.3678178320499782</v>
      </c>
      <c r="L210" s="29">
        <f t="shared" si="11"/>
        <v>0.99999999999999989</v>
      </c>
    </row>
    <row r="211" spans="1:12" x14ac:dyDescent="0.25">
      <c r="A211" s="7">
        <v>51257</v>
      </c>
      <c r="B211" s="29">
        <f>'Retail Sales, KWH'!B211/'Retail Sales, KWH'!D211</f>
        <v>0.60995673047003152</v>
      </c>
      <c r="C211" s="29">
        <f>'Retail Sales, KWH'!C211/'Retail Sales, KWH'!D211</f>
        <v>0.39004326952996859</v>
      </c>
      <c r="D211" s="29">
        <f t="shared" si="9"/>
        <v>1</v>
      </c>
      <c r="E211" s="7">
        <v>51257</v>
      </c>
      <c r="F211" s="29">
        <f>'Retail Sales, KWH'!F211/'Retail Sales, KWH'!H211</f>
        <v>0.60716240181342318</v>
      </c>
      <c r="G211" s="29">
        <f>'Retail Sales, KWH'!G211/'Retail Sales, KWH'!H211</f>
        <v>0.39283759818657693</v>
      </c>
      <c r="H211" s="29">
        <f t="shared" si="10"/>
        <v>1</v>
      </c>
      <c r="I211" s="7">
        <v>51257</v>
      </c>
      <c r="J211" s="29">
        <f>'Retail Sales, KWH'!J211/'Retail Sales, KWH'!L211</f>
        <v>0.62572445888593764</v>
      </c>
      <c r="K211" s="29">
        <f>'Retail Sales, KWH'!K211/'Retail Sales, KWH'!L211</f>
        <v>0.37427554111406225</v>
      </c>
      <c r="L211" s="29">
        <f t="shared" si="11"/>
        <v>0.99999999999999989</v>
      </c>
    </row>
    <row r="212" spans="1:12" x14ac:dyDescent="0.25">
      <c r="A212" s="7">
        <v>51288</v>
      </c>
      <c r="B212" s="29">
        <f>'Retail Sales, KWH'!B212/'Retail Sales, KWH'!D212</f>
        <v>0.61605736745179829</v>
      </c>
      <c r="C212" s="29">
        <f>'Retail Sales, KWH'!C212/'Retail Sales, KWH'!D212</f>
        <v>0.38394263254820177</v>
      </c>
      <c r="D212" s="29">
        <f t="shared" si="9"/>
        <v>1</v>
      </c>
      <c r="E212" s="7">
        <v>51288</v>
      </c>
      <c r="F212" s="29">
        <f>'Retail Sales, KWH'!F212/'Retail Sales, KWH'!H212</f>
        <v>0.61151151440769691</v>
      </c>
      <c r="G212" s="29">
        <f>'Retail Sales, KWH'!G212/'Retail Sales, KWH'!H212</f>
        <v>0.38848848559230315</v>
      </c>
      <c r="H212" s="29">
        <f t="shared" si="10"/>
        <v>1</v>
      </c>
      <c r="I212" s="7">
        <v>51288</v>
      </c>
      <c r="J212" s="29">
        <f>'Retail Sales, KWH'!J212/'Retail Sales, KWH'!L212</f>
        <v>0.63054230464751482</v>
      </c>
      <c r="K212" s="29">
        <f>'Retail Sales, KWH'!K212/'Retail Sales, KWH'!L212</f>
        <v>0.36945769535248518</v>
      </c>
      <c r="L212" s="29">
        <f t="shared" si="11"/>
        <v>1</v>
      </c>
    </row>
    <row r="213" spans="1:12" x14ac:dyDescent="0.25">
      <c r="A213" s="7">
        <v>51318</v>
      </c>
      <c r="B213" s="29">
        <f>'Retail Sales, KWH'!B213/'Retail Sales, KWH'!D213</f>
        <v>0.61243129692535658</v>
      </c>
      <c r="C213" s="29">
        <f>'Retail Sales, KWH'!C213/'Retail Sales, KWH'!D213</f>
        <v>0.38756870307464342</v>
      </c>
      <c r="D213" s="29">
        <f t="shared" si="9"/>
        <v>1</v>
      </c>
      <c r="E213" s="7">
        <v>51318</v>
      </c>
      <c r="F213" s="29">
        <f>'Retail Sales, KWH'!F213/'Retail Sales, KWH'!H213</f>
        <v>0.60794582921573903</v>
      </c>
      <c r="G213" s="29">
        <f>'Retail Sales, KWH'!G213/'Retail Sales, KWH'!H213</f>
        <v>0.39205417078426091</v>
      </c>
      <c r="H213" s="29">
        <f t="shared" si="10"/>
        <v>1</v>
      </c>
      <c r="I213" s="7">
        <v>51318</v>
      </c>
      <c r="J213" s="29">
        <f>'Retail Sales, KWH'!J213/'Retail Sales, KWH'!L213</f>
        <v>0.62567499464044163</v>
      </c>
      <c r="K213" s="29">
        <f>'Retail Sales, KWH'!K213/'Retail Sales, KWH'!L213</f>
        <v>0.37432500535955843</v>
      </c>
      <c r="L213" s="29">
        <f t="shared" si="11"/>
        <v>1</v>
      </c>
    </row>
    <row r="214" spans="1:12" x14ac:dyDescent="0.25">
      <c r="A214" s="7">
        <v>51349</v>
      </c>
      <c r="B214" s="29">
        <f>'Retail Sales, KWH'!B214/'Retail Sales, KWH'!D214</f>
        <v>0.62099519973684836</v>
      </c>
      <c r="C214" s="29">
        <f>'Retail Sales, KWH'!C214/'Retail Sales, KWH'!D214</f>
        <v>0.37900480026315175</v>
      </c>
      <c r="D214" s="29">
        <f t="shared" si="9"/>
        <v>1</v>
      </c>
      <c r="E214" s="7">
        <v>51349</v>
      </c>
      <c r="F214" s="29">
        <f>'Retail Sales, KWH'!F214/'Retail Sales, KWH'!H214</f>
        <v>0.61599127863904202</v>
      </c>
      <c r="G214" s="29">
        <f>'Retail Sales, KWH'!G214/'Retail Sales, KWH'!H214</f>
        <v>0.38400872136095798</v>
      </c>
      <c r="H214" s="29">
        <f t="shared" si="10"/>
        <v>1</v>
      </c>
      <c r="I214" s="7">
        <v>51349</v>
      </c>
      <c r="J214" s="29">
        <f>'Retail Sales, KWH'!J214/'Retail Sales, KWH'!L214</f>
        <v>0.63268441600456116</v>
      </c>
      <c r="K214" s="29">
        <f>'Retail Sales, KWH'!K214/'Retail Sales, KWH'!L214</f>
        <v>0.36731558399543884</v>
      </c>
      <c r="L214" s="29">
        <f t="shared" si="11"/>
        <v>1</v>
      </c>
    </row>
    <row r="215" spans="1:12" x14ac:dyDescent="0.25">
      <c r="A215" s="7">
        <v>51380</v>
      </c>
      <c r="B215" s="29">
        <f>'Retail Sales, KWH'!B215/'Retail Sales, KWH'!D215</f>
        <v>0.62259684163082007</v>
      </c>
      <c r="C215" s="29">
        <f>'Retail Sales, KWH'!C215/'Retail Sales, KWH'!D215</f>
        <v>0.37740315836918004</v>
      </c>
      <c r="D215" s="29">
        <f t="shared" si="9"/>
        <v>1</v>
      </c>
      <c r="E215" s="7">
        <v>51380</v>
      </c>
      <c r="F215" s="29">
        <f>'Retail Sales, KWH'!F215/'Retail Sales, KWH'!H215</f>
        <v>0.61823780256415939</v>
      </c>
      <c r="G215" s="29">
        <f>'Retail Sales, KWH'!G215/'Retail Sales, KWH'!H215</f>
        <v>0.38176219743584061</v>
      </c>
      <c r="H215" s="29">
        <f t="shared" si="10"/>
        <v>1</v>
      </c>
      <c r="I215" s="7">
        <v>51380</v>
      </c>
      <c r="J215" s="29">
        <f>'Retail Sales, KWH'!J215/'Retail Sales, KWH'!L215</f>
        <v>0.63626369058675447</v>
      </c>
      <c r="K215" s="29">
        <f>'Retail Sales, KWH'!K215/'Retail Sales, KWH'!L215</f>
        <v>0.36373630941324553</v>
      </c>
      <c r="L215" s="29">
        <f t="shared" si="11"/>
        <v>1</v>
      </c>
    </row>
    <row r="216" spans="1:12" x14ac:dyDescent="0.25">
      <c r="A216" s="7">
        <v>51410</v>
      </c>
      <c r="B216" s="29">
        <f>'Retail Sales, KWH'!B216/'Retail Sales, KWH'!D216</f>
        <v>0.61831893767532842</v>
      </c>
      <c r="C216" s="29">
        <f>'Retail Sales, KWH'!C216/'Retail Sales, KWH'!D216</f>
        <v>0.38168106232467164</v>
      </c>
      <c r="D216" s="29">
        <f t="shared" si="9"/>
        <v>1</v>
      </c>
      <c r="E216" s="7">
        <v>51410</v>
      </c>
      <c r="F216" s="29">
        <f>'Retail Sales, KWH'!F216/'Retail Sales, KWH'!H216</f>
        <v>0.62206247192609743</v>
      </c>
      <c r="G216" s="29">
        <f>'Retail Sales, KWH'!G216/'Retail Sales, KWH'!H216</f>
        <v>0.37793752807390263</v>
      </c>
      <c r="H216" s="29">
        <f t="shared" si="10"/>
        <v>1</v>
      </c>
      <c r="I216" s="7">
        <v>51410</v>
      </c>
      <c r="J216" s="29">
        <f>'Retail Sales, KWH'!J216/'Retail Sales, KWH'!L216</f>
        <v>0.64211292554651855</v>
      </c>
      <c r="K216" s="29">
        <f>'Retail Sales, KWH'!K216/'Retail Sales, KWH'!L216</f>
        <v>0.35788707445348139</v>
      </c>
      <c r="L216" s="29">
        <f t="shared" si="11"/>
        <v>1</v>
      </c>
    </row>
    <row r="217" spans="1:12" x14ac:dyDescent="0.25">
      <c r="A217" s="7">
        <v>51441</v>
      </c>
      <c r="B217" s="29">
        <f>'Retail Sales, KWH'!B217/'Retail Sales, KWH'!D217</f>
        <v>0.61726236944965274</v>
      </c>
      <c r="C217" s="29">
        <f>'Retail Sales, KWH'!C217/'Retail Sales, KWH'!D217</f>
        <v>0.38273763055034732</v>
      </c>
      <c r="D217" s="29">
        <f t="shared" si="9"/>
        <v>1</v>
      </c>
      <c r="E217" s="7">
        <v>51441</v>
      </c>
      <c r="F217" s="29">
        <f>'Retail Sales, KWH'!F217/'Retail Sales, KWH'!H217</f>
        <v>0.62059114582852526</v>
      </c>
      <c r="G217" s="29">
        <f>'Retail Sales, KWH'!G217/'Retail Sales, KWH'!H217</f>
        <v>0.37940885417147469</v>
      </c>
      <c r="H217" s="29">
        <f t="shared" si="10"/>
        <v>1</v>
      </c>
      <c r="I217" s="7">
        <v>51441</v>
      </c>
      <c r="J217" s="29">
        <f>'Retail Sales, KWH'!J217/'Retail Sales, KWH'!L217</f>
        <v>0.63983679987971787</v>
      </c>
      <c r="K217" s="29">
        <f>'Retail Sales, KWH'!K217/'Retail Sales, KWH'!L217</f>
        <v>0.36016320012028213</v>
      </c>
      <c r="L217" s="29">
        <f t="shared" si="11"/>
        <v>1</v>
      </c>
    </row>
    <row r="218" spans="1:12" x14ac:dyDescent="0.25">
      <c r="A218" s="7">
        <v>51471</v>
      </c>
      <c r="B218" s="29">
        <f>'Retail Sales, KWH'!B218/'Retail Sales, KWH'!D218</f>
        <v>0.62053291680798173</v>
      </c>
      <c r="C218" s="29">
        <f>'Retail Sales, KWH'!C218/'Retail Sales, KWH'!D218</f>
        <v>0.37946708319201822</v>
      </c>
      <c r="D218" s="29">
        <f t="shared" si="9"/>
        <v>1</v>
      </c>
      <c r="E218" s="7">
        <v>51471</v>
      </c>
      <c r="F218" s="29">
        <f>'Retail Sales, KWH'!F218/'Retail Sales, KWH'!H218</f>
        <v>0.62155804134501658</v>
      </c>
      <c r="G218" s="29">
        <f>'Retail Sales, KWH'!G218/'Retail Sales, KWH'!H218</f>
        <v>0.37844195865498348</v>
      </c>
      <c r="H218" s="29">
        <f t="shared" si="10"/>
        <v>1</v>
      </c>
      <c r="I218" s="7">
        <v>51471</v>
      </c>
      <c r="J218" s="29">
        <f>'Retail Sales, KWH'!J218/'Retail Sales, KWH'!L218</f>
        <v>0.63739168295379411</v>
      </c>
      <c r="K218" s="29">
        <f>'Retail Sales, KWH'!K218/'Retail Sales, KWH'!L218</f>
        <v>0.36260831704620577</v>
      </c>
      <c r="L218" s="29">
        <f t="shared" si="11"/>
        <v>0.99999999999999989</v>
      </c>
    </row>
    <row r="219" spans="1:12" x14ac:dyDescent="0.25">
      <c r="A219" s="7">
        <v>51502</v>
      </c>
      <c r="B219" s="29">
        <f>'Retail Sales, KWH'!B219/'Retail Sales, KWH'!D219</f>
        <v>0.62397999813654281</v>
      </c>
      <c r="C219" s="29">
        <f>'Retail Sales, KWH'!C219/'Retail Sales, KWH'!D219</f>
        <v>0.37602000186345713</v>
      </c>
      <c r="D219" s="29">
        <f t="shared" si="9"/>
        <v>1</v>
      </c>
      <c r="E219" s="7">
        <v>51502</v>
      </c>
      <c r="F219" s="29">
        <f>'Retail Sales, KWH'!F219/'Retail Sales, KWH'!H219</f>
        <v>0.62319061533767317</v>
      </c>
      <c r="G219" s="29">
        <f>'Retail Sales, KWH'!G219/'Retail Sales, KWH'!H219</f>
        <v>0.37680938466232677</v>
      </c>
      <c r="H219" s="29">
        <f t="shared" si="10"/>
        <v>1</v>
      </c>
      <c r="I219" s="7">
        <v>51502</v>
      </c>
      <c r="J219" s="29">
        <f>'Retail Sales, KWH'!J219/'Retail Sales, KWH'!L219</f>
        <v>0.63853494729948246</v>
      </c>
      <c r="K219" s="29">
        <f>'Retail Sales, KWH'!K219/'Retail Sales, KWH'!L219</f>
        <v>0.36146505270051754</v>
      </c>
      <c r="L219" s="29">
        <f t="shared" si="11"/>
        <v>1</v>
      </c>
    </row>
    <row r="220" spans="1:12" x14ac:dyDescent="0.25">
      <c r="A220" s="7">
        <v>51533</v>
      </c>
      <c r="B220" s="29">
        <f>'Retail Sales, KWH'!B220/'Retail Sales, KWH'!D220</f>
        <v>0.62892800071664778</v>
      </c>
      <c r="C220" s="29">
        <f>'Retail Sales, KWH'!C220/'Retail Sales, KWH'!D220</f>
        <v>0.37107199928335222</v>
      </c>
      <c r="D220" s="29">
        <f t="shared" si="9"/>
        <v>1</v>
      </c>
      <c r="E220" s="7">
        <v>51533</v>
      </c>
      <c r="F220" s="29">
        <f>'Retail Sales, KWH'!F220/'Retail Sales, KWH'!H220</f>
        <v>0.6288280019958703</v>
      </c>
      <c r="G220" s="29">
        <f>'Retail Sales, KWH'!G220/'Retail Sales, KWH'!H220</f>
        <v>0.37117199800412964</v>
      </c>
      <c r="H220" s="29">
        <f t="shared" si="10"/>
        <v>1</v>
      </c>
      <c r="I220" s="7">
        <v>51533</v>
      </c>
      <c r="J220" s="29">
        <f>'Retail Sales, KWH'!J220/'Retail Sales, KWH'!L220</f>
        <v>0.64618312486765361</v>
      </c>
      <c r="K220" s="29">
        <f>'Retail Sales, KWH'!K220/'Retail Sales, KWH'!L220</f>
        <v>0.35381687513234628</v>
      </c>
      <c r="L220" s="29">
        <f t="shared" si="11"/>
        <v>0.99999999999999989</v>
      </c>
    </row>
    <row r="221" spans="1:12" x14ac:dyDescent="0.25">
      <c r="A221" s="7">
        <v>51561</v>
      </c>
      <c r="B221" s="29">
        <f>'Retail Sales, KWH'!B221/'Retail Sales, KWH'!D221</f>
        <v>0.61736415466633898</v>
      </c>
      <c r="C221" s="29">
        <f>'Retail Sales, KWH'!C221/'Retail Sales, KWH'!D221</f>
        <v>0.38263584533366102</v>
      </c>
      <c r="D221" s="29">
        <f t="shared" si="9"/>
        <v>1</v>
      </c>
      <c r="E221" s="7">
        <v>51561</v>
      </c>
      <c r="F221" s="29">
        <f>'Retail Sales, KWH'!F221/'Retail Sales, KWH'!H221</f>
        <v>0.62040598619300269</v>
      </c>
      <c r="G221" s="29">
        <f>'Retail Sales, KWH'!G221/'Retail Sales, KWH'!H221</f>
        <v>0.37959401380699731</v>
      </c>
      <c r="H221" s="29">
        <f t="shared" si="10"/>
        <v>1</v>
      </c>
      <c r="I221" s="7">
        <v>51561</v>
      </c>
      <c r="J221" s="29">
        <f>'Retail Sales, KWH'!J221/'Retail Sales, KWH'!L221</f>
        <v>0.6383193709782532</v>
      </c>
      <c r="K221" s="29">
        <f>'Retail Sales, KWH'!K221/'Retail Sales, KWH'!L221</f>
        <v>0.3616806290217468</v>
      </c>
      <c r="L221" s="29">
        <f t="shared" si="11"/>
        <v>1</v>
      </c>
    </row>
    <row r="222" spans="1:12" x14ac:dyDescent="0.25">
      <c r="A222" s="7">
        <v>51592</v>
      </c>
      <c r="B222" s="29">
        <f>'Retail Sales, KWH'!B222/'Retail Sales, KWH'!D222</f>
        <v>0.61204226351523305</v>
      </c>
      <c r="C222" s="29">
        <f>'Retail Sales, KWH'!C222/'Retail Sales, KWH'!D222</f>
        <v>0.38795773648476706</v>
      </c>
      <c r="D222" s="29">
        <f t="shared" si="9"/>
        <v>1</v>
      </c>
      <c r="E222" s="7">
        <v>51592</v>
      </c>
      <c r="F222" s="29">
        <f>'Retail Sales, KWH'!F222/'Retail Sales, KWH'!H222</f>
        <v>0.6139656443679673</v>
      </c>
      <c r="G222" s="29">
        <f>'Retail Sales, KWH'!G222/'Retail Sales, KWH'!H222</f>
        <v>0.38603435563203281</v>
      </c>
      <c r="H222" s="29">
        <f t="shared" si="10"/>
        <v>1</v>
      </c>
      <c r="I222" s="7">
        <v>51592</v>
      </c>
      <c r="J222" s="29">
        <f>'Retail Sales, KWH'!J222/'Retail Sales, KWH'!L222</f>
        <v>0.63319271727766591</v>
      </c>
      <c r="K222" s="29">
        <f>'Retail Sales, KWH'!K222/'Retail Sales, KWH'!L222</f>
        <v>0.36680728272233409</v>
      </c>
      <c r="L222" s="29">
        <f t="shared" si="11"/>
        <v>1</v>
      </c>
    </row>
    <row r="223" spans="1:12" x14ac:dyDescent="0.25">
      <c r="A223" s="7">
        <v>51622</v>
      </c>
      <c r="B223" s="29">
        <f>'Retail Sales, KWH'!B223/'Retail Sales, KWH'!D223</f>
        <v>0.60967523786562883</v>
      </c>
      <c r="C223" s="29">
        <f>'Retail Sales, KWH'!C223/'Retail Sales, KWH'!D223</f>
        <v>0.39032476213437123</v>
      </c>
      <c r="D223" s="29">
        <f t="shared" si="9"/>
        <v>1</v>
      </c>
      <c r="E223" s="7">
        <v>51622</v>
      </c>
      <c r="F223" s="29">
        <f>'Retail Sales, KWH'!F223/'Retail Sales, KWH'!H223</f>
        <v>0.60650327968783535</v>
      </c>
      <c r="G223" s="29">
        <f>'Retail Sales, KWH'!G223/'Retail Sales, KWH'!H223</f>
        <v>0.39349672031216471</v>
      </c>
      <c r="H223" s="29">
        <f t="shared" si="10"/>
        <v>1</v>
      </c>
      <c r="I223" s="7">
        <v>51622</v>
      </c>
      <c r="J223" s="29">
        <f>'Retail Sales, KWH'!J223/'Retail Sales, KWH'!L223</f>
        <v>0.62645609999620488</v>
      </c>
      <c r="K223" s="29">
        <f>'Retail Sales, KWH'!K223/'Retail Sales, KWH'!L223</f>
        <v>0.37354390000379523</v>
      </c>
      <c r="L223" s="29">
        <f t="shared" si="11"/>
        <v>1</v>
      </c>
    </row>
    <row r="224" spans="1:12" x14ac:dyDescent="0.25">
      <c r="A224" s="7">
        <v>51653</v>
      </c>
      <c r="B224" s="29">
        <f>'Retail Sales, KWH'!B224/'Retail Sales, KWH'!D224</f>
        <v>0.61577420486534007</v>
      </c>
      <c r="C224" s="29">
        <f>'Retail Sales, KWH'!C224/'Retail Sales, KWH'!D224</f>
        <v>0.38422579513465988</v>
      </c>
      <c r="D224" s="29">
        <f t="shared" si="9"/>
        <v>1</v>
      </c>
      <c r="E224" s="7">
        <v>51653</v>
      </c>
      <c r="F224" s="29">
        <f>'Retail Sales, KWH'!F224/'Retail Sales, KWH'!H224</f>
        <v>0.61077987598165573</v>
      </c>
      <c r="G224" s="29">
        <f>'Retail Sales, KWH'!G224/'Retail Sales, KWH'!H224</f>
        <v>0.38922012401834427</v>
      </c>
      <c r="H224" s="29">
        <f t="shared" si="10"/>
        <v>1</v>
      </c>
      <c r="I224" s="7">
        <v>51653</v>
      </c>
      <c r="J224" s="29">
        <f>'Retail Sales, KWH'!J224/'Retail Sales, KWH'!L224</f>
        <v>0.63118259651037523</v>
      </c>
      <c r="K224" s="29">
        <f>'Retail Sales, KWH'!K224/'Retail Sales, KWH'!L224</f>
        <v>0.36881740348962483</v>
      </c>
      <c r="L224" s="29">
        <f t="shared" si="11"/>
        <v>1</v>
      </c>
    </row>
    <row r="225" spans="1:12" x14ac:dyDescent="0.25">
      <c r="A225" s="7">
        <v>51683</v>
      </c>
      <c r="B225" s="29">
        <f>'Retail Sales, KWH'!B225/'Retail Sales, KWH'!D225</f>
        <v>0.61214645189882277</v>
      </c>
      <c r="C225" s="29">
        <f>'Retail Sales, KWH'!C225/'Retail Sales, KWH'!D225</f>
        <v>0.38785354810117723</v>
      </c>
      <c r="D225" s="29">
        <f t="shared" si="9"/>
        <v>1</v>
      </c>
      <c r="E225" s="7">
        <v>51683</v>
      </c>
      <c r="F225" s="29">
        <f>'Retail Sales, KWH'!F225/'Retail Sales, KWH'!H225</f>
        <v>0.60721663671758097</v>
      </c>
      <c r="G225" s="29">
        <f>'Retail Sales, KWH'!G225/'Retail Sales, KWH'!H225</f>
        <v>0.39278336328241897</v>
      </c>
      <c r="H225" s="29">
        <f t="shared" si="10"/>
        <v>1</v>
      </c>
      <c r="I225" s="7">
        <v>51683</v>
      </c>
      <c r="J225" s="29">
        <f>'Retail Sales, KWH'!J225/'Retail Sales, KWH'!L225</f>
        <v>0.6262637380508328</v>
      </c>
      <c r="K225" s="29">
        <f>'Retail Sales, KWH'!K225/'Retail Sales, KWH'!L225</f>
        <v>0.37373626194916715</v>
      </c>
      <c r="L225" s="29">
        <f t="shared" si="11"/>
        <v>1</v>
      </c>
    </row>
    <row r="226" spans="1:12" x14ac:dyDescent="0.25">
      <c r="A226" s="7">
        <v>51714</v>
      </c>
      <c r="B226" s="29">
        <f>'Retail Sales, KWH'!B226/'Retail Sales, KWH'!D226</f>
        <v>0.62062365168025002</v>
      </c>
      <c r="C226" s="29">
        <f>'Retail Sales, KWH'!C226/'Retail Sales, KWH'!D226</f>
        <v>0.37937634831975009</v>
      </c>
      <c r="D226" s="29">
        <f t="shared" si="9"/>
        <v>1</v>
      </c>
      <c r="E226" s="7">
        <v>51714</v>
      </c>
      <c r="F226" s="29">
        <f>'Retail Sales, KWH'!F226/'Retail Sales, KWH'!H226</f>
        <v>0.61516279519682715</v>
      </c>
      <c r="G226" s="29">
        <f>'Retail Sales, KWH'!G226/'Retail Sales, KWH'!H226</f>
        <v>0.38483720480317285</v>
      </c>
      <c r="H226" s="29">
        <f t="shared" si="10"/>
        <v>1</v>
      </c>
      <c r="I226" s="7">
        <v>51714</v>
      </c>
      <c r="J226" s="29">
        <f>'Retail Sales, KWH'!J226/'Retail Sales, KWH'!L226</f>
        <v>0.63312670511484759</v>
      </c>
      <c r="K226" s="29">
        <f>'Retail Sales, KWH'!K226/'Retail Sales, KWH'!L226</f>
        <v>0.3668732948851523</v>
      </c>
      <c r="L226" s="29">
        <f t="shared" si="11"/>
        <v>0.99999999999999989</v>
      </c>
    </row>
    <row r="227" spans="1:12" x14ac:dyDescent="0.25">
      <c r="A227" s="7">
        <v>51745</v>
      </c>
      <c r="B227" s="29">
        <f>'Retail Sales, KWH'!B227/'Retail Sales, KWH'!D227</f>
        <v>0.62217930648315944</v>
      </c>
      <c r="C227" s="29">
        <f>'Retail Sales, KWH'!C227/'Retail Sales, KWH'!D227</f>
        <v>0.37782069351684056</v>
      </c>
      <c r="D227" s="29">
        <f t="shared" si="9"/>
        <v>1</v>
      </c>
      <c r="E227" s="7">
        <v>51745</v>
      </c>
      <c r="F227" s="29">
        <f>'Retail Sales, KWH'!F227/'Retail Sales, KWH'!H227</f>
        <v>0.61739151189154851</v>
      </c>
      <c r="G227" s="29">
        <f>'Retail Sales, KWH'!G227/'Retail Sales, KWH'!H227</f>
        <v>0.38260848810845149</v>
      </c>
      <c r="H227" s="29">
        <f t="shared" si="10"/>
        <v>1</v>
      </c>
      <c r="I227" s="7">
        <v>51745</v>
      </c>
      <c r="J227" s="29">
        <f>'Retail Sales, KWH'!J227/'Retail Sales, KWH'!L227</f>
        <v>0.6367533435604904</v>
      </c>
      <c r="K227" s="29">
        <f>'Retail Sales, KWH'!K227/'Retail Sales, KWH'!L227</f>
        <v>0.3632466564395096</v>
      </c>
      <c r="L227" s="29">
        <f t="shared" si="11"/>
        <v>1</v>
      </c>
    </row>
    <row r="228" spans="1:12" x14ac:dyDescent="0.25">
      <c r="A228" s="7">
        <v>51775</v>
      </c>
      <c r="B228" s="29">
        <f>'Retail Sales, KWH'!B228/'Retail Sales, KWH'!D228</f>
        <v>0.61820736992374459</v>
      </c>
      <c r="C228" s="29">
        <f>'Retail Sales, KWH'!C228/'Retail Sales, KWH'!D228</f>
        <v>0.38179263007625541</v>
      </c>
      <c r="D228" s="29">
        <f t="shared" si="9"/>
        <v>1</v>
      </c>
      <c r="E228" s="7">
        <v>51775</v>
      </c>
      <c r="F228" s="29">
        <f>'Retail Sales, KWH'!F228/'Retail Sales, KWH'!H228</f>
        <v>0.62181926537607468</v>
      </c>
      <c r="G228" s="29">
        <f>'Retail Sales, KWH'!G228/'Retail Sales, KWH'!H228</f>
        <v>0.37818073462392543</v>
      </c>
      <c r="H228" s="29">
        <f t="shared" si="10"/>
        <v>1</v>
      </c>
      <c r="I228" s="7">
        <v>51775</v>
      </c>
      <c r="J228" s="29">
        <f>'Retail Sales, KWH'!J228/'Retail Sales, KWH'!L228</f>
        <v>0.64329699027820875</v>
      </c>
      <c r="K228" s="29">
        <f>'Retail Sales, KWH'!K228/'Retail Sales, KWH'!L228</f>
        <v>0.35670300972179125</v>
      </c>
      <c r="L228" s="29">
        <f t="shared" si="11"/>
        <v>1</v>
      </c>
    </row>
    <row r="229" spans="1:12" x14ac:dyDescent="0.25">
      <c r="A229" s="7">
        <v>51806</v>
      </c>
      <c r="B229" s="29">
        <f>'Retail Sales, KWH'!B229/'Retail Sales, KWH'!D229</f>
        <v>0.61738205845210936</v>
      </c>
      <c r="C229" s="29">
        <f>'Retail Sales, KWH'!C229/'Retail Sales, KWH'!D229</f>
        <v>0.38261794154789069</v>
      </c>
      <c r="D229" s="29">
        <f t="shared" si="9"/>
        <v>1</v>
      </c>
      <c r="E229" s="7">
        <v>51806</v>
      </c>
      <c r="F229" s="29">
        <f>'Retail Sales, KWH'!F229/'Retail Sales, KWH'!H229</f>
        <v>0.62053441789702923</v>
      </c>
      <c r="G229" s="29">
        <f>'Retail Sales, KWH'!G229/'Retail Sales, KWH'!H229</f>
        <v>0.37946558210297082</v>
      </c>
      <c r="H229" s="29">
        <f t="shared" si="10"/>
        <v>1</v>
      </c>
      <c r="I229" s="7">
        <v>51806</v>
      </c>
      <c r="J229" s="29">
        <f>'Retail Sales, KWH'!J229/'Retail Sales, KWH'!L229</f>
        <v>0.64122785315034347</v>
      </c>
      <c r="K229" s="29">
        <f>'Retail Sales, KWH'!K229/'Retail Sales, KWH'!L229</f>
        <v>0.35877214684965641</v>
      </c>
      <c r="L229" s="29">
        <f t="shared" si="11"/>
        <v>0.99999999999999989</v>
      </c>
    </row>
    <row r="230" spans="1:12" x14ac:dyDescent="0.25">
      <c r="A230" s="7">
        <v>51836</v>
      </c>
      <c r="B230" s="29">
        <f>'Retail Sales, KWH'!B230/'Retail Sales, KWH'!D230</f>
        <v>0.620805223947683</v>
      </c>
      <c r="C230" s="29">
        <f>'Retail Sales, KWH'!C230/'Retail Sales, KWH'!D230</f>
        <v>0.379194776052317</v>
      </c>
      <c r="D230" s="29">
        <f t="shared" si="9"/>
        <v>1</v>
      </c>
      <c r="E230" s="7">
        <v>51836</v>
      </c>
      <c r="F230" s="29">
        <f>'Retail Sales, KWH'!F230/'Retail Sales, KWH'!H230</f>
        <v>0.62155921321066032</v>
      </c>
      <c r="G230" s="29">
        <f>'Retail Sales, KWH'!G230/'Retail Sales, KWH'!H230</f>
        <v>0.37844078678933968</v>
      </c>
      <c r="H230" s="29">
        <f t="shared" si="10"/>
        <v>1</v>
      </c>
      <c r="I230" s="7">
        <v>51836</v>
      </c>
      <c r="J230" s="29">
        <f>'Retail Sales, KWH'!J230/'Retail Sales, KWH'!L230</f>
        <v>0.63873178720279478</v>
      </c>
      <c r="K230" s="29">
        <f>'Retail Sales, KWH'!K230/'Retail Sales, KWH'!L230</f>
        <v>0.36126821279720517</v>
      </c>
      <c r="L230" s="29">
        <f t="shared" si="11"/>
        <v>1</v>
      </c>
    </row>
    <row r="231" spans="1:12" x14ac:dyDescent="0.25">
      <c r="A231" s="7">
        <v>51867</v>
      </c>
      <c r="B231" s="29">
        <f>'Retail Sales, KWH'!B231/'Retail Sales, KWH'!D231</f>
        <v>0.62416196326018203</v>
      </c>
      <c r="C231" s="29">
        <f>'Retail Sales, KWH'!C231/'Retail Sales, KWH'!D231</f>
        <v>0.37583803673981803</v>
      </c>
      <c r="D231" s="29">
        <f t="shared" si="9"/>
        <v>1</v>
      </c>
      <c r="E231" s="7">
        <v>51867</v>
      </c>
      <c r="F231" s="29">
        <f>'Retail Sales, KWH'!F231/'Retail Sales, KWH'!H231</f>
        <v>0.62303462944692822</v>
      </c>
      <c r="G231" s="29">
        <f>'Retail Sales, KWH'!G231/'Retail Sales, KWH'!H231</f>
        <v>0.37696537055307178</v>
      </c>
      <c r="H231" s="29">
        <f t="shared" si="10"/>
        <v>1</v>
      </c>
      <c r="I231" s="7">
        <v>51867</v>
      </c>
      <c r="J231" s="29">
        <f>'Retail Sales, KWH'!J231/'Retail Sales, KWH'!L231</f>
        <v>0.63971676748331485</v>
      </c>
      <c r="K231" s="29">
        <f>'Retail Sales, KWH'!K231/'Retail Sales, KWH'!L231</f>
        <v>0.3602832325166852</v>
      </c>
      <c r="L231" s="29">
        <f t="shared" si="11"/>
        <v>1</v>
      </c>
    </row>
    <row r="232" spans="1:12" x14ac:dyDescent="0.25">
      <c r="A232" s="7">
        <v>51898</v>
      </c>
      <c r="B232" s="29">
        <f>'Retail Sales, KWH'!B232/'Retail Sales, KWH'!D232</f>
        <v>0.6289033595811897</v>
      </c>
      <c r="C232" s="29">
        <f>'Retail Sales, KWH'!C232/'Retail Sales, KWH'!D232</f>
        <v>0.3710966404188103</v>
      </c>
      <c r="D232" s="29">
        <f t="shared" si="9"/>
        <v>1</v>
      </c>
      <c r="E232" s="7">
        <v>51898</v>
      </c>
      <c r="F232" s="29">
        <f>'Retail Sales, KWH'!F232/'Retail Sales, KWH'!H232</f>
        <v>0.62850327035407083</v>
      </c>
      <c r="G232" s="29">
        <f>'Retail Sales, KWH'!G232/'Retail Sales, KWH'!H232</f>
        <v>0.37149672964592917</v>
      </c>
      <c r="H232" s="29">
        <f t="shared" si="10"/>
        <v>1</v>
      </c>
      <c r="I232" s="7">
        <v>51898</v>
      </c>
      <c r="J232" s="29">
        <f>'Retail Sales, KWH'!J232/'Retail Sales, KWH'!L232</f>
        <v>0.64726003546448663</v>
      </c>
      <c r="K232" s="29">
        <f>'Retail Sales, KWH'!K232/'Retail Sales, KWH'!L232</f>
        <v>0.35273996453551343</v>
      </c>
      <c r="L232" s="29">
        <f t="shared" si="11"/>
        <v>1</v>
      </c>
    </row>
    <row r="233" spans="1:12" x14ac:dyDescent="0.25">
      <c r="A233" s="7">
        <v>51926</v>
      </c>
      <c r="B233" s="29">
        <f>'Retail Sales, KWH'!B233/'Retail Sales, KWH'!D233</f>
        <v>0.61724292996332486</v>
      </c>
      <c r="C233" s="29">
        <f>'Retail Sales, KWH'!C233/'Retail Sales, KWH'!D233</f>
        <v>0.3827570700366752</v>
      </c>
      <c r="D233" s="29">
        <f t="shared" si="9"/>
        <v>1</v>
      </c>
      <c r="E233" s="7">
        <v>51926</v>
      </c>
      <c r="F233" s="29">
        <f>'Retail Sales, KWH'!F233/'Retail Sales, KWH'!H233</f>
        <v>0.62011870800363078</v>
      </c>
      <c r="G233" s="29">
        <f>'Retail Sales, KWH'!G233/'Retail Sales, KWH'!H233</f>
        <v>0.37988129199636927</v>
      </c>
      <c r="H233" s="29">
        <f t="shared" si="10"/>
        <v>1</v>
      </c>
      <c r="I233" s="7">
        <v>51926</v>
      </c>
      <c r="J233" s="29">
        <f>'Retail Sales, KWH'!J233/'Retail Sales, KWH'!L233</f>
        <v>0.63944450400886221</v>
      </c>
      <c r="K233" s="29">
        <f>'Retail Sales, KWH'!K233/'Retail Sales, KWH'!L233</f>
        <v>0.36055549599113773</v>
      </c>
      <c r="L233" s="29">
        <f t="shared" si="11"/>
        <v>1</v>
      </c>
    </row>
    <row r="234" spans="1:12" x14ac:dyDescent="0.25">
      <c r="A234" s="7">
        <v>51957</v>
      </c>
      <c r="B234" s="29">
        <f>'Retail Sales, KWH'!B234/'Retail Sales, KWH'!D234</f>
        <v>0.61183565329270206</v>
      </c>
      <c r="C234" s="29">
        <f>'Retail Sales, KWH'!C234/'Retail Sales, KWH'!D234</f>
        <v>0.38816434670729794</v>
      </c>
      <c r="D234" s="29">
        <f t="shared" si="9"/>
        <v>1</v>
      </c>
      <c r="E234" s="7">
        <v>51957</v>
      </c>
      <c r="F234" s="29">
        <f>'Retail Sales, KWH'!F234/'Retail Sales, KWH'!H234</f>
        <v>0.61355057868324636</v>
      </c>
      <c r="G234" s="29">
        <f>'Retail Sales, KWH'!G234/'Retail Sales, KWH'!H234</f>
        <v>0.38644942131675375</v>
      </c>
      <c r="H234" s="29">
        <f t="shared" si="10"/>
        <v>1</v>
      </c>
      <c r="I234" s="7">
        <v>51957</v>
      </c>
      <c r="J234" s="29">
        <f>'Retail Sales, KWH'!J234/'Retail Sales, KWH'!L234</f>
        <v>0.63421275840293589</v>
      </c>
      <c r="K234" s="29">
        <f>'Retail Sales, KWH'!K234/'Retail Sales, KWH'!L234</f>
        <v>0.36578724159706411</v>
      </c>
      <c r="L234" s="29">
        <f t="shared" si="11"/>
        <v>1</v>
      </c>
    </row>
    <row r="235" spans="1:12" x14ac:dyDescent="0.25">
      <c r="A235" s="7">
        <v>51987</v>
      </c>
      <c r="B235" s="29">
        <f>'Retail Sales, KWH'!B235/'Retail Sales, KWH'!D235</f>
        <v>0.60941559816950142</v>
      </c>
      <c r="C235" s="29">
        <f>'Retail Sales, KWH'!C235/'Retail Sales, KWH'!D235</f>
        <v>0.39058440183049853</v>
      </c>
      <c r="D235" s="29">
        <f t="shared" si="9"/>
        <v>1</v>
      </c>
      <c r="E235" s="7">
        <v>51987</v>
      </c>
      <c r="F235" s="29">
        <f>'Retail Sales, KWH'!F235/'Retail Sales, KWH'!H235</f>
        <v>0.60585164301077932</v>
      </c>
      <c r="G235" s="29">
        <f>'Retail Sales, KWH'!G235/'Retail Sales, KWH'!H235</f>
        <v>0.39414835698922057</v>
      </c>
      <c r="H235" s="29">
        <f t="shared" si="10"/>
        <v>0.99999999999999989</v>
      </c>
      <c r="I235" s="7">
        <v>51987</v>
      </c>
      <c r="J235" s="29">
        <f>'Retail Sales, KWH'!J235/'Retail Sales, KWH'!L235</f>
        <v>0.62720429182875359</v>
      </c>
      <c r="K235" s="29">
        <f>'Retail Sales, KWH'!K235/'Retail Sales, KWH'!L235</f>
        <v>0.3727957081712463</v>
      </c>
      <c r="L235" s="29">
        <f t="shared" si="11"/>
        <v>0.99999999999999989</v>
      </c>
    </row>
    <row r="236" spans="1:12" x14ac:dyDescent="0.25">
      <c r="A236" s="7">
        <v>52018</v>
      </c>
      <c r="B236" s="29">
        <f>'Retail Sales, KWH'!B236/'Retail Sales, KWH'!D236</f>
        <v>0.61551879626513206</v>
      </c>
      <c r="C236" s="29">
        <f>'Retail Sales, KWH'!C236/'Retail Sales, KWH'!D236</f>
        <v>0.38448120373486788</v>
      </c>
      <c r="D236" s="29">
        <f t="shared" si="9"/>
        <v>1</v>
      </c>
      <c r="E236" s="7">
        <v>52018</v>
      </c>
      <c r="F236" s="29">
        <f>'Retail Sales, KWH'!F236/'Retail Sales, KWH'!H236</f>
        <v>0.61006492713534888</v>
      </c>
      <c r="G236" s="29">
        <f>'Retail Sales, KWH'!G236/'Retail Sales, KWH'!H236</f>
        <v>0.38993507286465107</v>
      </c>
      <c r="H236" s="29">
        <f t="shared" si="10"/>
        <v>1</v>
      </c>
      <c r="I236" s="7">
        <v>52018</v>
      </c>
      <c r="J236" s="29">
        <f>'Retail Sales, KWH'!J236/'Retail Sales, KWH'!L236</f>
        <v>0.63184450727603225</v>
      </c>
      <c r="K236" s="29">
        <f>'Retail Sales, KWH'!K236/'Retail Sales, KWH'!L236</f>
        <v>0.36815549272396775</v>
      </c>
      <c r="L236" s="29">
        <f t="shared" si="11"/>
        <v>1</v>
      </c>
    </row>
    <row r="237" spans="1:12" x14ac:dyDescent="0.25">
      <c r="A237" s="7">
        <v>52048</v>
      </c>
      <c r="B237" s="29">
        <f>'Retail Sales, KWH'!B237/'Retail Sales, KWH'!D237</f>
        <v>0.61188675160617412</v>
      </c>
      <c r="C237" s="29">
        <f>'Retail Sales, KWH'!C237/'Retail Sales, KWH'!D237</f>
        <v>0.38811324839382588</v>
      </c>
      <c r="D237" s="29">
        <f t="shared" si="9"/>
        <v>1</v>
      </c>
      <c r="E237" s="7">
        <v>52048</v>
      </c>
      <c r="F237" s="29">
        <f>'Retail Sales, KWH'!F237/'Retail Sales, KWH'!H237</f>
        <v>0.60650195247238547</v>
      </c>
      <c r="G237" s="29">
        <f>'Retail Sales, KWH'!G237/'Retail Sales, KWH'!H237</f>
        <v>0.39349804752761458</v>
      </c>
      <c r="H237" s="29">
        <f t="shared" si="10"/>
        <v>1</v>
      </c>
      <c r="I237" s="7">
        <v>52048</v>
      </c>
      <c r="J237" s="29">
        <f>'Retail Sales, KWH'!J237/'Retail Sales, KWH'!L237</f>
        <v>0.62687517154257621</v>
      </c>
      <c r="K237" s="29">
        <f>'Retail Sales, KWH'!K237/'Retail Sales, KWH'!L237</f>
        <v>0.37312482845742373</v>
      </c>
      <c r="L237" s="29">
        <f t="shared" si="11"/>
        <v>1</v>
      </c>
    </row>
    <row r="238" spans="1:12" x14ac:dyDescent="0.25">
      <c r="A238" s="7">
        <v>52079</v>
      </c>
      <c r="B238" s="29">
        <f>'Retail Sales, KWH'!B238/'Retail Sales, KWH'!D238</f>
        <v>0.62027487829405881</v>
      </c>
      <c r="C238" s="29">
        <f>'Retail Sales, KWH'!C238/'Retail Sales, KWH'!D238</f>
        <v>0.3797251217059413</v>
      </c>
      <c r="D238" s="29">
        <f t="shared" si="9"/>
        <v>1</v>
      </c>
      <c r="E238" s="7">
        <v>52079</v>
      </c>
      <c r="F238" s="29">
        <f>'Retail Sales, KWH'!F238/'Retail Sales, KWH'!H238</f>
        <v>0.61434845162745677</v>
      </c>
      <c r="G238" s="29">
        <f>'Retail Sales, KWH'!G238/'Retail Sales, KWH'!H238</f>
        <v>0.38565154837254328</v>
      </c>
      <c r="H238" s="29">
        <f t="shared" si="10"/>
        <v>1</v>
      </c>
      <c r="I238" s="7">
        <v>52079</v>
      </c>
      <c r="J238" s="29">
        <f>'Retail Sales, KWH'!J238/'Retail Sales, KWH'!L238</f>
        <v>0.63359397344641999</v>
      </c>
      <c r="K238" s="29">
        <f>'Retail Sales, KWH'!K238/'Retail Sales, KWH'!L238</f>
        <v>0.36640602655358001</v>
      </c>
      <c r="L238" s="29">
        <f t="shared" si="11"/>
        <v>1</v>
      </c>
    </row>
    <row r="239" spans="1:12" x14ac:dyDescent="0.25">
      <c r="A239" s="7">
        <v>52110</v>
      </c>
      <c r="B239" s="29">
        <f>'Retail Sales, KWH'!B239/'Retail Sales, KWH'!D239</f>
        <v>0.62178165319006085</v>
      </c>
      <c r="C239" s="29">
        <f>'Retail Sales, KWH'!C239/'Retail Sales, KWH'!D239</f>
        <v>0.37821834680993927</v>
      </c>
      <c r="D239" s="29">
        <f t="shared" si="9"/>
        <v>1</v>
      </c>
      <c r="E239" s="7">
        <v>52110</v>
      </c>
      <c r="F239" s="29">
        <f>'Retail Sales, KWH'!F239/'Retail Sales, KWH'!H239</f>
        <v>0.61655503414307122</v>
      </c>
      <c r="G239" s="29">
        <f>'Retail Sales, KWH'!G239/'Retail Sales, KWH'!H239</f>
        <v>0.38344496585692872</v>
      </c>
      <c r="H239" s="29">
        <f t="shared" si="10"/>
        <v>1</v>
      </c>
      <c r="I239" s="7">
        <v>52110</v>
      </c>
      <c r="J239" s="29">
        <f>'Retail Sales, KWH'!J239/'Retail Sales, KWH'!L239</f>
        <v>0.63726408863049244</v>
      </c>
      <c r="K239" s="29">
        <f>'Retail Sales, KWH'!K239/'Retail Sales, KWH'!L239</f>
        <v>0.36273591136950745</v>
      </c>
      <c r="L239" s="29">
        <f t="shared" si="11"/>
        <v>0.99999999999999989</v>
      </c>
    </row>
    <row r="240" spans="1:12" x14ac:dyDescent="0.25">
      <c r="A240" s="7">
        <v>52140</v>
      </c>
      <c r="B240" s="29">
        <f>'Retail Sales, KWH'!B240/'Retail Sales, KWH'!D240</f>
        <v>0.61812564202020703</v>
      </c>
      <c r="C240" s="29">
        <f>'Retail Sales, KWH'!C240/'Retail Sales, KWH'!D240</f>
        <v>0.38187435797979297</v>
      </c>
      <c r="D240" s="29">
        <f t="shared" si="9"/>
        <v>1</v>
      </c>
      <c r="E240" s="7">
        <v>52140</v>
      </c>
      <c r="F240" s="29">
        <f>'Retail Sales, KWH'!F240/'Retail Sales, KWH'!H240</f>
        <v>0.62157510108712588</v>
      </c>
      <c r="G240" s="29">
        <f>'Retail Sales, KWH'!G240/'Retail Sales, KWH'!H240</f>
        <v>0.37842489891287417</v>
      </c>
      <c r="H240" s="29">
        <f t="shared" si="10"/>
        <v>1</v>
      </c>
      <c r="I240" s="7">
        <v>52140</v>
      </c>
      <c r="J240" s="29">
        <f>'Retail Sales, KWH'!J240/'Retail Sales, KWH'!L240</f>
        <v>0.64448611726342531</v>
      </c>
      <c r="K240" s="29">
        <f>'Retail Sales, KWH'!K240/'Retail Sales, KWH'!L240</f>
        <v>0.35551388273657464</v>
      </c>
      <c r="L240" s="29">
        <f t="shared" si="11"/>
        <v>1</v>
      </c>
    </row>
    <row r="241" spans="1:12" x14ac:dyDescent="0.25">
      <c r="A241" s="7">
        <v>52171</v>
      </c>
      <c r="B241" s="29">
        <f>'Retail Sales, KWH'!B241/'Retail Sales, KWH'!D241</f>
        <v>0.61753706553955778</v>
      </c>
      <c r="C241" s="29">
        <f>'Retail Sales, KWH'!C241/'Retail Sales, KWH'!D241</f>
        <v>0.38246293446044216</v>
      </c>
      <c r="D241" s="29">
        <f t="shared" si="9"/>
        <v>1</v>
      </c>
      <c r="E241" s="7">
        <v>52171</v>
      </c>
      <c r="F241" s="29">
        <f>'Retail Sales, KWH'!F241/'Retail Sales, KWH'!H241</f>
        <v>0.62048128484125609</v>
      </c>
      <c r="G241" s="29">
        <f>'Retail Sales, KWH'!G241/'Retail Sales, KWH'!H241</f>
        <v>0.37951871515874391</v>
      </c>
      <c r="H241" s="29">
        <f t="shared" si="10"/>
        <v>1</v>
      </c>
      <c r="I241" s="7">
        <v>52171</v>
      </c>
      <c r="J241" s="29">
        <f>'Retail Sales, KWH'!J241/'Retail Sales, KWH'!L241</f>
        <v>0.64263343286996732</v>
      </c>
      <c r="K241" s="29">
        <f>'Retail Sales, KWH'!K241/'Retail Sales, KWH'!L241</f>
        <v>0.35736656713003268</v>
      </c>
      <c r="L241" s="29">
        <f t="shared" si="11"/>
        <v>1</v>
      </c>
    </row>
    <row r="242" spans="1:12" x14ac:dyDescent="0.25">
      <c r="A242" s="7">
        <v>52201</v>
      </c>
      <c r="B242" s="29">
        <f>'Retail Sales, KWH'!B242/'Retail Sales, KWH'!D242</f>
        <v>0.62112121341534288</v>
      </c>
      <c r="C242" s="29">
        <f>'Retail Sales, KWH'!C242/'Retail Sales, KWH'!D242</f>
        <v>0.37887878658465712</v>
      </c>
      <c r="D242" s="29">
        <f t="shared" si="9"/>
        <v>1</v>
      </c>
      <c r="E242" s="7">
        <v>52201</v>
      </c>
      <c r="F242" s="29">
        <f>'Retail Sales, KWH'!F242/'Retail Sales, KWH'!H242</f>
        <v>0.62157711436664476</v>
      </c>
      <c r="G242" s="29">
        <f>'Retail Sales, KWH'!G242/'Retail Sales, KWH'!H242</f>
        <v>0.37842288563335519</v>
      </c>
      <c r="H242" s="29">
        <f t="shared" si="10"/>
        <v>1</v>
      </c>
      <c r="I242" s="7">
        <v>52201</v>
      </c>
      <c r="J242" s="29">
        <f>'Retail Sales, KWH'!J242/'Retail Sales, KWH'!L242</f>
        <v>0.64010519313084768</v>
      </c>
      <c r="K242" s="29">
        <f>'Retail Sales, KWH'!K242/'Retail Sales, KWH'!L242</f>
        <v>0.35989480686915243</v>
      </c>
      <c r="L242" s="29">
        <f t="shared" si="11"/>
        <v>1</v>
      </c>
    </row>
    <row r="243" spans="1:12" x14ac:dyDescent="0.25">
      <c r="A243" s="7">
        <v>52232</v>
      </c>
      <c r="B243" s="29">
        <f>'Retail Sales, KWH'!B243/'Retail Sales, KWH'!D243</f>
        <v>0.62439855871135164</v>
      </c>
      <c r="C243" s="29">
        <f>'Retail Sales, KWH'!C243/'Retail Sales, KWH'!D243</f>
        <v>0.37560144128864831</v>
      </c>
      <c r="D243" s="29">
        <f t="shared" si="9"/>
        <v>1</v>
      </c>
      <c r="E243" s="7">
        <v>52232</v>
      </c>
      <c r="F243" s="29">
        <f>'Retail Sales, KWH'!F243/'Retail Sales, KWH'!H243</f>
        <v>0.62291376787997599</v>
      </c>
      <c r="G243" s="29">
        <f>'Retail Sales, KWH'!G243/'Retail Sales, KWH'!H243</f>
        <v>0.37708623212002396</v>
      </c>
      <c r="H243" s="29">
        <f t="shared" si="10"/>
        <v>1</v>
      </c>
      <c r="I243" s="7">
        <v>52232</v>
      </c>
      <c r="J243" s="29">
        <f>'Retail Sales, KWH'!J243/'Retail Sales, KWH'!L243</f>
        <v>0.64094934830701811</v>
      </c>
      <c r="K243" s="29">
        <f>'Retail Sales, KWH'!K243/'Retail Sales, KWH'!L243</f>
        <v>0.35905065169298184</v>
      </c>
      <c r="L243" s="29">
        <f t="shared" si="11"/>
        <v>1</v>
      </c>
    </row>
    <row r="244" spans="1:12" x14ac:dyDescent="0.25">
      <c r="A244" s="7">
        <v>52263</v>
      </c>
      <c r="B244" s="29">
        <f>'Retail Sales, KWH'!B244/'Retail Sales, KWH'!D244</f>
        <v>0.62892161831873172</v>
      </c>
      <c r="C244" s="29">
        <f>'Retail Sales, KWH'!C244/'Retail Sales, KWH'!D244</f>
        <v>0.37107838168126828</v>
      </c>
      <c r="D244" s="29">
        <f t="shared" ref="D244:D278" si="12">SUM(B244:C244)</f>
        <v>1</v>
      </c>
      <c r="E244" s="7">
        <v>52263</v>
      </c>
      <c r="F244" s="29">
        <f>'Retail Sales, KWH'!F244/'Retail Sales, KWH'!H244</f>
        <v>0.62820227025745856</v>
      </c>
      <c r="G244" s="29">
        <f>'Retail Sales, KWH'!G244/'Retail Sales, KWH'!H244</f>
        <v>0.37179772974254138</v>
      </c>
      <c r="H244" s="29">
        <f t="shared" si="10"/>
        <v>1</v>
      </c>
      <c r="I244" s="7">
        <v>52263</v>
      </c>
      <c r="J244" s="29">
        <f>'Retail Sales, KWH'!J244/'Retail Sales, KWH'!L244</f>
        <v>0.64837238596738767</v>
      </c>
      <c r="K244" s="29">
        <f>'Retail Sales, KWH'!K244/'Retail Sales, KWH'!L244</f>
        <v>0.35162761403261233</v>
      </c>
      <c r="L244" s="29">
        <f t="shared" si="11"/>
        <v>1</v>
      </c>
    </row>
    <row r="245" spans="1:12" x14ac:dyDescent="0.25">
      <c r="A245" s="7">
        <v>52291</v>
      </c>
      <c r="B245" s="29">
        <f>'Retail Sales, KWH'!B245/'Retail Sales, KWH'!D245</f>
        <v>0.61716055241252399</v>
      </c>
      <c r="C245" s="29">
        <f>'Retail Sales, KWH'!C245/'Retail Sales, KWH'!D245</f>
        <v>0.38283944758747607</v>
      </c>
      <c r="D245" s="29">
        <f t="shared" si="12"/>
        <v>1</v>
      </c>
      <c r="E245" s="7">
        <v>52291</v>
      </c>
      <c r="F245" s="29">
        <f>'Retail Sales, KWH'!F245/'Retail Sales, KWH'!H245</f>
        <v>0.61984622231919384</v>
      </c>
      <c r="G245" s="29">
        <f>'Retail Sales, KWH'!G245/'Retail Sales, KWH'!H245</f>
        <v>0.38015377768080622</v>
      </c>
      <c r="H245" s="29">
        <f t="shared" si="10"/>
        <v>1</v>
      </c>
      <c r="I245" s="7">
        <v>52291</v>
      </c>
      <c r="J245" s="29">
        <f>'Retail Sales, KWH'!J245/'Retail Sales, KWH'!L245</f>
        <v>0.64059701245407863</v>
      </c>
      <c r="K245" s="29">
        <f>'Retail Sales, KWH'!K245/'Retail Sales, KWH'!L245</f>
        <v>0.35940298754592137</v>
      </c>
      <c r="L245" s="29">
        <f t="shared" si="11"/>
        <v>1</v>
      </c>
    </row>
    <row r="246" spans="1:12" x14ac:dyDescent="0.25">
      <c r="A246" s="7">
        <v>52322</v>
      </c>
      <c r="B246" s="29">
        <f>'Retail Sales, KWH'!B246/'Retail Sales, KWH'!D246</f>
        <v>0.6116655636658288</v>
      </c>
      <c r="C246" s="29">
        <f>'Retail Sales, KWH'!C246/'Retail Sales, KWH'!D246</f>
        <v>0.3883344363341712</v>
      </c>
      <c r="D246" s="29">
        <f t="shared" si="12"/>
        <v>1</v>
      </c>
      <c r="E246" s="7">
        <v>52322</v>
      </c>
      <c r="F246" s="29">
        <f>'Retail Sales, KWH'!F246/'Retail Sales, KWH'!H246</f>
        <v>0.61315013029945464</v>
      </c>
      <c r="G246" s="29">
        <f>'Retail Sales, KWH'!G246/'Retail Sales, KWH'!H246</f>
        <v>0.38684986970054536</v>
      </c>
      <c r="H246" s="29">
        <f t="shared" si="10"/>
        <v>1</v>
      </c>
      <c r="I246" s="7">
        <v>52322</v>
      </c>
      <c r="J246" s="29">
        <f>'Retail Sales, KWH'!J246/'Retail Sales, KWH'!L246</f>
        <v>0.63525678158936139</v>
      </c>
      <c r="K246" s="29">
        <f>'Retail Sales, KWH'!K246/'Retail Sales, KWH'!L246</f>
        <v>0.36474321841063867</v>
      </c>
      <c r="L246" s="29">
        <f t="shared" si="11"/>
        <v>1</v>
      </c>
    </row>
    <row r="247" spans="1:12" x14ac:dyDescent="0.25">
      <c r="A247" s="7">
        <v>52352</v>
      </c>
      <c r="B247" s="29">
        <f>'Retail Sales, KWH'!B247/'Retail Sales, KWH'!D247</f>
        <v>0.60919329716317638</v>
      </c>
      <c r="C247" s="29">
        <f>'Retail Sales, KWH'!C247/'Retail Sales, KWH'!D247</f>
        <v>0.39080670283682367</v>
      </c>
      <c r="D247" s="29">
        <f t="shared" si="12"/>
        <v>1</v>
      </c>
      <c r="E247" s="7">
        <v>52352</v>
      </c>
      <c r="F247" s="29">
        <f>'Retail Sales, KWH'!F247/'Retail Sales, KWH'!H247</f>
        <v>0.60522452467291976</v>
      </c>
      <c r="G247" s="29">
        <f>'Retail Sales, KWH'!G247/'Retail Sales, KWH'!H247</f>
        <v>0.39477547532708029</v>
      </c>
      <c r="H247" s="29">
        <f t="shared" si="10"/>
        <v>1</v>
      </c>
      <c r="I247" s="7">
        <v>52352</v>
      </c>
      <c r="J247" s="29">
        <f>'Retail Sales, KWH'!J247/'Retail Sales, KWH'!L247</f>
        <v>0.62798252430247281</v>
      </c>
      <c r="K247" s="29">
        <f>'Retail Sales, KWH'!K247/'Retail Sales, KWH'!L247</f>
        <v>0.37201747569752724</v>
      </c>
      <c r="L247" s="29">
        <f t="shared" si="11"/>
        <v>1</v>
      </c>
    </row>
    <row r="248" spans="1:12" x14ac:dyDescent="0.25">
      <c r="A248" s="7">
        <v>52383</v>
      </c>
      <c r="B248" s="29">
        <f>'Retail Sales, KWH'!B248/'Retail Sales, KWH'!D248</f>
        <v>0.61530680543416194</v>
      </c>
      <c r="C248" s="29">
        <f>'Retail Sales, KWH'!C248/'Retail Sales, KWH'!D248</f>
        <v>0.38469319456583795</v>
      </c>
      <c r="D248" s="29">
        <f t="shared" si="12"/>
        <v>0.99999999999999989</v>
      </c>
      <c r="E248" s="7">
        <v>52383</v>
      </c>
      <c r="F248" s="29">
        <f>'Retail Sales, KWH'!F248/'Retail Sales, KWH'!H248</f>
        <v>0.60938367326139831</v>
      </c>
      <c r="G248" s="29">
        <f>'Retail Sales, KWH'!G248/'Retail Sales, KWH'!H248</f>
        <v>0.39061632673860164</v>
      </c>
      <c r="H248" s="29">
        <f t="shared" si="10"/>
        <v>1</v>
      </c>
      <c r="I248" s="7">
        <v>52383</v>
      </c>
      <c r="J248" s="29">
        <f>'Retail Sales, KWH'!J248/'Retail Sales, KWH'!L248</f>
        <v>0.63254127649258141</v>
      </c>
      <c r="K248" s="29">
        <f>'Retail Sales, KWH'!K248/'Retail Sales, KWH'!L248</f>
        <v>0.36745872350741848</v>
      </c>
      <c r="L248" s="29">
        <f t="shared" si="11"/>
        <v>0.99999999999999989</v>
      </c>
    </row>
    <row r="249" spans="1:12" x14ac:dyDescent="0.25">
      <c r="A249" s="7">
        <v>52413</v>
      </c>
      <c r="B249" s="29">
        <f>'Retail Sales, KWH'!B249/'Retail Sales, KWH'!D249</f>
        <v>0.61166783006754177</v>
      </c>
      <c r="C249" s="29">
        <f>'Retail Sales, KWH'!C249/'Retail Sales, KWH'!D249</f>
        <v>0.38833216993245823</v>
      </c>
      <c r="D249" s="29">
        <f t="shared" si="12"/>
        <v>1</v>
      </c>
      <c r="E249" s="7">
        <v>52413</v>
      </c>
      <c r="F249" s="29">
        <f>'Retail Sales, KWH'!F249/'Retail Sales, KWH'!H249</f>
        <v>0.60581872433471962</v>
      </c>
      <c r="G249" s="29">
        <f>'Retail Sales, KWH'!G249/'Retail Sales, KWH'!H249</f>
        <v>0.39418127566528033</v>
      </c>
      <c r="H249" s="29">
        <f t="shared" si="10"/>
        <v>1</v>
      </c>
      <c r="I249" s="7">
        <v>52413</v>
      </c>
      <c r="J249" s="29">
        <f>'Retail Sales, KWH'!J249/'Retail Sales, KWH'!L249</f>
        <v>0.62752277229010411</v>
      </c>
      <c r="K249" s="29">
        <f>'Retail Sales, KWH'!K249/'Retail Sales, KWH'!L249</f>
        <v>0.37247722770989583</v>
      </c>
      <c r="L249" s="29">
        <f t="shared" si="11"/>
        <v>1</v>
      </c>
    </row>
    <row r="250" spans="1:12" x14ac:dyDescent="0.25">
      <c r="A250" s="7">
        <v>52444</v>
      </c>
      <c r="B250" s="29">
        <f>'Retail Sales, KWH'!B250/'Retail Sales, KWH'!D250</f>
        <v>0.61996417705446882</v>
      </c>
      <c r="C250" s="29">
        <f>'Retail Sales, KWH'!C250/'Retail Sales, KWH'!D250</f>
        <v>0.38003582294553118</v>
      </c>
      <c r="D250" s="29">
        <f t="shared" si="12"/>
        <v>1</v>
      </c>
      <c r="E250" s="7">
        <v>52444</v>
      </c>
      <c r="F250" s="29">
        <f>'Retail Sales, KWH'!F250/'Retail Sales, KWH'!H250</f>
        <v>0.61356488007492094</v>
      </c>
      <c r="G250" s="29">
        <f>'Retail Sales, KWH'!G250/'Retail Sales, KWH'!H250</f>
        <v>0.38643511992507901</v>
      </c>
      <c r="H250" s="29">
        <f t="shared" si="10"/>
        <v>1</v>
      </c>
      <c r="I250" s="7">
        <v>52444</v>
      </c>
      <c r="J250" s="29">
        <f>'Retail Sales, KWH'!J250/'Retail Sales, KWH'!L250</f>
        <v>0.63409974572557659</v>
      </c>
      <c r="K250" s="29">
        <f>'Retail Sales, KWH'!K250/'Retail Sales, KWH'!L250</f>
        <v>0.36590025427442335</v>
      </c>
      <c r="L250" s="29">
        <f t="shared" si="11"/>
        <v>1</v>
      </c>
    </row>
    <row r="251" spans="1:12" x14ac:dyDescent="0.25">
      <c r="A251" s="7">
        <v>52475</v>
      </c>
      <c r="B251" s="29">
        <f>'Retail Sales, KWH'!B251/'Retail Sales, KWH'!D251</f>
        <v>0.6214189289865284</v>
      </c>
      <c r="C251" s="29">
        <f>'Retail Sales, KWH'!C251/'Retail Sales, KWH'!D251</f>
        <v>0.3785810710134716</v>
      </c>
      <c r="D251" s="29">
        <f t="shared" si="12"/>
        <v>1</v>
      </c>
      <c r="E251" s="7">
        <v>52475</v>
      </c>
      <c r="F251" s="29">
        <f>'Retail Sales, KWH'!F251/'Retail Sales, KWH'!H251</f>
        <v>0.61574486732529754</v>
      </c>
      <c r="G251" s="29">
        <f>'Retail Sales, KWH'!G251/'Retail Sales, KWH'!H251</f>
        <v>0.38425513267470252</v>
      </c>
      <c r="H251" s="29">
        <f t="shared" si="10"/>
        <v>1</v>
      </c>
      <c r="I251" s="7">
        <v>52475</v>
      </c>
      <c r="J251" s="29">
        <f>'Retail Sales, KWH'!J251/'Retail Sales, KWH'!L251</f>
        <v>0.63780938598466308</v>
      </c>
      <c r="K251" s="29">
        <f>'Retail Sales, KWH'!K251/'Retail Sales, KWH'!L251</f>
        <v>0.36219061401533681</v>
      </c>
      <c r="L251" s="29">
        <f t="shared" si="11"/>
        <v>0.99999999999999989</v>
      </c>
    </row>
    <row r="252" spans="1:12" x14ac:dyDescent="0.25">
      <c r="A252" s="7">
        <v>52505</v>
      </c>
      <c r="B252" s="29">
        <f>'Retail Sales, KWH'!B252/'Retail Sales, KWH'!D252</f>
        <v>0.61808945309435492</v>
      </c>
      <c r="C252" s="29">
        <f>'Retail Sales, KWH'!C252/'Retail Sales, KWH'!D252</f>
        <v>0.38191054690564508</v>
      </c>
      <c r="D252" s="29">
        <f t="shared" si="12"/>
        <v>1</v>
      </c>
      <c r="E252" s="7">
        <v>52505</v>
      </c>
      <c r="F252" s="29">
        <f>'Retail Sales, KWH'!F252/'Retail Sales, KWH'!H252</f>
        <v>0.62134843368087977</v>
      </c>
      <c r="G252" s="29">
        <f>'Retail Sales, KWH'!G252/'Retail Sales, KWH'!H252</f>
        <v>0.37865156631912017</v>
      </c>
      <c r="H252" s="29">
        <f t="shared" si="10"/>
        <v>1</v>
      </c>
      <c r="I252" s="7">
        <v>52505</v>
      </c>
      <c r="J252" s="29">
        <f>'Retail Sales, KWH'!J252/'Retail Sales, KWH'!L252</f>
        <v>0.64569467837251426</v>
      </c>
      <c r="K252" s="29">
        <f>'Retail Sales, KWH'!K252/'Retail Sales, KWH'!L252</f>
        <v>0.35430532162748574</v>
      </c>
      <c r="L252" s="29">
        <f t="shared" si="11"/>
        <v>1</v>
      </c>
    </row>
    <row r="253" spans="1:12" x14ac:dyDescent="0.25">
      <c r="A253" s="7">
        <v>52536</v>
      </c>
      <c r="B253" s="29">
        <f>'Retail Sales, KWH'!B253/'Retail Sales, KWH'!D253</f>
        <v>0.61774384717723951</v>
      </c>
      <c r="C253" s="29">
        <f>'Retail Sales, KWH'!C253/'Retail Sales, KWH'!D253</f>
        <v>0.38225615282276043</v>
      </c>
      <c r="D253" s="29">
        <f t="shared" si="12"/>
        <v>1</v>
      </c>
      <c r="E253" s="7">
        <v>52536</v>
      </c>
      <c r="F253" s="29">
        <f>'Retail Sales, KWH'!F253/'Retail Sales, KWH'!H253</f>
        <v>0.62045088019025074</v>
      </c>
      <c r="G253" s="29">
        <f>'Retail Sales, KWH'!G253/'Retail Sales, KWH'!H253</f>
        <v>0.37954911980974931</v>
      </c>
      <c r="H253" s="29">
        <f t="shared" si="10"/>
        <v>1</v>
      </c>
      <c r="I253" s="7">
        <v>52536</v>
      </c>
      <c r="J253" s="29">
        <f>'Retail Sales, KWH'!J253/'Retail Sales, KWH'!L253</f>
        <v>0.6440686424097618</v>
      </c>
      <c r="K253" s="29">
        <f>'Retail Sales, KWH'!K253/'Retail Sales, KWH'!L253</f>
        <v>0.35593135759023825</v>
      </c>
      <c r="L253" s="29">
        <f t="shared" si="11"/>
        <v>1</v>
      </c>
    </row>
    <row r="254" spans="1:12" x14ac:dyDescent="0.25">
      <c r="A254" s="7">
        <v>52566</v>
      </c>
      <c r="B254" s="29">
        <f>'Retail Sales, KWH'!B254/'Retail Sales, KWH'!D254</f>
        <v>0.62149796424162862</v>
      </c>
      <c r="C254" s="29">
        <f>'Retail Sales, KWH'!C254/'Retail Sales, KWH'!D254</f>
        <v>0.37850203575837132</v>
      </c>
      <c r="D254" s="29">
        <f t="shared" si="12"/>
        <v>1</v>
      </c>
      <c r="E254" s="7">
        <v>52566</v>
      </c>
      <c r="F254" s="29">
        <f>'Retail Sales, KWH'!F254/'Retail Sales, KWH'!H254</f>
        <v>0.62163105878968627</v>
      </c>
      <c r="G254" s="29">
        <f>'Retail Sales, KWH'!G254/'Retail Sales, KWH'!H254</f>
        <v>0.37836894121031361</v>
      </c>
      <c r="H254" s="29">
        <f t="shared" si="10"/>
        <v>0.99999999999999989</v>
      </c>
      <c r="I254" s="7">
        <v>52566</v>
      </c>
      <c r="J254" s="29">
        <f>'Retail Sales, KWH'!J254/'Retail Sales, KWH'!L254</f>
        <v>0.64152717174998686</v>
      </c>
      <c r="K254" s="29">
        <f>'Retail Sales, KWH'!K254/'Retail Sales, KWH'!L254</f>
        <v>0.3584728282500132</v>
      </c>
      <c r="L254" s="29">
        <f t="shared" si="11"/>
        <v>1</v>
      </c>
    </row>
    <row r="255" spans="1:12" x14ac:dyDescent="0.25">
      <c r="A255" s="7">
        <v>52597</v>
      </c>
      <c r="B255" s="29">
        <f>'Retail Sales, KWH'!B255/'Retail Sales, KWH'!D255</f>
        <v>0.62464819452877607</v>
      </c>
      <c r="C255" s="29">
        <f>'Retail Sales, KWH'!C255/'Retail Sales, KWH'!D255</f>
        <v>0.37535180547122393</v>
      </c>
      <c r="D255" s="29">
        <f t="shared" si="12"/>
        <v>1</v>
      </c>
      <c r="E255" s="7">
        <v>52597</v>
      </c>
      <c r="F255" s="29">
        <f>'Retail Sales, KWH'!F255/'Retail Sales, KWH'!H255</f>
        <v>0.62278394612689525</v>
      </c>
      <c r="G255" s="29">
        <f>'Retail Sales, KWH'!G255/'Retail Sales, KWH'!H255</f>
        <v>0.37721605387310464</v>
      </c>
      <c r="H255" s="29">
        <f t="shared" si="10"/>
        <v>0.99999999999999989</v>
      </c>
      <c r="I255" s="7">
        <v>52597</v>
      </c>
      <c r="J255" s="29">
        <f>'Retail Sales, KWH'!J255/'Retail Sales, KWH'!L255</f>
        <v>0.64219035812133873</v>
      </c>
      <c r="K255" s="29">
        <f>'Retail Sales, KWH'!K255/'Retail Sales, KWH'!L255</f>
        <v>0.35780964187866132</v>
      </c>
      <c r="L255" s="29">
        <f t="shared" si="11"/>
        <v>1</v>
      </c>
    </row>
    <row r="256" spans="1:12" x14ac:dyDescent="0.25">
      <c r="A256" s="7">
        <v>52628</v>
      </c>
      <c r="B256" s="29">
        <f>'Retail Sales, KWH'!B256/'Retail Sales, KWH'!D256</f>
        <v>0.62894043588125559</v>
      </c>
      <c r="C256" s="29">
        <f>'Retail Sales, KWH'!C256/'Retail Sales, KWH'!D256</f>
        <v>0.37105956411874447</v>
      </c>
      <c r="D256" s="29">
        <f t="shared" si="12"/>
        <v>1</v>
      </c>
      <c r="E256" s="7">
        <v>52628</v>
      </c>
      <c r="F256" s="29">
        <f>'Retail Sales, KWH'!F256/'Retail Sales, KWH'!H256</f>
        <v>0.6278799435598732</v>
      </c>
      <c r="G256" s="29">
        <f>'Retail Sales, KWH'!G256/'Retail Sales, KWH'!H256</f>
        <v>0.37212005644012686</v>
      </c>
      <c r="H256" s="29">
        <f t="shared" si="10"/>
        <v>1</v>
      </c>
      <c r="I256" s="7">
        <v>52628</v>
      </c>
      <c r="J256" s="29">
        <f>'Retail Sales, KWH'!J256/'Retail Sales, KWH'!L256</f>
        <v>0.64947713152343534</v>
      </c>
      <c r="K256" s="29">
        <f>'Retail Sales, KWH'!K256/'Retail Sales, KWH'!L256</f>
        <v>0.35052286847656461</v>
      </c>
      <c r="L256" s="29">
        <f t="shared" si="11"/>
        <v>1</v>
      </c>
    </row>
    <row r="257" spans="1:12" x14ac:dyDescent="0.25">
      <c r="A257" s="7">
        <v>52657</v>
      </c>
      <c r="B257" s="29">
        <f>'Retail Sales, KWH'!B257/'Retail Sales, KWH'!D257</f>
        <v>0.61707545832248134</v>
      </c>
      <c r="C257" s="29">
        <f>'Retail Sales, KWH'!C257/'Retail Sales, KWH'!D257</f>
        <v>0.38292454167751877</v>
      </c>
      <c r="D257" s="29">
        <f t="shared" si="12"/>
        <v>1</v>
      </c>
      <c r="E257" s="7">
        <v>52657</v>
      </c>
      <c r="F257" s="29">
        <f>'Retail Sales, KWH'!F257/'Retail Sales, KWH'!H257</f>
        <v>0.61954350730161944</v>
      </c>
      <c r="G257" s="29">
        <f>'Retail Sales, KWH'!G257/'Retail Sales, KWH'!H257</f>
        <v>0.38045649269838056</v>
      </c>
      <c r="H257" s="29">
        <f t="shared" si="10"/>
        <v>1</v>
      </c>
      <c r="I257" s="7">
        <v>52657</v>
      </c>
      <c r="J257" s="29">
        <f>'Retail Sales, KWH'!J257/'Retail Sales, KWH'!L257</f>
        <v>0.64173430739426551</v>
      </c>
      <c r="K257" s="29">
        <f>'Retail Sales, KWH'!K257/'Retail Sales, KWH'!L257</f>
        <v>0.3582656926057346</v>
      </c>
      <c r="L257" s="29">
        <f t="shared" si="11"/>
        <v>1</v>
      </c>
    </row>
    <row r="258" spans="1:12" x14ac:dyDescent="0.25">
      <c r="A258" s="7">
        <v>52688</v>
      </c>
      <c r="B258" s="29">
        <f>'Retail Sales, KWH'!B258/'Retail Sales, KWH'!D258</f>
        <v>0.61149042624901584</v>
      </c>
      <c r="C258" s="29">
        <f>'Retail Sales, KWH'!C258/'Retail Sales, KWH'!D258</f>
        <v>0.38850957375098422</v>
      </c>
      <c r="D258" s="29">
        <f t="shared" si="12"/>
        <v>1</v>
      </c>
      <c r="E258" s="7">
        <v>52688</v>
      </c>
      <c r="F258" s="29">
        <f>'Retail Sales, KWH'!F258/'Retail Sales, KWH'!H258</f>
        <v>0.61271942187413531</v>
      </c>
      <c r="G258" s="29">
        <f>'Retail Sales, KWH'!G258/'Retail Sales, KWH'!H258</f>
        <v>0.38728057812586475</v>
      </c>
      <c r="H258" s="29">
        <f t="shared" si="10"/>
        <v>1</v>
      </c>
      <c r="I258" s="7">
        <v>52688</v>
      </c>
      <c r="J258" s="29">
        <f>'Retail Sales, KWH'!J258/'Retail Sales, KWH'!L258</f>
        <v>0.63628267096518265</v>
      </c>
      <c r="K258" s="29">
        <f>'Retail Sales, KWH'!K258/'Retail Sales, KWH'!L258</f>
        <v>0.3637173290348174</v>
      </c>
      <c r="L258" s="29">
        <f t="shared" si="11"/>
        <v>1</v>
      </c>
    </row>
    <row r="259" spans="1:12" x14ac:dyDescent="0.25">
      <c r="A259" s="7">
        <v>52718</v>
      </c>
      <c r="B259" s="29">
        <f>'Retail Sales, KWH'!B259/'Retail Sales, KWH'!D259</f>
        <v>0.60896822318715127</v>
      </c>
      <c r="C259" s="29">
        <f>'Retail Sales, KWH'!C259/'Retail Sales, KWH'!D259</f>
        <v>0.39103177681284873</v>
      </c>
      <c r="D259" s="29">
        <f t="shared" si="12"/>
        <v>1</v>
      </c>
      <c r="E259" s="7">
        <v>52718</v>
      </c>
      <c r="F259" s="29">
        <f>'Retail Sales, KWH'!F259/'Retail Sales, KWH'!H259</f>
        <v>0.60457932908407952</v>
      </c>
      <c r="G259" s="29">
        <f>'Retail Sales, KWH'!G259/'Retail Sales, KWH'!H259</f>
        <v>0.39542067091592037</v>
      </c>
      <c r="H259" s="29">
        <f t="shared" si="10"/>
        <v>0.99999999999999989</v>
      </c>
      <c r="I259" s="7">
        <v>52718</v>
      </c>
      <c r="J259" s="29">
        <f>'Retail Sales, KWH'!J259/'Retail Sales, KWH'!L259</f>
        <v>0.62875146069160359</v>
      </c>
      <c r="K259" s="29">
        <f>'Retail Sales, KWH'!K259/'Retail Sales, KWH'!L259</f>
        <v>0.37124853930839646</v>
      </c>
      <c r="L259" s="29">
        <f t="shared" si="11"/>
        <v>1</v>
      </c>
    </row>
    <row r="260" spans="1:12" x14ac:dyDescent="0.25">
      <c r="A260" s="7">
        <v>52749</v>
      </c>
      <c r="B260" s="29">
        <f>'Retail Sales, KWH'!B260/'Retail Sales, KWH'!D260</f>
        <v>0.61509885649235818</v>
      </c>
      <c r="C260" s="29">
        <f>'Retail Sales, KWH'!C260/'Retail Sales, KWH'!D260</f>
        <v>0.38490114350764182</v>
      </c>
      <c r="D260" s="29">
        <f t="shared" si="12"/>
        <v>1</v>
      </c>
      <c r="E260" s="7">
        <v>52749</v>
      </c>
      <c r="F260" s="29">
        <f>'Retail Sales, KWH'!F260/'Retail Sales, KWH'!H260</f>
        <v>0.60869456354805518</v>
      </c>
      <c r="G260" s="29">
        <f>'Retail Sales, KWH'!G260/'Retail Sales, KWH'!H260</f>
        <v>0.39130543645194477</v>
      </c>
      <c r="H260" s="29">
        <f t="shared" ref="H260:H278" si="13">SUM(F260:G260)</f>
        <v>1</v>
      </c>
      <c r="I260" s="7">
        <v>52749</v>
      </c>
      <c r="J260" s="29">
        <f>'Retail Sales, KWH'!J260/'Retail Sales, KWH'!L260</f>
        <v>0.63323454072055507</v>
      </c>
      <c r="K260" s="29">
        <f>'Retail Sales, KWH'!K260/'Retail Sales, KWH'!L260</f>
        <v>0.36676545927944498</v>
      </c>
      <c r="L260" s="29">
        <f t="shared" ref="L260:L278" si="14">SUM(J260:K260)</f>
        <v>1</v>
      </c>
    </row>
    <row r="261" spans="1:12" x14ac:dyDescent="0.25">
      <c r="A261" s="7">
        <v>52779</v>
      </c>
      <c r="B261" s="29">
        <f>'Retail Sales, KWH'!B261/'Retail Sales, KWH'!D261</f>
        <v>0.61144991114030134</v>
      </c>
      <c r="C261" s="29">
        <f>'Retail Sales, KWH'!C261/'Retail Sales, KWH'!D261</f>
        <v>0.38855008885969855</v>
      </c>
      <c r="D261" s="29">
        <f t="shared" si="12"/>
        <v>0.99999999999999989</v>
      </c>
      <c r="E261" s="7">
        <v>52779</v>
      </c>
      <c r="F261" s="29">
        <f>'Retail Sales, KWH'!F261/'Retail Sales, KWH'!H261</f>
        <v>0.60512511860307783</v>
      </c>
      <c r="G261" s="29">
        <f>'Retail Sales, KWH'!G261/'Retail Sales, KWH'!H261</f>
        <v>0.39487488139692217</v>
      </c>
      <c r="H261" s="29">
        <f t="shared" si="13"/>
        <v>1</v>
      </c>
      <c r="I261" s="7">
        <v>52779</v>
      </c>
      <c r="J261" s="29">
        <f>'Retail Sales, KWH'!J261/'Retail Sales, KWH'!L261</f>
        <v>0.62816788264001211</v>
      </c>
      <c r="K261" s="29">
        <f>'Retail Sales, KWH'!K261/'Retail Sales, KWH'!L261</f>
        <v>0.37183211735998789</v>
      </c>
      <c r="L261" s="29">
        <f t="shared" si="14"/>
        <v>1</v>
      </c>
    </row>
    <row r="262" spans="1:12" x14ac:dyDescent="0.25">
      <c r="A262" s="7">
        <v>52810</v>
      </c>
      <c r="B262" s="29">
        <f>'Retail Sales, KWH'!B262/'Retail Sales, KWH'!D262</f>
        <v>0.61965096104024953</v>
      </c>
      <c r="C262" s="29">
        <f>'Retail Sales, KWH'!C262/'Retail Sales, KWH'!D262</f>
        <v>0.38034903895975036</v>
      </c>
      <c r="D262" s="29">
        <f t="shared" si="12"/>
        <v>0.99999999999999989</v>
      </c>
      <c r="E262" s="7">
        <v>52810</v>
      </c>
      <c r="F262" s="29">
        <f>'Retail Sales, KWH'!F262/'Retail Sales, KWH'!H262</f>
        <v>0.61276959140666198</v>
      </c>
      <c r="G262" s="29">
        <f>'Retail Sales, KWH'!G262/'Retail Sales, KWH'!H262</f>
        <v>0.38723040859333802</v>
      </c>
      <c r="H262" s="29">
        <f t="shared" si="13"/>
        <v>1</v>
      </c>
      <c r="I262" s="7">
        <v>52810</v>
      </c>
      <c r="J262" s="29">
        <f>'Retail Sales, KWH'!J262/'Retail Sales, KWH'!L262</f>
        <v>0.63460475246378778</v>
      </c>
      <c r="K262" s="29">
        <f>'Retail Sales, KWH'!K262/'Retail Sales, KWH'!L262</f>
        <v>0.36539524753621222</v>
      </c>
      <c r="L262" s="29">
        <f t="shared" si="14"/>
        <v>1</v>
      </c>
    </row>
    <row r="263" spans="1:12" x14ac:dyDescent="0.25">
      <c r="A263" s="7">
        <v>52841</v>
      </c>
      <c r="B263" s="29">
        <f>'Retail Sales, KWH'!B263/'Retail Sales, KWH'!D263</f>
        <v>0.62104989794633814</v>
      </c>
      <c r="C263" s="29">
        <f>'Retail Sales, KWH'!C263/'Retail Sales, KWH'!D263</f>
        <v>0.37895010205366192</v>
      </c>
      <c r="D263" s="29">
        <f t="shared" si="12"/>
        <v>1</v>
      </c>
      <c r="E263" s="7">
        <v>52841</v>
      </c>
      <c r="F263" s="29">
        <f>'Retail Sales, KWH'!F263/'Retail Sales, KWH'!H263</f>
        <v>0.61491760976898757</v>
      </c>
      <c r="G263" s="29">
        <f>'Retail Sales, KWH'!G263/'Retail Sales, KWH'!H263</f>
        <v>0.38508239023101232</v>
      </c>
      <c r="H263" s="29">
        <f t="shared" si="13"/>
        <v>0.99999999999999989</v>
      </c>
      <c r="I263" s="7">
        <v>52841</v>
      </c>
      <c r="J263" s="29">
        <f>'Retail Sales, KWH'!J263/'Retail Sales, KWH'!L263</f>
        <v>0.63834934397734244</v>
      </c>
      <c r="K263" s="29">
        <f>'Retail Sales, KWH'!K263/'Retail Sales, KWH'!L263</f>
        <v>0.36165065602265761</v>
      </c>
      <c r="L263" s="29">
        <f t="shared" si="14"/>
        <v>1</v>
      </c>
    </row>
    <row r="264" spans="1:12" x14ac:dyDescent="0.25">
      <c r="A264" s="7">
        <v>52871</v>
      </c>
      <c r="B264" s="29">
        <f>'Retail Sales, KWH'!B264/'Retail Sales, KWH'!D264</f>
        <v>0.6180597635062749</v>
      </c>
      <c r="C264" s="29">
        <f>'Retail Sales, KWH'!C264/'Retail Sales, KWH'!D264</f>
        <v>0.3819402364937251</v>
      </c>
      <c r="D264" s="29">
        <f t="shared" si="12"/>
        <v>1</v>
      </c>
      <c r="E264" s="7">
        <v>52871</v>
      </c>
      <c r="F264" s="29">
        <f>'Retail Sales, KWH'!F264/'Retail Sales, KWH'!H264</f>
        <v>0.62109636742566066</v>
      </c>
      <c r="G264" s="29">
        <f>'Retail Sales, KWH'!G264/'Retail Sales, KWH'!H264</f>
        <v>0.3789036325743394</v>
      </c>
      <c r="H264" s="29">
        <f t="shared" si="13"/>
        <v>1</v>
      </c>
      <c r="I264" s="7">
        <v>52871</v>
      </c>
      <c r="J264" s="29">
        <f>'Retail Sales, KWH'!J264/'Retail Sales, KWH'!L264</f>
        <v>0.6468827582431137</v>
      </c>
      <c r="K264" s="29">
        <f>'Retail Sales, KWH'!K264/'Retail Sales, KWH'!L264</f>
        <v>0.35311724175688636</v>
      </c>
      <c r="L264" s="29">
        <f t="shared" si="14"/>
        <v>1</v>
      </c>
    </row>
    <row r="265" spans="1:12" x14ac:dyDescent="0.25">
      <c r="A265" s="7">
        <v>52902</v>
      </c>
      <c r="B265" s="29">
        <f>'Retail Sales, KWH'!B265/'Retail Sales, KWH'!D265</f>
        <v>0.61796206768175177</v>
      </c>
      <c r="C265" s="29">
        <f>'Retail Sales, KWH'!C265/'Retail Sales, KWH'!D265</f>
        <v>0.38203793231824812</v>
      </c>
      <c r="D265" s="29">
        <f t="shared" si="12"/>
        <v>0.99999999999999989</v>
      </c>
      <c r="E265" s="7">
        <v>52902</v>
      </c>
      <c r="F265" s="29">
        <f>'Retail Sales, KWH'!F265/'Retail Sales, KWH'!H265</f>
        <v>0.62039931406586535</v>
      </c>
      <c r="G265" s="29">
        <f>'Retail Sales, KWH'!G265/'Retail Sales, KWH'!H265</f>
        <v>0.37960068593413471</v>
      </c>
      <c r="H265" s="29">
        <f t="shared" si="13"/>
        <v>1</v>
      </c>
      <c r="I265" s="7">
        <v>52902</v>
      </c>
      <c r="J265" s="29">
        <f>'Retail Sales, KWH'!J265/'Retail Sales, KWH'!L265</f>
        <v>0.6454922090026769</v>
      </c>
      <c r="K265" s="29">
        <f>'Retail Sales, KWH'!K265/'Retail Sales, KWH'!L265</f>
        <v>0.35450779099732305</v>
      </c>
      <c r="L265" s="29">
        <f t="shared" si="14"/>
        <v>1</v>
      </c>
    </row>
    <row r="266" spans="1:12" x14ac:dyDescent="0.25">
      <c r="A266" s="7">
        <v>52932</v>
      </c>
      <c r="B266" s="29">
        <f>'Retail Sales, KWH'!B266/'Retail Sales, KWH'!D266</f>
        <v>0.62189453742334122</v>
      </c>
      <c r="C266" s="29">
        <f>'Retail Sales, KWH'!C266/'Retail Sales, KWH'!D266</f>
        <v>0.37810546257665884</v>
      </c>
      <c r="D266" s="29">
        <f t="shared" si="12"/>
        <v>1</v>
      </c>
      <c r="E266" s="7">
        <v>52932</v>
      </c>
      <c r="F266" s="29">
        <f>'Retail Sales, KWH'!F266/'Retail Sales, KWH'!H266</f>
        <v>0.62167723928654961</v>
      </c>
      <c r="G266" s="29">
        <f>'Retail Sales, KWH'!G266/'Retail Sales, KWH'!H266</f>
        <v>0.37832276071345039</v>
      </c>
      <c r="H266" s="29">
        <f t="shared" si="13"/>
        <v>1</v>
      </c>
      <c r="I266" s="7">
        <v>52932</v>
      </c>
      <c r="J266" s="29">
        <f>'Retail Sales, KWH'!J266/'Retail Sales, KWH'!L266</f>
        <v>0.64295565677053068</v>
      </c>
      <c r="K266" s="29">
        <f>'Retail Sales, KWH'!K266/'Retail Sales, KWH'!L266</f>
        <v>0.35704434322946937</v>
      </c>
      <c r="L266" s="29">
        <f t="shared" si="14"/>
        <v>1</v>
      </c>
    </row>
    <row r="267" spans="1:12" x14ac:dyDescent="0.25">
      <c r="A267" s="7">
        <v>52963</v>
      </c>
      <c r="B267" s="29">
        <f>'Retail Sales, KWH'!B267/'Retail Sales, KWH'!D267</f>
        <v>0.62496327059450762</v>
      </c>
      <c r="C267" s="29">
        <f>'Retail Sales, KWH'!C267/'Retail Sales, KWH'!D267</f>
        <v>0.37503672940549238</v>
      </c>
      <c r="D267" s="29">
        <f t="shared" si="12"/>
        <v>1</v>
      </c>
      <c r="E267" s="7">
        <v>52963</v>
      </c>
      <c r="F267" s="29">
        <f>'Retail Sales, KWH'!F267/'Retail Sales, KWH'!H267</f>
        <v>0.62269175513550024</v>
      </c>
      <c r="G267" s="29">
        <f>'Retail Sales, KWH'!G267/'Retail Sales, KWH'!H267</f>
        <v>0.37730824486449971</v>
      </c>
      <c r="H267" s="29">
        <f t="shared" si="13"/>
        <v>1</v>
      </c>
      <c r="I267" s="7">
        <v>52963</v>
      </c>
      <c r="J267" s="29">
        <f>'Retail Sales, KWH'!J267/'Retail Sales, KWH'!L267</f>
        <v>0.64349694247635469</v>
      </c>
      <c r="K267" s="29">
        <f>'Retail Sales, KWH'!K267/'Retail Sales, KWH'!L267</f>
        <v>0.35650305752364542</v>
      </c>
      <c r="L267" s="29">
        <f t="shared" si="14"/>
        <v>1</v>
      </c>
    </row>
    <row r="268" spans="1:12" x14ac:dyDescent="0.25">
      <c r="A268" s="7">
        <v>52994</v>
      </c>
      <c r="B268" s="29">
        <f>'Retail Sales, KWH'!B268/'Retail Sales, KWH'!D268</f>
        <v>0.62901172048473997</v>
      </c>
      <c r="C268" s="29">
        <f>'Retail Sales, KWH'!C268/'Retail Sales, KWH'!D268</f>
        <v>0.37098827951526009</v>
      </c>
      <c r="D268" s="29">
        <f t="shared" si="12"/>
        <v>1</v>
      </c>
      <c r="E268" s="7">
        <v>52994</v>
      </c>
      <c r="F268" s="29">
        <f>'Retail Sales, KWH'!F268/'Retail Sales, KWH'!H268</f>
        <v>0.62758237533765748</v>
      </c>
      <c r="G268" s="29">
        <f>'Retail Sales, KWH'!G268/'Retail Sales, KWH'!H268</f>
        <v>0.37241762466234257</v>
      </c>
      <c r="H268" s="29">
        <f t="shared" si="13"/>
        <v>1</v>
      </c>
      <c r="I268" s="7">
        <v>52994</v>
      </c>
      <c r="J268" s="29">
        <f>'Retail Sales, KWH'!J268/'Retail Sales, KWH'!L268</f>
        <v>0.65063061696900093</v>
      </c>
      <c r="K268" s="29">
        <f>'Retail Sales, KWH'!K268/'Retail Sales, KWH'!L268</f>
        <v>0.34936938303099907</v>
      </c>
      <c r="L268" s="29">
        <f t="shared" si="14"/>
        <v>1</v>
      </c>
    </row>
    <row r="269" spans="1:12" x14ac:dyDescent="0.25">
      <c r="A269" s="7">
        <v>53022</v>
      </c>
      <c r="B269" s="29">
        <f>'Retail Sales, KWH'!B269/'Retail Sales, KWH'!D269</f>
        <v>0.61703943657554239</v>
      </c>
      <c r="C269" s="29">
        <f>'Retail Sales, KWH'!C269/'Retail Sales, KWH'!D269</f>
        <v>0.38296056342445756</v>
      </c>
      <c r="D269" s="29">
        <f t="shared" si="12"/>
        <v>1</v>
      </c>
      <c r="E269" s="7">
        <v>53022</v>
      </c>
      <c r="F269" s="29">
        <f>'Retail Sales, KWH'!F269/'Retail Sales, KWH'!H269</f>
        <v>0.61925629281947758</v>
      </c>
      <c r="G269" s="29">
        <f>'Retail Sales, KWH'!G269/'Retail Sales, KWH'!H269</f>
        <v>0.38074370718052242</v>
      </c>
      <c r="H269" s="29">
        <f t="shared" si="13"/>
        <v>1</v>
      </c>
      <c r="I269" s="7">
        <v>53022</v>
      </c>
      <c r="J269" s="29">
        <f>'Retail Sales, KWH'!J269/'Retail Sales, KWH'!L269</f>
        <v>0.64291222566031381</v>
      </c>
      <c r="K269" s="29">
        <f>'Retail Sales, KWH'!K269/'Retail Sales, KWH'!L269</f>
        <v>0.35708777433968625</v>
      </c>
      <c r="L269" s="29">
        <f t="shared" si="14"/>
        <v>1</v>
      </c>
    </row>
    <row r="270" spans="1:12" x14ac:dyDescent="0.25">
      <c r="A270" s="7">
        <v>53053</v>
      </c>
      <c r="B270" s="29">
        <f>'Retail Sales, KWH'!B270/'Retail Sales, KWH'!D270</f>
        <v>0.61136243082313735</v>
      </c>
      <c r="C270" s="29">
        <f>'Retail Sales, KWH'!C270/'Retail Sales, KWH'!D270</f>
        <v>0.38863756917686265</v>
      </c>
      <c r="D270" s="29">
        <f t="shared" si="12"/>
        <v>1</v>
      </c>
      <c r="E270" s="7">
        <v>53053</v>
      </c>
      <c r="F270" s="29">
        <f>'Retail Sales, KWH'!F270/'Retail Sales, KWH'!H270</f>
        <v>0.61230466607127576</v>
      </c>
      <c r="G270" s="29">
        <f>'Retail Sales, KWH'!G270/'Retail Sales, KWH'!H270</f>
        <v>0.3876953339287243</v>
      </c>
      <c r="H270" s="29">
        <f t="shared" si="13"/>
        <v>1</v>
      </c>
      <c r="I270" s="7">
        <v>53053</v>
      </c>
      <c r="J270" s="29">
        <f>'Retail Sales, KWH'!J270/'Retail Sales, KWH'!L270</f>
        <v>0.6373466761964558</v>
      </c>
      <c r="K270" s="29">
        <f>'Retail Sales, KWH'!K270/'Retail Sales, KWH'!L270</f>
        <v>0.3626533238035442</v>
      </c>
      <c r="L270" s="29">
        <f t="shared" si="14"/>
        <v>1</v>
      </c>
    </row>
    <row r="271" spans="1:12" x14ac:dyDescent="0.25">
      <c r="A271" s="7">
        <v>53083</v>
      </c>
      <c r="B271" s="29">
        <f>'Retail Sales, KWH'!B271/'Retail Sales, KWH'!D271</f>
        <v>0.60879203869847642</v>
      </c>
      <c r="C271" s="29">
        <f>'Retail Sales, KWH'!C271/'Retail Sales, KWH'!D271</f>
        <v>0.39120796130152363</v>
      </c>
      <c r="D271" s="29">
        <f t="shared" si="12"/>
        <v>1</v>
      </c>
      <c r="E271" s="7">
        <v>53083</v>
      </c>
      <c r="F271" s="29">
        <f>'Retail Sales, KWH'!F271/'Retail Sales, KWH'!H271</f>
        <v>0.60396227477506503</v>
      </c>
      <c r="G271" s="29">
        <f>'Retail Sales, KWH'!G271/'Retail Sales, KWH'!H271</f>
        <v>0.39603772522493502</v>
      </c>
      <c r="H271" s="29">
        <f t="shared" si="13"/>
        <v>1</v>
      </c>
      <c r="I271" s="7">
        <v>53083</v>
      </c>
      <c r="J271" s="29">
        <f>'Retail Sales, KWH'!J271/'Retail Sales, KWH'!L271</f>
        <v>0.62956696934365353</v>
      </c>
      <c r="K271" s="29">
        <f>'Retail Sales, KWH'!K271/'Retail Sales, KWH'!L271</f>
        <v>0.37043303065634653</v>
      </c>
      <c r="L271" s="29">
        <f t="shared" si="14"/>
        <v>1</v>
      </c>
    </row>
    <row r="272" spans="1:12" x14ac:dyDescent="0.25">
      <c r="A272" s="7">
        <v>53114</v>
      </c>
      <c r="B272" s="29">
        <f>'Retail Sales, KWH'!B272/'Retail Sales, KWH'!D272</f>
        <v>0.61494656168095418</v>
      </c>
      <c r="C272" s="29">
        <f>'Retail Sales, KWH'!C272/'Retail Sales, KWH'!D272</f>
        <v>0.38505343831904576</v>
      </c>
      <c r="D272" s="29">
        <f t="shared" si="12"/>
        <v>1</v>
      </c>
      <c r="E272" s="7">
        <v>53114</v>
      </c>
      <c r="F272" s="29">
        <f>'Retail Sales, KWH'!F272/'Retail Sales, KWH'!H272</f>
        <v>0.60804403918981254</v>
      </c>
      <c r="G272" s="29">
        <f>'Retail Sales, KWH'!G272/'Retail Sales, KWH'!H272</f>
        <v>0.39195596081018758</v>
      </c>
      <c r="H272" s="29">
        <f t="shared" si="13"/>
        <v>1</v>
      </c>
      <c r="I272" s="7">
        <v>53114</v>
      </c>
      <c r="J272" s="29">
        <f>'Retail Sales, KWH'!J272/'Retail Sales, KWH'!L272</f>
        <v>0.63397992511619228</v>
      </c>
      <c r="K272" s="29">
        <f>'Retail Sales, KWH'!K272/'Retail Sales, KWH'!L272</f>
        <v>0.36602007488380772</v>
      </c>
      <c r="L272" s="29">
        <f t="shared" si="14"/>
        <v>1</v>
      </c>
    </row>
    <row r="273" spans="1:12" x14ac:dyDescent="0.25">
      <c r="A273" s="7">
        <v>53144</v>
      </c>
      <c r="B273" s="29">
        <f>'Retail Sales, KWH'!B273/'Retail Sales, KWH'!D273</f>
        <v>0.61128496494015883</v>
      </c>
      <c r="C273" s="29">
        <f>'Retail Sales, KWH'!C273/'Retail Sales, KWH'!D273</f>
        <v>0.38871503505984123</v>
      </c>
      <c r="D273" s="29">
        <f t="shared" si="12"/>
        <v>1</v>
      </c>
      <c r="E273" s="7">
        <v>53144</v>
      </c>
      <c r="F273" s="29">
        <f>'Retail Sales, KWH'!F273/'Retail Sales, KWH'!H273</f>
        <v>0.60446782226610263</v>
      </c>
      <c r="G273" s="29">
        <f>'Retail Sales, KWH'!G273/'Retail Sales, KWH'!H273</f>
        <v>0.39553217773389743</v>
      </c>
      <c r="H273" s="29">
        <f t="shared" si="13"/>
        <v>1</v>
      </c>
      <c r="I273" s="7">
        <v>53144</v>
      </c>
      <c r="J273" s="29">
        <f>'Retail Sales, KWH'!J273/'Retail Sales, KWH'!L273</f>
        <v>0.6288670301574999</v>
      </c>
      <c r="K273" s="29">
        <f>'Retail Sales, KWH'!K273/'Retail Sales, KWH'!L273</f>
        <v>0.37113296984249999</v>
      </c>
      <c r="L273" s="29">
        <f t="shared" si="14"/>
        <v>0.99999999999999989</v>
      </c>
    </row>
    <row r="274" spans="1:12" x14ac:dyDescent="0.25">
      <c r="A274" s="7">
        <v>53175</v>
      </c>
      <c r="B274" s="29">
        <f>'Retail Sales, KWH'!B274/'Retail Sales, KWH'!D274</f>
        <v>0.61938724298654924</v>
      </c>
      <c r="C274" s="29">
        <f>'Retail Sales, KWH'!C274/'Retail Sales, KWH'!D274</f>
        <v>0.38061275701345082</v>
      </c>
      <c r="D274" s="29">
        <f t="shared" si="12"/>
        <v>1</v>
      </c>
      <c r="E274" s="7">
        <v>53175</v>
      </c>
      <c r="F274" s="29">
        <f>'Retail Sales, KWH'!F274/'Retail Sales, KWH'!H274</f>
        <v>0.61200924608231455</v>
      </c>
      <c r="G274" s="29">
        <f>'Retail Sales, KWH'!G274/'Retail Sales, KWH'!H274</f>
        <v>0.38799075391768545</v>
      </c>
      <c r="H274" s="29">
        <f t="shared" si="13"/>
        <v>1</v>
      </c>
      <c r="I274" s="7">
        <v>53175</v>
      </c>
      <c r="J274" s="29">
        <f>'Retail Sales, KWH'!J274/'Retail Sales, KWH'!L274</f>
        <v>0.6351662407069093</v>
      </c>
      <c r="K274" s="29">
        <f>'Retail Sales, KWH'!K274/'Retail Sales, KWH'!L274</f>
        <v>0.36483375929309064</v>
      </c>
      <c r="L274" s="29">
        <f t="shared" si="14"/>
        <v>1</v>
      </c>
    </row>
    <row r="275" spans="1:12" x14ac:dyDescent="0.25">
      <c r="A275" s="7">
        <v>53206</v>
      </c>
      <c r="B275" s="29">
        <f>'Retail Sales, KWH'!B275/'Retail Sales, KWH'!D275</f>
        <v>0.62072643715275222</v>
      </c>
      <c r="C275" s="29">
        <f>'Retail Sales, KWH'!C275/'Retail Sales, KWH'!D275</f>
        <v>0.37927356284724767</v>
      </c>
      <c r="D275" s="29">
        <f t="shared" si="12"/>
        <v>0.99999999999999989</v>
      </c>
      <c r="E275" s="7">
        <v>53206</v>
      </c>
      <c r="F275" s="29">
        <f>'Retail Sales, KWH'!F275/'Retail Sales, KWH'!H275</f>
        <v>0.61411964729094193</v>
      </c>
      <c r="G275" s="29">
        <f>'Retail Sales, KWH'!G275/'Retail Sales, KWH'!H275</f>
        <v>0.38588035270905807</v>
      </c>
      <c r="H275" s="29">
        <f t="shared" si="13"/>
        <v>1</v>
      </c>
      <c r="I275" s="7">
        <v>53206</v>
      </c>
      <c r="J275" s="29">
        <f>'Retail Sales, KWH'!J275/'Retail Sales, KWH'!L275</f>
        <v>0.63894097809861528</v>
      </c>
      <c r="K275" s="29">
        <f>'Retail Sales, KWH'!K275/'Retail Sales, KWH'!L275</f>
        <v>0.36105902190138478</v>
      </c>
      <c r="L275" s="29">
        <f t="shared" si="14"/>
        <v>1</v>
      </c>
    </row>
    <row r="276" spans="1:12" x14ac:dyDescent="0.25">
      <c r="A276" s="7">
        <v>53236</v>
      </c>
      <c r="B276" s="29">
        <f>'Retail Sales, KWH'!B276/'Retail Sales, KWH'!D276</f>
        <v>0.61808712955830902</v>
      </c>
      <c r="C276" s="29">
        <f>'Retail Sales, KWH'!C276/'Retail Sales, KWH'!D276</f>
        <v>0.38191287044169098</v>
      </c>
      <c r="D276" s="29">
        <f t="shared" si="12"/>
        <v>1</v>
      </c>
      <c r="E276" s="7">
        <v>53236</v>
      </c>
      <c r="F276" s="29">
        <f>'Retail Sales, KWH'!F276/'Retail Sales, KWH'!H276</f>
        <v>0.62086387864506676</v>
      </c>
      <c r="G276" s="29">
        <f>'Retail Sales, KWH'!G276/'Retail Sales, KWH'!H276</f>
        <v>0.37913612135493324</v>
      </c>
      <c r="H276" s="29">
        <f t="shared" si="13"/>
        <v>1</v>
      </c>
      <c r="I276" s="7">
        <v>53236</v>
      </c>
      <c r="J276" s="29">
        <f>'Retail Sales, KWH'!J276/'Retail Sales, KWH'!L276</f>
        <v>0.64810362055870263</v>
      </c>
      <c r="K276" s="29">
        <f>'Retail Sales, KWH'!K276/'Retail Sales, KWH'!L276</f>
        <v>0.35189637944129742</v>
      </c>
      <c r="L276" s="29">
        <f t="shared" si="14"/>
        <v>1</v>
      </c>
    </row>
    <row r="277" spans="1:12" x14ac:dyDescent="0.25">
      <c r="A277" s="7">
        <v>53267</v>
      </c>
      <c r="B277" s="29">
        <f>'Retail Sales, KWH'!B277/'Retail Sales, KWH'!D277</f>
        <v>0.61824315398970731</v>
      </c>
      <c r="C277" s="29">
        <f>'Retail Sales, KWH'!C277/'Retail Sales, KWH'!D277</f>
        <v>0.38175684601029264</v>
      </c>
      <c r="D277" s="29">
        <f t="shared" si="12"/>
        <v>1</v>
      </c>
      <c r="E277" s="7">
        <v>53267</v>
      </c>
      <c r="F277" s="29">
        <f>'Retail Sales, KWH'!F277/'Retail Sales, KWH'!H277</f>
        <v>0.62037230649536657</v>
      </c>
      <c r="G277" s="29">
        <f>'Retail Sales, KWH'!G277/'Retail Sales, KWH'!H277</f>
        <v>0.37962769350463338</v>
      </c>
      <c r="H277" s="29">
        <f t="shared" si="13"/>
        <v>1</v>
      </c>
      <c r="I277" s="7">
        <v>53267</v>
      </c>
      <c r="J277" s="29">
        <f>'Retail Sales, KWH'!J277/'Retail Sales, KWH'!L277</f>
        <v>0.64695883790514708</v>
      </c>
      <c r="K277" s="29">
        <f>'Retail Sales, KWH'!K277/'Retail Sales, KWH'!L277</f>
        <v>0.35304116209485292</v>
      </c>
      <c r="L277" s="29">
        <f t="shared" si="14"/>
        <v>1</v>
      </c>
    </row>
    <row r="278" spans="1:12" x14ac:dyDescent="0.25">
      <c r="A278" s="7">
        <v>53297</v>
      </c>
      <c r="B278" s="29">
        <f>'Retail Sales, KWH'!B278/'Retail Sales, KWH'!D278</f>
        <v>0.62236313764336215</v>
      </c>
      <c r="C278" s="29">
        <f>'Retail Sales, KWH'!C278/'Retail Sales, KWH'!D278</f>
        <v>0.37763686235663779</v>
      </c>
      <c r="D278" s="29">
        <f t="shared" si="12"/>
        <v>1</v>
      </c>
      <c r="E278" s="7">
        <v>53297</v>
      </c>
      <c r="F278" s="29">
        <f>'Retail Sales, KWH'!F278/'Retail Sales, KWH'!H278</f>
        <v>0.62176211450098773</v>
      </c>
      <c r="G278" s="29">
        <f>'Retail Sales, KWH'!G278/'Retail Sales, KWH'!H278</f>
        <v>0.37823788549901238</v>
      </c>
      <c r="H278" s="29">
        <f t="shared" si="13"/>
        <v>1</v>
      </c>
      <c r="I278" s="7">
        <v>53297</v>
      </c>
      <c r="J278" s="29">
        <f>'Retail Sales, KWH'!J278/'Retail Sales, KWH'!L278</f>
        <v>0.64444683538483039</v>
      </c>
      <c r="K278" s="29">
        <f>'Retail Sales, KWH'!K278/'Retail Sales, KWH'!L278</f>
        <v>0.35555316461516956</v>
      </c>
      <c r="L278" s="29">
        <f t="shared" si="14"/>
        <v>1</v>
      </c>
    </row>
    <row r="280" spans="1:12" x14ac:dyDescent="0.25">
      <c r="A280" s="24" t="s">
        <v>27</v>
      </c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</row>
    <row r="281" spans="1:12" ht="30" x14ac:dyDescent="0.25">
      <c r="A281" s="16"/>
      <c r="B281" s="18" t="s">
        <v>12</v>
      </c>
      <c r="C281" s="20" t="s">
        <v>13</v>
      </c>
      <c r="D281" s="22" t="s">
        <v>14</v>
      </c>
      <c r="E281" s="16"/>
      <c r="F281" s="18" t="s">
        <v>15</v>
      </c>
      <c r="G281" s="20" t="s">
        <v>25</v>
      </c>
      <c r="H281" s="22" t="s">
        <v>17</v>
      </c>
      <c r="I281" s="16"/>
      <c r="J281" s="18" t="s">
        <v>24</v>
      </c>
      <c r="K281" s="20" t="s">
        <v>16</v>
      </c>
      <c r="L281" s="22" t="s">
        <v>26</v>
      </c>
    </row>
    <row r="282" spans="1:12" x14ac:dyDescent="0.25">
      <c r="A282" s="16">
        <v>2023</v>
      </c>
      <c r="B282" s="28">
        <f>'Retail Sales, KWH'!B282/'Retail Sales, KWH'!D282</f>
        <v>0.62046377758590232</v>
      </c>
      <c r="C282" s="28">
        <f>'Retail Sales, KWH'!C282/'Retail Sales, KWH'!D282</f>
        <v>0.37953622241409762</v>
      </c>
      <c r="D282" s="28">
        <f t="shared" ref="D282" si="15">SUM(B282:C282)</f>
        <v>1</v>
      </c>
      <c r="E282" s="16">
        <v>2023</v>
      </c>
      <c r="F282" s="28">
        <f>'Retail Sales, KWH'!F282/'Retail Sales, KWH'!H282</f>
        <v>0.62067652515940974</v>
      </c>
      <c r="G282" s="28">
        <f>'Retail Sales, KWH'!G282/'Retail Sales, KWH'!H282</f>
        <v>0.37932347484059026</v>
      </c>
      <c r="H282" s="28">
        <f t="shared" ref="H282:H304" si="16">SUM(F282:G282)</f>
        <v>1</v>
      </c>
      <c r="I282" s="16">
        <v>2023</v>
      </c>
      <c r="J282" s="28">
        <f>'Retail Sales, KWH'!J282/'Retail Sales, KWH'!L282</f>
        <v>0.62067652515940963</v>
      </c>
      <c r="K282" s="28">
        <f>'Retail Sales, KWH'!K282/'Retail Sales, KWH'!L282</f>
        <v>0.37932347484059042</v>
      </c>
      <c r="L282" s="28">
        <f t="shared" ref="L282:L304" si="17">SUM(J282:K282)</f>
        <v>1</v>
      </c>
    </row>
    <row r="283" spans="1:12" x14ac:dyDescent="0.25">
      <c r="A283" s="16">
        <v>2024</v>
      </c>
      <c r="B283" s="28">
        <f>'Retail Sales, KWH'!B283/'Retail Sales, KWH'!D283</f>
        <v>0.62124831060054553</v>
      </c>
      <c r="C283" s="28">
        <f>'Retail Sales, KWH'!C283/'Retail Sales, KWH'!D283</f>
        <v>0.37875168939945414</v>
      </c>
      <c r="D283" s="28">
        <f t="shared" ref="D283:D304" si="18">SUM(B283:C283)</f>
        <v>0.99999999999999967</v>
      </c>
      <c r="E283" s="16">
        <v>2024</v>
      </c>
      <c r="F283" s="28">
        <f>'Retail Sales, KWH'!F283/'Retail Sales, KWH'!H283</f>
        <v>0.6218656326994062</v>
      </c>
      <c r="G283" s="28">
        <f>'Retail Sales, KWH'!G283/'Retail Sales, KWH'!H283</f>
        <v>0.37813436730059408</v>
      </c>
      <c r="H283" s="28">
        <f t="shared" si="16"/>
        <v>1.0000000000000002</v>
      </c>
      <c r="I283" s="16">
        <v>2024</v>
      </c>
      <c r="J283" s="28">
        <f>'Retail Sales, KWH'!J283/'Retail Sales, KWH'!L283</f>
        <v>0.62186174847881215</v>
      </c>
      <c r="K283" s="28">
        <f>'Retail Sales, KWH'!K283/'Retail Sales, KWH'!L283</f>
        <v>0.3781382515211878</v>
      </c>
      <c r="L283" s="28">
        <f t="shared" si="17"/>
        <v>1</v>
      </c>
    </row>
    <row r="284" spans="1:12" x14ac:dyDescent="0.25">
      <c r="A284" s="16">
        <v>2025</v>
      </c>
      <c r="B284" s="28">
        <f>'Retail Sales, KWH'!B284/'Retail Sales, KWH'!D284</f>
        <v>0.62131834977134615</v>
      </c>
      <c r="C284" s="28">
        <f>'Retail Sales, KWH'!C284/'Retail Sales, KWH'!D284</f>
        <v>0.3786816502286538</v>
      </c>
      <c r="D284" s="28">
        <f t="shared" si="18"/>
        <v>1</v>
      </c>
      <c r="E284" s="16">
        <v>2025</v>
      </c>
      <c r="F284" s="28">
        <f>'Retail Sales, KWH'!F284/'Retail Sales, KWH'!H284</f>
        <v>0.62262580438773429</v>
      </c>
      <c r="G284" s="28">
        <f>'Retail Sales, KWH'!G284/'Retail Sales, KWH'!H284</f>
        <v>0.37737419561226571</v>
      </c>
      <c r="H284" s="28">
        <f t="shared" si="16"/>
        <v>1</v>
      </c>
      <c r="I284" s="16">
        <v>2025</v>
      </c>
      <c r="J284" s="28">
        <f>'Retail Sales, KWH'!J284/'Retail Sales, KWH'!L284</f>
        <v>0.62261736257924283</v>
      </c>
      <c r="K284" s="28">
        <f>'Retail Sales, KWH'!K284/'Retail Sales, KWH'!L284</f>
        <v>0.37738263742075706</v>
      </c>
      <c r="L284" s="28">
        <f t="shared" si="17"/>
        <v>0.99999999999999989</v>
      </c>
    </row>
    <row r="285" spans="1:12" x14ac:dyDescent="0.25">
      <c r="A285" s="16">
        <v>2026</v>
      </c>
      <c r="B285" s="28">
        <f>'Retail Sales, KWH'!B285/'Retail Sales, KWH'!D285</f>
        <v>0.62133920182751967</v>
      </c>
      <c r="C285" s="28">
        <f>'Retail Sales, KWH'!C285/'Retail Sales, KWH'!D285</f>
        <v>0.37866079817248027</v>
      </c>
      <c r="D285" s="28">
        <f t="shared" si="18"/>
        <v>1</v>
      </c>
      <c r="E285" s="16">
        <v>2026</v>
      </c>
      <c r="F285" s="28">
        <f>'Retail Sales, KWH'!F285/'Retail Sales, KWH'!H285</f>
        <v>0.62325080906475505</v>
      </c>
      <c r="G285" s="28">
        <f>'Retail Sales, KWH'!G285/'Retail Sales, KWH'!H285</f>
        <v>0.37674919093524495</v>
      </c>
      <c r="H285" s="28">
        <f t="shared" si="16"/>
        <v>1</v>
      </c>
      <c r="I285" s="16">
        <v>2026</v>
      </c>
      <c r="J285" s="28">
        <f>'Retail Sales, KWH'!J285/'Retail Sales, KWH'!L285</f>
        <v>0.62323704760982479</v>
      </c>
      <c r="K285" s="28">
        <f>'Retail Sales, KWH'!K285/'Retail Sales, KWH'!L285</f>
        <v>0.3767629523901751</v>
      </c>
      <c r="L285" s="28">
        <f t="shared" si="17"/>
        <v>0.99999999999999989</v>
      </c>
    </row>
    <row r="286" spans="1:12" x14ac:dyDescent="0.25">
      <c r="A286" s="16">
        <v>2027</v>
      </c>
      <c r="B286" s="29">
        <f>'Retail Sales, KWH'!B286/'Retail Sales, KWH'!D286</f>
        <v>0.62107297509286241</v>
      </c>
      <c r="C286" s="29">
        <f>'Retail Sales, KWH'!C286/'Retail Sales, KWH'!D286</f>
        <v>0.3789270249071377</v>
      </c>
      <c r="D286" s="29">
        <f t="shared" si="18"/>
        <v>1</v>
      </c>
      <c r="E286" s="16">
        <v>2027</v>
      </c>
      <c r="F286" s="29">
        <f>'Retail Sales, KWH'!F286/'Retail Sales, KWH'!H286</f>
        <v>0.62272438069881308</v>
      </c>
      <c r="G286" s="29">
        <f>'Retail Sales, KWH'!G286/'Retail Sales, KWH'!H286</f>
        <v>0.3772756193011868</v>
      </c>
      <c r="H286" s="29">
        <f t="shared" si="16"/>
        <v>0.99999999999999989</v>
      </c>
      <c r="I286" s="16">
        <v>2027</v>
      </c>
      <c r="J286" s="29">
        <f>'Retail Sales, KWH'!J286/'Retail Sales, KWH'!L286</f>
        <v>0.62416168535771488</v>
      </c>
      <c r="K286" s="29">
        <f>'Retail Sales, KWH'!K286/'Retail Sales, KWH'!L286</f>
        <v>0.37583831464228518</v>
      </c>
      <c r="L286" s="29">
        <f t="shared" si="17"/>
        <v>1</v>
      </c>
    </row>
    <row r="287" spans="1:12" x14ac:dyDescent="0.25">
      <c r="A287" s="16">
        <v>2028</v>
      </c>
      <c r="B287" s="29">
        <f>'Retail Sales, KWH'!B287/'Retail Sales, KWH'!D287</f>
        <v>0.62083921141489029</v>
      </c>
      <c r="C287" s="29">
        <f>'Retail Sales, KWH'!C287/'Retail Sales, KWH'!D287</f>
        <v>0.37916078858510976</v>
      </c>
      <c r="D287" s="29">
        <f t="shared" si="18"/>
        <v>1</v>
      </c>
      <c r="E287" s="16">
        <v>2028</v>
      </c>
      <c r="F287" s="29">
        <f>'Retail Sales, KWH'!F287/'Retail Sales, KWH'!H287</f>
        <v>0.62242302555677043</v>
      </c>
      <c r="G287" s="29">
        <f>'Retail Sales, KWH'!G287/'Retail Sales, KWH'!H287</f>
        <v>0.37757697444322963</v>
      </c>
      <c r="H287" s="29">
        <f t="shared" si="16"/>
        <v>1</v>
      </c>
      <c r="I287" s="16">
        <v>2028</v>
      </c>
      <c r="J287" s="29">
        <f>'Retail Sales, KWH'!J287/'Retail Sales, KWH'!L287</f>
        <v>0.6249156983340497</v>
      </c>
      <c r="K287" s="29">
        <f>'Retail Sales, KWH'!K287/'Retail Sales, KWH'!L287</f>
        <v>0.37508430166595019</v>
      </c>
      <c r="L287" s="29">
        <f t="shared" si="17"/>
        <v>0.99999999999999989</v>
      </c>
    </row>
    <row r="288" spans="1:12" x14ac:dyDescent="0.25">
      <c r="A288" s="16">
        <v>2029</v>
      </c>
      <c r="B288" s="29">
        <f>'Retail Sales, KWH'!B288/'Retail Sales, KWH'!D288</f>
        <v>0.62060331938747426</v>
      </c>
      <c r="C288" s="29">
        <f>'Retail Sales, KWH'!C288/'Retail Sales, KWH'!D288</f>
        <v>0.37939668061252596</v>
      </c>
      <c r="D288" s="29">
        <f t="shared" si="18"/>
        <v>1.0000000000000002</v>
      </c>
      <c r="E288" s="16">
        <v>2029</v>
      </c>
      <c r="F288" s="29">
        <f>'Retail Sales, KWH'!F288/'Retail Sales, KWH'!H288</f>
        <v>0.62210261294576163</v>
      </c>
      <c r="G288" s="29">
        <f>'Retail Sales, KWH'!G288/'Retail Sales, KWH'!H288</f>
        <v>0.37789738705423837</v>
      </c>
      <c r="H288" s="29">
        <f t="shared" si="16"/>
        <v>1</v>
      </c>
      <c r="I288" s="16">
        <v>2029</v>
      </c>
      <c r="J288" s="29">
        <f>'Retail Sales, KWH'!J288/'Retail Sales, KWH'!L288</f>
        <v>0.62568343765375933</v>
      </c>
      <c r="K288" s="29">
        <f>'Retail Sales, KWH'!K288/'Retail Sales, KWH'!L288</f>
        <v>0.37431656234624067</v>
      </c>
      <c r="L288" s="29">
        <f t="shared" si="17"/>
        <v>1</v>
      </c>
    </row>
    <row r="289" spans="1:12" x14ac:dyDescent="0.25">
      <c r="A289" s="16">
        <v>2030</v>
      </c>
      <c r="B289" s="29">
        <f>'Retail Sales, KWH'!B289/'Retail Sales, KWH'!D289</f>
        <v>0.62030327231880866</v>
      </c>
      <c r="C289" s="29">
        <f>'Retail Sales, KWH'!C289/'Retail Sales, KWH'!D289</f>
        <v>0.37969672768119139</v>
      </c>
      <c r="D289" s="29">
        <f t="shared" si="18"/>
        <v>1</v>
      </c>
      <c r="E289" s="16">
        <v>2030</v>
      </c>
      <c r="F289" s="29">
        <f>'Retail Sales, KWH'!F289/'Retail Sales, KWH'!H289</f>
        <v>0.62170601650401525</v>
      </c>
      <c r="G289" s="29">
        <f>'Retail Sales, KWH'!G289/'Retail Sales, KWH'!H289</f>
        <v>0.3782939834959847</v>
      </c>
      <c r="H289" s="29">
        <f t="shared" si="16"/>
        <v>1</v>
      </c>
      <c r="I289" s="16">
        <v>2030</v>
      </c>
      <c r="J289" s="29">
        <f>'Retail Sales, KWH'!J289/'Retail Sales, KWH'!L289</f>
        <v>0.62640624346210139</v>
      </c>
      <c r="K289" s="29">
        <f>'Retail Sales, KWH'!K289/'Retail Sales, KWH'!L289</f>
        <v>0.3735937565378985</v>
      </c>
      <c r="L289" s="29">
        <f t="shared" si="17"/>
        <v>0.99999999999999989</v>
      </c>
    </row>
    <row r="290" spans="1:12" x14ac:dyDescent="0.25">
      <c r="A290" s="16">
        <v>2031</v>
      </c>
      <c r="B290" s="29">
        <f>'Retail Sales, KWH'!B290/'Retail Sales, KWH'!D290</f>
        <v>0.6201775461473864</v>
      </c>
      <c r="C290" s="29">
        <f>'Retail Sales, KWH'!C290/'Retail Sales, KWH'!D290</f>
        <v>0.37982245385261348</v>
      </c>
      <c r="D290" s="29">
        <f t="shared" si="18"/>
        <v>0.99999999999999989</v>
      </c>
      <c r="E290" s="16">
        <v>2031</v>
      </c>
      <c r="F290" s="29">
        <f>'Retail Sales, KWH'!F290/'Retail Sales, KWH'!H290</f>
        <v>0.62146117544304658</v>
      </c>
      <c r="G290" s="29">
        <f>'Retail Sales, KWH'!G290/'Retail Sales, KWH'!H290</f>
        <v>0.37853882455695353</v>
      </c>
      <c r="H290" s="29">
        <f t="shared" si="16"/>
        <v>1</v>
      </c>
      <c r="I290" s="16">
        <v>2031</v>
      </c>
      <c r="J290" s="29">
        <f>'Retail Sales, KWH'!J290/'Retail Sales, KWH'!L290</f>
        <v>0.62730994278444685</v>
      </c>
      <c r="K290" s="29">
        <f>'Retail Sales, KWH'!K290/'Retail Sales, KWH'!L290</f>
        <v>0.37269005721555315</v>
      </c>
      <c r="L290" s="29">
        <f t="shared" si="17"/>
        <v>1</v>
      </c>
    </row>
    <row r="291" spans="1:12" x14ac:dyDescent="0.25">
      <c r="A291" s="16">
        <v>2032</v>
      </c>
      <c r="B291" s="29">
        <f>'Retail Sales, KWH'!B291/'Retail Sales, KWH'!D291</f>
        <v>0.62005864469961824</v>
      </c>
      <c r="C291" s="29">
        <f>'Retail Sales, KWH'!C291/'Retail Sales, KWH'!D291</f>
        <v>0.37994135530038159</v>
      </c>
      <c r="D291" s="29">
        <f t="shared" si="18"/>
        <v>0.99999999999999978</v>
      </c>
      <c r="E291" s="16">
        <v>2032</v>
      </c>
      <c r="F291" s="29">
        <f>'Retail Sales, KWH'!F291/'Retail Sales, KWH'!H291</f>
        <v>0.62120486938851083</v>
      </c>
      <c r="G291" s="29">
        <f>'Retail Sales, KWH'!G291/'Retail Sales, KWH'!H291</f>
        <v>0.37879513061148934</v>
      </c>
      <c r="H291" s="29">
        <f t="shared" si="16"/>
        <v>1.0000000000000002</v>
      </c>
      <c r="I291" s="16">
        <v>2032</v>
      </c>
      <c r="J291" s="29">
        <f>'Retail Sales, KWH'!J291/'Retail Sales, KWH'!L291</f>
        <v>0.6282329816538631</v>
      </c>
      <c r="K291" s="29">
        <f>'Retail Sales, KWH'!K291/'Retail Sales, KWH'!L291</f>
        <v>0.37176701834613685</v>
      </c>
      <c r="L291" s="29">
        <f t="shared" si="17"/>
        <v>1</v>
      </c>
    </row>
    <row r="292" spans="1:12" x14ac:dyDescent="0.25">
      <c r="A292" s="16">
        <v>2033</v>
      </c>
      <c r="B292" s="29">
        <f>'Retail Sales, KWH'!B292/'Retail Sales, KWH'!D292</f>
        <v>0.61990153609208609</v>
      </c>
      <c r="C292" s="29">
        <f>'Retail Sales, KWH'!C292/'Retail Sales, KWH'!D292</f>
        <v>0.38009846390791385</v>
      </c>
      <c r="D292" s="29">
        <f t="shared" si="18"/>
        <v>1</v>
      </c>
      <c r="E292" s="16">
        <v>2033</v>
      </c>
      <c r="F292" s="29">
        <f>'Retail Sales, KWH'!F292/'Retail Sales, KWH'!H292</f>
        <v>0.62089153935059571</v>
      </c>
      <c r="G292" s="29">
        <f>'Retail Sales, KWH'!G292/'Retail Sales, KWH'!H292</f>
        <v>0.37910846064940451</v>
      </c>
      <c r="H292" s="29">
        <f t="shared" si="16"/>
        <v>1.0000000000000002</v>
      </c>
      <c r="I292" s="16">
        <v>2033</v>
      </c>
      <c r="J292" s="29">
        <f>'Retail Sales, KWH'!J292/'Retail Sales, KWH'!L292</f>
        <v>0.62912795106085939</v>
      </c>
      <c r="K292" s="29">
        <f>'Retail Sales, KWH'!K292/'Retail Sales, KWH'!L292</f>
        <v>0.37087204893914033</v>
      </c>
      <c r="L292" s="29">
        <f t="shared" si="17"/>
        <v>0.99999999999999978</v>
      </c>
    </row>
    <row r="293" spans="1:12" x14ac:dyDescent="0.25">
      <c r="A293" s="16">
        <v>2034</v>
      </c>
      <c r="B293" s="29">
        <f>'Retail Sales, KWH'!B293/'Retail Sales, KWH'!D293</f>
        <v>0.61972988462484901</v>
      </c>
      <c r="C293" s="29">
        <f>'Retail Sales, KWH'!C293/'Retail Sales, KWH'!D293</f>
        <v>0.38027011537515082</v>
      </c>
      <c r="D293" s="29">
        <f t="shared" si="18"/>
        <v>0.99999999999999978</v>
      </c>
      <c r="E293" s="16">
        <v>2034</v>
      </c>
      <c r="F293" s="29">
        <f>'Retail Sales, KWH'!F293/'Retail Sales, KWH'!H293</f>
        <v>0.62054451919319165</v>
      </c>
      <c r="G293" s="29">
        <f>'Retail Sales, KWH'!G293/'Retail Sales, KWH'!H293</f>
        <v>0.37945548080680852</v>
      </c>
      <c r="H293" s="29">
        <f t="shared" si="16"/>
        <v>1.0000000000000002</v>
      </c>
      <c r="I293" s="16">
        <v>2034</v>
      </c>
      <c r="J293" s="29">
        <f>'Retail Sales, KWH'!J293/'Retail Sales, KWH'!L293</f>
        <v>0.63001692020140498</v>
      </c>
      <c r="K293" s="29">
        <f>'Retail Sales, KWH'!K293/'Retail Sales, KWH'!L293</f>
        <v>0.36998307979859479</v>
      </c>
      <c r="L293" s="29">
        <f t="shared" si="17"/>
        <v>0.99999999999999978</v>
      </c>
    </row>
    <row r="294" spans="1:12" x14ac:dyDescent="0.25">
      <c r="A294" s="16">
        <v>2035</v>
      </c>
      <c r="B294" s="29">
        <f>'Retail Sales, KWH'!B294/'Retail Sales, KWH'!D294</f>
        <v>0.61955406481809716</v>
      </c>
      <c r="C294" s="29">
        <f>'Retail Sales, KWH'!C294/'Retail Sales, KWH'!D294</f>
        <v>0.38044593518190289</v>
      </c>
      <c r="D294" s="29">
        <f t="shared" si="18"/>
        <v>1</v>
      </c>
      <c r="E294" s="16">
        <v>2035</v>
      </c>
      <c r="F294" s="29">
        <f>'Retail Sales, KWH'!F294/'Retail Sales, KWH'!H294</f>
        <v>0.62017409455599104</v>
      </c>
      <c r="G294" s="29">
        <f>'Retail Sales, KWH'!G294/'Retail Sales, KWH'!H294</f>
        <v>0.3798259054440089</v>
      </c>
      <c r="H294" s="29">
        <f t="shared" si="16"/>
        <v>1</v>
      </c>
      <c r="I294" s="16">
        <v>2035</v>
      </c>
      <c r="J294" s="29">
        <f>'Retail Sales, KWH'!J294/'Retail Sales, KWH'!L294</f>
        <v>0.63090863231934668</v>
      </c>
      <c r="K294" s="29">
        <f>'Retail Sales, KWH'!K294/'Retail Sales, KWH'!L294</f>
        <v>0.36909136768065337</v>
      </c>
      <c r="L294" s="29">
        <f t="shared" si="17"/>
        <v>1</v>
      </c>
    </row>
    <row r="295" spans="1:12" x14ac:dyDescent="0.25">
      <c r="A295" s="16">
        <v>2036</v>
      </c>
      <c r="B295" s="29">
        <f>'Retail Sales, KWH'!B295/'Retail Sales, KWH'!D295</f>
        <v>0.61937666467931629</v>
      </c>
      <c r="C295" s="29">
        <f>'Retail Sales, KWH'!C295/'Retail Sales, KWH'!D295</f>
        <v>0.38062333532068382</v>
      </c>
      <c r="D295" s="29">
        <f t="shared" si="18"/>
        <v>1</v>
      </c>
      <c r="E295" s="16">
        <v>2036</v>
      </c>
      <c r="F295" s="29">
        <f>'Retail Sales, KWH'!F295/'Retail Sales, KWH'!H295</f>
        <v>0.61978391197698479</v>
      </c>
      <c r="G295" s="29">
        <f>'Retail Sales, KWH'!G295/'Retail Sales, KWH'!H295</f>
        <v>0.38021608802301515</v>
      </c>
      <c r="H295" s="29">
        <f t="shared" si="16"/>
        <v>1</v>
      </c>
      <c r="I295" s="16">
        <v>2036</v>
      </c>
      <c r="J295" s="29">
        <f>'Retail Sales, KWH'!J295/'Retail Sales, KWH'!L295</f>
        <v>0.6318045358040012</v>
      </c>
      <c r="K295" s="29">
        <f>'Retail Sales, KWH'!K295/'Retail Sales, KWH'!L295</f>
        <v>0.36819546419599875</v>
      </c>
      <c r="L295" s="29">
        <f t="shared" si="17"/>
        <v>1</v>
      </c>
    </row>
    <row r="296" spans="1:12" x14ac:dyDescent="0.25">
      <c r="A296" s="16">
        <v>2037</v>
      </c>
      <c r="B296" s="29">
        <f>'Retail Sales, KWH'!B296/'Retail Sales, KWH'!D296</f>
        <v>0.61919301886578337</v>
      </c>
      <c r="C296" s="29">
        <f>'Retail Sales, KWH'!C296/'Retail Sales, KWH'!D296</f>
        <v>0.38080698113421679</v>
      </c>
      <c r="D296" s="29">
        <f t="shared" si="18"/>
        <v>1.0000000000000002</v>
      </c>
      <c r="E296" s="16">
        <v>2037</v>
      </c>
      <c r="F296" s="29">
        <f>'Retail Sales, KWH'!F296/'Retail Sales, KWH'!H296</f>
        <v>0.61936895973833894</v>
      </c>
      <c r="G296" s="29">
        <f>'Retail Sales, KWH'!G296/'Retail Sales, KWH'!H296</f>
        <v>0.380631040261661</v>
      </c>
      <c r="H296" s="29">
        <f t="shared" si="16"/>
        <v>1</v>
      </c>
      <c r="I296" s="16">
        <v>2037</v>
      </c>
      <c r="J296" s="29">
        <f>'Retail Sales, KWH'!J296/'Retail Sales, KWH'!L296</f>
        <v>0.63269714416054512</v>
      </c>
      <c r="K296" s="29">
        <f>'Retail Sales, KWH'!K296/'Retail Sales, KWH'!L296</f>
        <v>0.36730285583945477</v>
      </c>
      <c r="L296" s="29">
        <f t="shared" si="17"/>
        <v>0.99999999999999989</v>
      </c>
    </row>
    <row r="297" spans="1:12" x14ac:dyDescent="0.25">
      <c r="A297" s="16">
        <v>2038</v>
      </c>
      <c r="B297" s="29">
        <f>'Retail Sales, KWH'!B297/'Retail Sales, KWH'!D297</f>
        <v>0.61900892097894389</v>
      </c>
      <c r="C297" s="29">
        <f>'Retail Sales, KWH'!C297/'Retail Sales, KWH'!D297</f>
        <v>0.380991079021056</v>
      </c>
      <c r="D297" s="29">
        <f t="shared" si="18"/>
        <v>0.99999999999999989</v>
      </c>
      <c r="E297" s="16">
        <v>2038</v>
      </c>
      <c r="F297" s="29">
        <f>'Retail Sales, KWH'!F297/'Retail Sales, KWH'!H297</f>
        <v>0.6189352105763396</v>
      </c>
      <c r="G297" s="29">
        <f>'Retail Sales, KWH'!G297/'Retail Sales, KWH'!H297</f>
        <v>0.3810647894236604</v>
      </c>
      <c r="H297" s="29">
        <f t="shared" si="16"/>
        <v>1</v>
      </c>
      <c r="I297" s="16">
        <v>2038</v>
      </c>
      <c r="J297" s="29">
        <f>'Retail Sales, KWH'!J297/'Retail Sales, KWH'!L297</f>
        <v>0.63359070368693005</v>
      </c>
      <c r="K297" s="29">
        <f>'Retail Sales, KWH'!K297/'Retail Sales, KWH'!L297</f>
        <v>0.36640929631307012</v>
      </c>
      <c r="L297" s="29">
        <f t="shared" si="17"/>
        <v>1.0000000000000002</v>
      </c>
    </row>
    <row r="298" spans="1:12" x14ac:dyDescent="0.25">
      <c r="A298" s="16">
        <v>2039</v>
      </c>
      <c r="B298" s="29">
        <f>'Retail Sales, KWH'!B298/'Retail Sales, KWH'!D298</f>
        <v>0.61884955945924947</v>
      </c>
      <c r="C298" s="29">
        <f>'Retail Sales, KWH'!C298/'Retail Sales, KWH'!D298</f>
        <v>0.38115044054075048</v>
      </c>
      <c r="D298" s="29">
        <f t="shared" si="18"/>
        <v>1</v>
      </c>
      <c r="E298" s="16">
        <v>2039</v>
      </c>
      <c r="F298" s="29">
        <f>'Retail Sales, KWH'!F298/'Retail Sales, KWH'!H298</f>
        <v>0.61850814791879793</v>
      </c>
      <c r="G298" s="29">
        <f>'Retail Sales, KWH'!G298/'Retail Sales, KWH'!H298</f>
        <v>0.38149185208120212</v>
      </c>
      <c r="H298" s="29">
        <f t="shared" si="16"/>
        <v>1</v>
      </c>
      <c r="I298" s="16">
        <v>2039</v>
      </c>
      <c r="J298" s="29">
        <f>'Retail Sales, KWH'!J298/'Retail Sales, KWH'!L298</f>
        <v>0.6345073073513976</v>
      </c>
      <c r="K298" s="29">
        <f>'Retail Sales, KWH'!K298/'Retail Sales, KWH'!L298</f>
        <v>0.36549269264860268</v>
      </c>
      <c r="L298" s="29">
        <f t="shared" si="17"/>
        <v>1.0000000000000002</v>
      </c>
    </row>
    <row r="299" spans="1:12" x14ac:dyDescent="0.25">
      <c r="A299" s="16">
        <v>2040</v>
      </c>
      <c r="B299" s="29">
        <f>'Retail Sales, KWH'!B299/'Retail Sales, KWH'!D299</f>
        <v>0.61869838727192961</v>
      </c>
      <c r="C299" s="29">
        <f>'Retail Sales, KWH'!C299/'Retail Sales, KWH'!D299</f>
        <v>0.38130161272807023</v>
      </c>
      <c r="D299" s="29">
        <f t="shared" si="18"/>
        <v>0.99999999999999978</v>
      </c>
      <c r="E299" s="16">
        <v>2040</v>
      </c>
      <c r="F299" s="29">
        <f>'Retail Sales, KWH'!F299/'Retail Sales, KWH'!H299</f>
        <v>0.6180724482229123</v>
      </c>
      <c r="G299" s="29">
        <f>'Retail Sales, KWH'!G299/'Retail Sales, KWH'!H299</f>
        <v>0.38192755177708765</v>
      </c>
      <c r="H299" s="29">
        <f t="shared" si="16"/>
        <v>1</v>
      </c>
      <c r="I299" s="16">
        <v>2040</v>
      </c>
      <c r="J299" s="29">
        <f>'Retail Sales, KWH'!J299/'Retail Sales, KWH'!L299</f>
        <v>0.63542881576229537</v>
      </c>
      <c r="K299" s="29">
        <f>'Retail Sales, KWH'!K299/'Retail Sales, KWH'!L299</f>
        <v>0.36457118423770457</v>
      </c>
      <c r="L299" s="29">
        <f t="shared" si="17"/>
        <v>1</v>
      </c>
    </row>
    <row r="300" spans="1:12" x14ac:dyDescent="0.25">
      <c r="A300" s="16">
        <v>2041</v>
      </c>
      <c r="B300" s="29">
        <f>'Retail Sales, KWH'!B300/'Retail Sales, KWH'!D300</f>
        <v>0.61857176479112996</v>
      </c>
      <c r="C300" s="29">
        <f>'Retail Sales, KWH'!C300/'Retail Sales, KWH'!D300</f>
        <v>0.38142823520886987</v>
      </c>
      <c r="D300" s="29">
        <f t="shared" si="18"/>
        <v>0.99999999999999978</v>
      </c>
      <c r="E300" s="16">
        <v>2041</v>
      </c>
      <c r="F300" s="29">
        <f>'Retail Sales, KWH'!F300/'Retail Sales, KWH'!H300</f>
        <v>0.61764350774655352</v>
      </c>
      <c r="G300" s="29">
        <f>'Retail Sales, KWH'!G300/'Retail Sales, KWH'!H300</f>
        <v>0.38235649225344631</v>
      </c>
      <c r="H300" s="29">
        <f t="shared" si="16"/>
        <v>0.99999999999999978</v>
      </c>
      <c r="I300" s="16">
        <v>2041</v>
      </c>
      <c r="J300" s="29">
        <f>'Retail Sales, KWH'!J300/'Retail Sales, KWH'!L300</f>
        <v>0.63636971990549129</v>
      </c>
      <c r="K300" s="29">
        <f>'Retail Sales, KWH'!K300/'Retail Sales, KWH'!L300</f>
        <v>0.36363028009450843</v>
      </c>
      <c r="L300" s="29">
        <f t="shared" si="17"/>
        <v>0.99999999999999978</v>
      </c>
    </row>
    <row r="301" spans="1:12" x14ac:dyDescent="0.25">
      <c r="A301" s="16">
        <v>2042</v>
      </c>
      <c r="B301" s="29">
        <f>'Retail Sales, KWH'!B301/'Retail Sales, KWH'!D301</f>
        <v>0.61847344360083745</v>
      </c>
      <c r="C301" s="29">
        <f>'Retail Sales, KWH'!C301/'Retail Sales, KWH'!D301</f>
        <v>0.38152655639916272</v>
      </c>
      <c r="D301" s="29">
        <f t="shared" si="18"/>
        <v>1.0000000000000002</v>
      </c>
      <c r="E301" s="16">
        <v>2042</v>
      </c>
      <c r="F301" s="29">
        <f>'Retail Sales, KWH'!F301/'Retail Sales, KWH'!H301</f>
        <v>0.6172228794449669</v>
      </c>
      <c r="G301" s="29">
        <f>'Retail Sales, KWH'!G301/'Retail Sales, KWH'!H301</f>
        <v>0.38277712055503327</v>
      </c>
      <c r="H301" s="29">
        <f t="shared" si="16"/>
        <v>1.0000000000000002</v>
      </c>
      <c r="I301" s="16">
        <v>2042</v>
      </c>
      <c r="J301" s="29">
        <f>'Retail Sales, KWH'!J301/'Retail Sales, KWH'!L301</f>
        <v>0.63733115494183257</v>
      </c>
      <c r="K301" s="29">
        <f>'Retail Sales, KWH'!K301/'Retail Sales, KWH'!L301</f>
        <v>0.3626688450581676</v>
      </c>
      <c r="L301" s="29">
        <f t="shared" si="17"/>
        <v>1.0000000000000002</v>
      </c>
    </row>
    <row r="302" spans="1:12" x14ac:dyDescent="0.25">
      <c r="A302" s="16">
        <v>2043</v>
      </c>
      <c r="B302" s="29">
        <f>'Retail Sales, KWH'!B302/'Retail Sales, KWH'!D302</f>
        <v>0.6184193755431957</v>
      </c>
      <c r="C302" s="29">
        <f>'Retail Sales, KWH'!C302/'Retail Sales, KWH'!D302</f>
        <v>0.38158062445680413</v>
      </c>
      <c r="D302" s="29">
        <f t="shared" si="18"/>
        <v>0.99999999999999978</v>
      </c>
      <c r="E302" s="16">
        <v>2043</v>
      </c>
      <c r="F302" s="29">
        <f>'Retail Sales, KWH'!F302/'Retail Sales, KWH'!H302</f>
        <v>0.61682851298243446</v>
      </c>
      <c r="G302" s="29">
        <f>'Retail Sales, KWH'!G302/'Retail Sales, KWH'!H302</f>
        <v>0.3831714870175657</v>
      </c>
      <c r="H302" s="29">
        <f t="shared" si="16"/>
        <v>1.0000000000000002</v>
      </c>
      <c r="I302" s="16">
        <v>2043</v>
      </c>
      <c r="J302" s="29">
        <f>'Retail Sales, KWH'!J302/'Retail Sales, KWH'!L302</f>
        <v>0.63832741906071044</v>
      </c>
      <c r="K302" s="29">
        <f>'Retail Sales, KWH'!K302/'Retail Sales, KWH'!L302</f>
        <v>0.36167258093928956</v>
      </c>
      <c r="L302" s="29">
        <f t="shared" si="17"/>
        <v>1</v>
      </c>
    </row>
    <row r="303" spans="1:12" x14ac:dyDescent="0.25">
      <c r="A303" s="16">
        <v>2044</v>
      </c>
      <c r="B303" s="29">
        <f>'Retail Sales, KWH'!B303/'Retail Sales, KWH'!D303</f>
        <v>0.61836884330885156</v>
      </c>
      <c r="C303" s="29">
        <f>'Retail Sales, KWH'!C303/'Retail Sales, KWH'!D303</f>
        <v>0.3816311566911485</v>
      </c>
      <c r="D303" s="29">
        <f t="shared" si="18"/>
        <v>1</v>
      </c>
      <c r="E303" s="16">
        <v>2044</v>
      </c>
      <c r="F303" s="29">
        <f>'Retail Sales, KWH'!F303/'Retail Sales, KWH'!H303</f>
        <v>0.61641690918362246</v>
      </c>
      <c r="G303" s="29">
        <f>'Retail Sales, KWH'!G303/'Retail Sales, KWH'!H303</f>
        <v>0.38358309081637748</v>
      </c>
      <c r="H303" s="29">
        <f t="shared" si="16"/>
        <v>1</v>
      </c>
      <c r="I303" s="16">
        <v>2044</v>
      </c>
      <c r="J303" s="29">
        <f>'Retail Sales, KWH'!J303/'Retail Sales, KWH'!L303</f>
        <v>0.63931767541760487</v>
      </c>
      <c r="K303" s="29">
        <f>'Retail Sales, KWH'!K303/'Retail Sales, KWH'!L303</f>
        <v>0.36068232458239546</v>
      </c>
      <c r="L303" s="29">
        <f t="shared" si="17"/>
        <v>1.0000000000000004</v>
      </c>
    </row>
    <row r="304" spans="1:12" x14ac:dyDescent="0.25">
      <c r="A304" s="16">
        <v>2045</v>
      </c>
      <c r="B304" s="29">
        <f>'Retail Sales, KWH'!B304/'Retail Sales, KWH'!D304</f>
        <v>0.61837371095466864</v>
      </c>
      <c r="C304" s="29">
        <f>'Retail Sales, KWH'!C304/'Retail Sales, KWH'!D304</f>
        <v>0.3816262890453313</v>
      </c>
      <c r="D304" s="29">
        <f t="shared" si="18"/>
        <v>1</v>
      </c>
      <c r="E304" s="16">
        <v>2045</v>
      </c>
      <c r="F304" s="29">
        <f>'Retail Sales, KWH'!F304/'Retail Sales, KWH'!H304</f>
        <v>0.61603427870859906</v>
      </c>
      <c r="G304" s="29">
        <f>'Retail Sales, KWH'!G304/'Retail Sales, KWH'!H304</f>
        <v>0.38396572129140133</v>
      </c>
      <c r="H304" s="29">
        <f t="shared" si="16"/>
        <v>1.0000000000000004</v>
      </c>
      <c r="I304" s="16">
        <v>2045</v>
      </c>
      <c r="J304" s="29">
        <f>'Retail Sales, KWH'!J304/'Retail Sales, KWH'!L304</f>
        <v>0.64035797297333918</v>
      </c>
      <c r="K304" s="29">
        <f>'Retail Sales, KWH'!K304/'Retail Sales, KWH'!L304</f>
        <v>0.35964202702666098</v>
      </c>
      <c r="L304" s="29">
        <f t="shared" si="17"/>
        <v>1.0000000000000002</v>
      </c>
    </row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B984D-AB2D-40B6-9408-DD74A7A432D6}">
  <dimension ref="A1:P28"/>
  <sheetViews>
    <sheetView workbookViewId="0">
      <selection activeCell="C25" sqref="C25"/>
    </sheetView>
  </sheetViews>
  <sheetFormatPr defaultRowHeight="15" x14ac:dyDescent="0.25"/>
  <cols>
    <col min="2" max="2" width="15.28515625" customWidth="1"/>
    <col min="3" max="3" width="14.85546875" customWidth="1"/>
    <col min="4" max="4" width="13.5703125" customWidth="1"/>
    <col min="5" max="5" width="16.7109375" customWidth="1"/>
  </cols>
  <sheetData>
    <row r="1" spans="1:16" x14ac:dyDescent="0.25">
      <c r="A1" s="24" t="s">
        <v>74</v>
      </c>
      <c r="B1" s="25"/>
      <c r="C1" s="25"/>
      <c r="D1" s="25"/>
      <c r="E1" s="25"/>
      <c r="L1" s="30"/>
      <c r="M1" s="30"/>
      <c r="N1" s="30"/>
      <c r="O1" s="31"/>
      <c r="P1" s="32"/>
    </row>
    <row r="2" spans="1:16" ht="51.75" customHeight="1" x14ac:dyDescent="0.25">
      <c r="A2" s="16"/>
      <c r="B2" s="22" t="s">
        <v>35</v>
      </c>
      <c r="C2" s="22" t="s">
        <v>34</v>
      </c>
      <c r="D2" s="16"/>
      <c r="E2" s="22" t="s">
        <v>75</v>
      </c>
      <c r="L2" s="30"/>
      <c r="M2" s="30"/>
      <c r="N2" s="31"/>
      <c r="O2" s="31"/>
      <c r="P2" s="33"/>
    </row>
    <row r="3" spans="1:16" x14ac:dyDescent="0.25">
      <c r="A3" s="16">
        <v>2023</v>
      </c>
      <c r="B3" s="8">
        <v>1.6462001399320645</v>
      </c>
      <c r="C3" s="8">
        <v>3.6515483478405737</v>
      </c>
      <c r="D3" s="16">
        <v>2023</v>
      </c>
      <c r="E3" s="12">
        <v>4065.7984136119812</v>
      </c>
      <c r="L3" s="34"/>
      <c r="M3" s="34"/>
      <c r="N3" s="34"/>
      <c r="O3" s="30"/>
      <c r="P3" s="35"/>
    </row>
    <row r="4" spans="1:16" x14ac:dyDescent="0.25">
      <c r="A4" s="16">
        <v>2024</v>
      </c>
      <c r="B4" s="8">
        <v>2.0470976829245515</v>
      </c>
      <c r="C4" s="8">
        <v>4.5191423070836549</v>
      </c>
      <c r="D4" s="16">
        <v>2024</v>
      </c>
      <c r="E4" s="12">
        <v>5124.7316322585975</v>
      </c>
      <c r="L4" s="30"/>
      <c r="M4" s="36"/>
      <c r="N4" s="37"/>
      <c r="O4" s="31"/>
      <c r="P4" s="33"/>
    </row>
    <row r="5" spans="1:16" x14ac:dyDescent="0.25">
      <c r="A5" s="16">
        <v>2025</v>
      </c>
      <c r="B5" s="8">
        <v>2.6085606646024826</v>
      </c>
      <c r="C5" s="8">
        <v>5.6964711213088384</v>
      </c>
      <c r="D5" s="16">
        <v>2025</v>
      </c>
      <c r="E5" s="12">
        <v>6573.2579334607008</v>
      </c>
      <c r="L5" s="30"/>
      <c r="M5" s="36"/>
      <c r="N5" s="37"/>
      <c r="O5" s="31"/>
      <c r="P5" s="33"/>
    </row>
    <row r="6" spans="1:16" x14ac:dyDescent="0.25">
      <c r="A6" s="16">
        <v>2026</v>
      </c>
      <c r="B6" s="8">
        <v>3.3755255729724296</v>
      </c>
      <c r="C6" s="8">
        <v>7.3175900719167499</v>
      </c>
      <c r="D6" s="16">
        <v>2026</v>
      </c>
      <c r="E6" s="12">
        <v>8585.1851810694825</v>
      </c>
      <c r="L6" s="30"/>
      <c r="M6" s="36"/>
      <c r="N6" s="37"/>
      <c r="O6" s="31"/>
      <c r="P6" s="33"/>
    </row>
    <row r="7" spans="1:16" x14ac:dyDescent="0.25">
      <c r="A7" s="16">
        <v>2027</v>
      </c>
      <c r="B7" s="38">
        <v>4.4439292261527266</v>
      </c>
      <c r="C7" s="38">
        <v>9.5645349283034413</v>
      </c>
      <c r="D7" s="16">
        <v>2027</v>
      </c>
      <c r="E7" s="13">
        <v>11401.81212773162</v>
      </c>
      <c r="L7" s="30"/>
      <c r="M7" s="36"/>
      <c r="N7" s="37"/>
      <c r="O7" s="31"/>
      <c r="P7" s="33"/>
    </row>
    <row r="8" spans="1:16" x14ac:dyDescent="0.25">
      <c r="A8" s="16">
        <v>2028</v>
      </c>
      <c r="B8" s="38">
        <v>5.9085967174167537</v>
      </c>
      <c r="C8" s="38">
        <v>12.673755577944021</v>
      </c>
      <c r="D8" s="16">
        <v>2028</v>
      </c>
      <c r="E8" s="13">
        <v>15330.05892391507</v>
      </c>
      <c r="L8" s="30"/>
      <c r="M8" s="36"/>
      <c r="N8" s="37"/>
      <c r="O8" s="31"/>
      <c r="P8" s="33"/>
    </row>
    <row r="9" spans="1:16" x14ac:dyDescent="0.25">
      <c r="A9" s="16">
        <v>2029</v>
      </c>
      <c r="B9" s="38">
        <v>7.9680123022807967</v>
      </c>
      <c r="C9" s="38">
        <v>16.936934089230586</v>
      </c>
      <c r="D9" s="16">
        <v>2029</v>
      </c>
      <c r="E9" s="13">
        <v>20752.630730476649</v>
      </c>
      <c r="L9" s="30"/>
      <c r="M9" s="36"/>
      <c r="N9" s="37"/>
      <c r="O9" s="31"/>
      <c r="P9" s="33"/>
    </row>
    <row r="10" spans="1:16" x14ac:dyDescent="0.25">
      <c r="A10" s="16">
        <v>2030</v>
      </c>
      <c r="B10" s="38">
        <v>10.633931858053307</v>
      </c>
      <c r="C10" s="38">
        <v>22.501113009462411</v>
      </c>
      <c r="D10" s="16">
        <v>2030</v>
      </c>
      <c r="E10" s="13">
        <v>27845.221918695013</v>
      </c>
      <c r="L10" s="30"/>
      <c r="M10" s="36"/>
      <c r="N10" s="37"/>
      <c r="O10" s="31"/>
      <c r="P10" s="33"/>
    </row>
    <row r="11" spans="1:16" x14ac:dyDescent="0.25">
      <c r="A11" s="16">
        <v>2031</v>
      </c>
      <c r="B11" s="38">
        <v>15.211370632467599</v>
      </c>
      <c r="C11" s="38">
        <v>31.959844385229076</v>
      </c>
      <c r="D11" s="16">
        <v>2031</v>
      </c>
      <c r="E11" s="13">
        <v>40161.708325232052</v>
      </c>
      <c r="L11" s="30"/>
      <c r="M11" s="36"/>
      <c r="N11" s="37"/>
      <c r="O11" s="31"/>
      <c r="P11" s="33"/>
    </row>
    <row r="12" spans="1:16" x14ac:dyDescent="0.25">
      <c r="A12" s="16">
        <v>2032</v>
      </c>
      <c r="B12" s="38">
        <v>20.118011176789626</v>
      </c>
      <c r="C12" s="38">
        <v>42.282165090086501</v>
      </c>
      <c r="D12" s="16">
        <v>2032</v>
      </c>
      <c r="E12" s="13">
        <v>53463.426611089213</v>
      </c>
      <c r="L12" s="30"/>
      <c r="M12" s="36"/>
      <c r="N12" s="37"/>
      <c r="O12" s="31"/>
      <c r="P12" s="33"/>
    </row>
    <row r="13" spans="1:16" x14ac:dyDescent="0.25">
      <c r="A13" s="16">
        <v>2033</v>
      </c>
      <c r="B13" s="38">
        <v>25.583022210754748</v>
      </c>
      <c r="C13" s="38">
        <v>53.560650605767101</v>
      </c>
      <c r="D13" s="16">
        <v>2033</v>
      </c>
      <c r="E13" s="13">
        <v>67822.676657882228</v>
      </c>
      <c r="L13" s="30"/>
      <c r="M13" s="36"/>
      <c r="N13" s="37"/>
      <c r="O13" s="31"/>
      <c r="P13" s="33"/>
    </row>
    <row r="14" spans="1:16" x14ac:dyDescent="0.25">
      <c r="A14" s="16">
        <v>2034</v>
      </c>
      <c r="B14" s="38">
        <v>31.454360579744712</v>
      </c>
      <c r="C14" s="38">
        <v>65.901822872363113</v>
      </c>
      <c r="D14" s="16">
        <v>2034</v>
      </c>
      <c r="E14" s="13">
        <v>83316.868333851671</v>
      </c>
      <c r="L14" s="30"/>
      <c r="M14" s="36"/>
      <c r="N14" s="37"/>
      <c r="O14" s="31"/>
      <c r="P14" s="33"/>
    </row>
    <row r="15" spans="1:16" x14ac:dyDescent="0.25">
      <c r="A15" s="16">
        <v>2035</v>
      </c>
      <c r="B15" s="38">
        <v>37.842331176766237</v>
      </c>
      <c r="C15" s="38">
        <v>79.428849850815823</v>
      </c>
      <c r="D15" s="16">
        <v>2035</v>
      </c>
      <c r="E15" s="13">
        <v>100029.01113544284</v>
      </c>
      <c r="L15" s="30"/>
      <c r="M15" s="36"/>
      <c r="N15" s="37"/>
      <c r="O15" s="31"/>
      <c r="P15" s="33"/>
    </row>
    <row r="16" spans="1:16" x14ac:dyDescent="0.25">
      <c r="A16" s="16">
        <v>2036</v>
      </c>
      <c r="B16" s="38">
        <v>44.656415234644335</v>
      </c>
      <c r="C16" s="38">
        <v>94.284689001986621</v>
      </c>
      <c r="D16" s="16">
        <v>2036</v>
      </c>
      <c r="E16" s="13">
        <v>118048.27286180924</v>
      </c>
      <c r="L16" s="30"/>
      <c r="M16" s="36"/>
      <c r="N16" s="37"/>
      <c r="O16" s="31"/>
      <c r="P16" s="33"/>
    </row>
    <row r="17" spans="1:16" x14ac:dyDescent="0.25">
      <c r="A17" s="16">
        <v>2037</v>
      </c>
      <c r="B17" s="38">
        <v>52.383972353691235</v>
      </c>
      <c r="C17" s="38">
        <v>110.63565912609977</v>
      </c>
      <c r="D17" s="16">
        <v>2037</v>
      </c>
      <c r="E17" s="13">
        <v>137470.6034499119</v>
      </c>
      <c r="L17" s="30"/>
      <c r="M17" s="36"/>
      <c r="N17" s="37"/>
      <c r="O17" s="31"/>
      <c r="P17" s="33"/>
    </row>
    <row r="18" spans="1:16" x14ac:dyDescent="0.25">
      <c r="A18" s="16">
        <v>2038</v>
      </c>
      <c r="B18" s="38">
        <v>60.66455704635527</v>
      </c>
      <c r="C18" s="38">
        <v>128.67536374425455</v>
      </c>
      <c r="D18" s="16">
        <v>2038</v>
      </c>
      <c r="E18" s="13">
        <v>158399.40814505803</v>
      </c>
      <c r="L18" s="30"/>
      <c r="M18" s="36"/>
      <c r="N18" s="37"/>
      <c r="O18" s="31"/>
      <c r="P18" s="33"/>
    </row>
    <row r="19" spans="1:16" x14ac:dyDescent="0.25">
      <c r="A19" s="16">
        <v>2039</v>
      </c>
      <c r="B19" s="38">
        <v>69.717891809039216</v>
      </c>
      <c r="C19" s="38">
        <v>148.62879666682096</v>
      </c>
      <c r="D19" s="16">
        <v>2039</v>
      </c>
      <c r="E19" s="13">
        <v>180946.23601947413</v>
      </c>
      <c r="L19" s="30"/>
      <c r="M19" s="36"/>
      <c r="N19" s="37"/>
      <c r="O19" s="31"/>
      <c r="P19" s="33"/>
    </row>
    <row r="20" spans="1:16" x14ac:dyDescent="0.25">
      <c r="A20" s="16">
        <v>2040</v>
      </c>
      <c r="B20" s="38">
        <v>79.377979263530207</v>
      </c>
      <c r="C20" s="38">
        <v>170.75633185744161</v>
      </c>
      <c r="D20" s="16">
        <v>2040</v>
      </c>
      <c r="E20" s="13">
        <v>205231.42452964222</v>
      </c>
      <c r="L20" s="30"/>
      <c r="M20" s="36"/>
      <c r="N20" s="37"/>
      <c r="O20" s="31"/>
      <c r="P20" s="33"/>
    </row>
    <row r="21" spans="1:16" x14ac:dyDescent="0.25">
      <c r="A21" s="16">
        <v>2041</v>
      </c>
      <c r="B21" s="38">
        <v>90.504834640329022</v>
      </c>
      <c r="C21" s="38">
        <v>195.35713693634827</v>
      </c>
      <c r="D21" s="16">
        <v>2041</v>
      </c>
      <c r="E21" s="13">
        <v>231384.60866807136</v>
      </c>
      <c r="L21" s="30"/>
      <c r="M21" s="36"/>
      <c r="N21" s="37"/>
      <c r="O21" s="31"/>
      <c r="P21" s="33"/>
    </row>
    <row r="22" spans="1:16" x14ac:dyDescent="0.25">
      <c r="A22" s="16">
        <v>2042</v>
      </c>
      <c r="B22" s="38">
        <v>102.44890747734503</v>
      </c>
      <c r="C22" s="38">
        <v>222.77136715216739</v>
      </c>
      <c r="D22" s="16">
        <v>2042</v>
      </c>
      <c r="E22" s="13">
        <v>259544.96720289235</v>
      </c>
      <c r="L22" s="30"/>
      <c r="M22" s="36"/>
      <c r="N22" s="37"/>
      <c r="O22" s="31"/>
      <c r="P22" s="33"/>
    </row>
    <row r="23" spans="1:16" x14ac:dyDescent="0.25">
      <c r="A23" s="16">
        <v>2043</v>
      </c>
      <c r="B23" s="38">
        <v>115.58727410260917</v>
      </c>
      <c r="C23" s="38">
        <v>253.38032877845399</v>
      </c>
      <c r="D23" s="16">
        <v>2043</v>
      </c>
      <c r="E23" s="13">
        <v>289861.04537537775</v>
      </c>
      <c r="L23" s="30"/>
      <c r="M23" s="36"/>
      <c r="N23" s="37"/>
      <c r="O23" s="31"/>
      <c r="P23" s="33"/>
    </row>
    <row r="24" spans="1:16" x14ac:dyDescent="0.25">
      <c r="A24" s="16">
        <v>2044</v>
      </c>
      <c r="B24" s="38">
        <v>129.64049139274445</v>
      </c>
      <c r="C24" s="38">
        <v>287.60370695703517</v>
      </c>
      <c r="D24" s="16">
        <v>2044</v>
      </c>
      <c r="E24" s="13">
        <v>322489.97508687637</v>
      </c>
      <c r="L24" s="30"/>
      <c r="M24" s="36"/>
      <c r="N24" s="37"/>
      <c r="O24" s="31"/>
      <c r="P24" s="33"/>
    </row>
    <row r="25" spans="1:16" x14ac:dyDescent="0.25">
      <c r="A25" s="16">
        <v>2045</v>
      </c>
      <c r="B25" s="38">
        <v>145.99532194200052</v>
      </c>
      <c r="C25" s="38">
        <v>325.89301400819949</v>
      </c>
      <c r="D25" s="16">
        <v>2045</v>
      </c>
      <c r="E25" s="13">
        <v>357595.92623635603</v>
      </c>
      <c r="L25" s="30"/>
      <c r="M25" s="36"/>
      <c r="N25" s="37"/>
      <c r="O25" s="31"/>
      <c r="P25" s="33"/>
    </row>
    <row r="26" spans="1:16" x14ac:dyDescent="0.25">
      <c r="L26" s="30"/>
      <c r="M26" s="36"/>
      <c r="N26" s="37"/>
      <c r="O26" s="31"/>
      <c r="P26" s="33"/>
    </row>
    <row r="27" spans="1:16" x14ac:dyDescent="0.25">
      <c r="L27" s="30"/>
      <c r="M27" s="36"/>
      <c r="N27" s="37"/>
      <c r="O27" s="31"/>
      <c r="P27" s="33"/>
    </row>
    <row r="28" spans="1:16" x14ac:dyDescent="0.25">
      <c r="L28" s="30"/>
      <c r="M28" s="36"/>
      <c r="N28" s="37"/>
      <c r="O28" s="31"/>
      <c r="P28" s="3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43285-6DDB-4E66-A95B-7899E6FF6F61}">
  <dimension ref="A1:Y31"/>
  <sheetViews>
    <sheetView workbookViewId="0">
      <selection activeCell="V11" sqref="V11"/>
    </sheetView>
  </sheetViews>
  <sheetFormatPr defaultRowHeight="15" x14ac:dyDescent="0.25"/>
  <cols>
    <col min="1" max="1" width="10.7109375" customWidth="1"/>
    <col min="2" max="3" width="16.140625" customWidth="1"/>
    <col min="5" max="6" width="10.85546875" customWidth="1"/>
  </cols>
  <sheetData>
    <row r="1" spans="1:18" ht="15" customHeight="1" x14ac:dyDescent="0.25">
      <c r="A1" s="24" t="s">
        <v>85</v>
      </c>
      <c r="B1" s="25"/>
      <c r="C1" s="25"/>
      <c r="D1" s="1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57" customHeight="1" x14ac:dyDescent="0.25">
      <c r="A2" s="16"/>
      <c r="B2" s="22" t="s">
        <v>52</v>
      </c>
      <c r="C2" s="22" t="s">
        <v>86</v>
      </c>
      <c r="D2" s="16"/>
      <c r="E2" s="5" t="s">
        <v>48</v>
      </c>
      <c r="F2" s="5" t="s">
        <v>67</v>
      </c>
      <c r="G2" s="40" t="s">
        <v>53</v>
      </c>
      <c r="H2" s="40" t="s">
        <v>54</v>
      </c>
      <c r="I2" s="40" t="s">
        <v>55</v>
      </c>
      <c r="J2" s="40" t="s">
        <v>56</v>
      </c>
      <c r="K2" s="40" t="s">
        <v>57</v>
      </c>
      <c r="L2" s="40" t="s">
        <v>58</v>
      </c>
      <c r="M2" s="40" t="s">
        <v>59</v>
      </c>
      <c r="N2" s="40" t="s">
        <v>60</v>
      </c>
      <c r="O2" s="40" t="s">
        <v>61</v>
      </c>
      <c r="P2" s="40" t="s">
        <v>62</v>
      </c>
      <c r="Q2" s="40" t="s">
        <v>63</v>
      </c>
      <c r="R2" s="40" t="s">
        <v>64</v>
      </c>
    </row>
    <row r="3" spans="1:18" x14ac:dyDescent="0.25">
      <c r="A3" s="16">
        <v>2023</v>
      </c>
      <c r="B3" s="54">
        <v>2.700134977914324</v>
      </c>
      <c r="C3" s="54">
        <f>AVERAGE(G3:R3)</f>
        <v>2.441179703252172</v>
      </c>
      <c r="D3" s="16">
        <v>2023</v>
      </c>
      <c r="E3" s="54">
        <v>7.8270427299290555</v>
      </c>
      <c r="F3" s="12">
        <v>1620.3628813416663</v>
      </c>
      <c r="G3" s="54">
        <v>3.802096311418629E-2</v>
      </c>
      <c r="H3" s="54">
        <v>0.5385238861406707</v>
      </c>
      <c r="I3" s="54">
        <v>0.20203340718745216</v>
      </c>
      <c r="J3" s="54">
        <v>2.5668048436849729</v>
      </c>
      <c r="K3" s="54">
        <v>4.7791206654894234</v>
      </c>
      <c r="L3" s="54">
        <v>5.8352120543787338</v>
      </c>
      <c r="M3" s="54">
        <v>6.9934528662674902</v>
      </c>
      <c r="N3" s="54">
        <v>4.6908833378359027</v>
      </c>
      <c r="O3" s="54">
        <v>2.8370412628037345</v>
      </c>
      <c r="P3" s="54">
        <v>0.78834810151188717</v>
      </c>
      <c r="Q3" s="54">
        <v>2.172615779022195E-2</v>
      </c>
      <c r="R3" s="54">
        <v>2.988892821392591E-3</v>
      </c>
    </row>
    <row r="4" spans="1:18" x14ac:dyDescent="0.25">
      <c r="A4" s="16">
        <v>2024</v>
      </c>
      <c r="B4" s="54">
        <v>2.9483003698950916</v>
      </c>
      <c r="C4" s="54">
        <f t="shared" ref="C4:C6" si="0">AVERAGE(G4:R4)</f>
        <v>2.6587641804146944</v>
      </c>
      <c r="D4" s="16">
        <v>2024</v>
      </c>
      <c r="E4" s="54">
        <v>7.786713529308841</v>
      </c>
      <c r="F4" s="12">
        <v>1773.9274825236439</v>
      </c>
      <c r="G4" s="54">
        <v>4.1409804734241815E-2</v>
      </c>
      <c r="H4" s="54">
        <v>0.586522990036769</v>
      </c>
      <c r="I4" s="54">
        <v>0.22004082106758621</v>
      </c>
      <c r="J4" s="54">
        <v>2.7955863992367358</v>
      </c>
      <c r="K4" s="54">
        <v>5.2050878607400657</v>
      </c>
      <c r="L4" s="54">
        <v>6.3553095966829733</v>
      </c>
      <c r="M4" s="54">
        <v>7.616785422834452</v>
      </c>
      <c r="N4" s="54">
        <v>5.1089858630755112</v>
      </c>
      <c r="O4" s="54">
        <v>3.0899092262040861</v>
      </c>
      <c r="P4" s="54">
        <v>0.85861425572454653</v>
      </c>
      <c r="Q4" s="54">
        <v>2.3662629192650116E-2</v>
      </c>
      <c r="R4" s="54">
        <v>3.2552954467180172E-3</v>
      </c>
    </row>
    <row r="5" spans="1:18" x14ac:dyDescent="0.25">
      <c r="A5" s="16">
        <v>2025</v>
      </c>
      <c r="B5" s="54">
        <v>3.2331295435267804</v>
      </c>
      <c r="C5" s="54">
        <f t="shared" si="0"/>
        <v>2.9122833520289553</v>
      </c>
      <c r="D5" s="16">
        <v>2025</v>
      </c>
      <c r="E5" s="54">
        <v>7.7955833658380778</v>
      </c>
      <c r="F5" s="12">
        <v>1940.864639156468</v>
      </c>
      <c r="G5" s="54">
        <v>4.5358323173848532E-2</v>
      </c>
      <c r="H5" s="54">
        <v>0.64244928228268317</v>
      </c>
      <c r="I5" s="54">
        <v>0.24102221050005376</v>
      </c>
      <c r="J5" s="54">
        <v>3.0621518785415032</v>
      </c>
      <c r="K5" s="54">
        <v>5.7014047482454631</v>
      </c>
      <c r="L5" s="54">
        <v>6.9613027254349644</v>
      </c>
      <c r="M5" s="54">
        <v>8.3430631216935431</v>
      </c>
      <c r="N5" s="54">
        <v>5.5961392079779735</v>
      </c>
      <c r="O5" s="54">
        <v>3.3845390520310383</v>
      </c>
      <c r="P5" s="54">
        <v>0.94048506489632133</v>
      </c>
      <c r="Q5" s="54">
        <v>2.5918914347733107E-2</v>
      </c>
      <c r="R5" s="54">
        <v>3.5656952223321538E-3</v>
      </c>
    </row>
    <row r="6" spans="1:18" x14ac:dyDescent="0.25">
      <c r="A6" s="16">
        <v>2026</v>
      </c>
      <c r="B6" s="54">
        <v>3.5386399915170128</v>
      </c>
      <c r="C6" s="54">
        <f t="shared" si="0"/>
        <v>3.1819570740310295</v>
      </c>
      <c r="D6" s="16">
        <v>2026</v>
      </c>
      <c r="E6" s="54">
        <v>7.7891690533232936</v>
      </c>
      <c r="F6" s="12">
        <v>2122.3325121755729</v>
      </c>
      <c r="G6" s="54">
        <v>4.9558446017507557E-2</v>
      </c>
      <c r="H6" s="54">
        <v>0.70193926598568723</v>
      </c>
      <c r="I6" s="54">
        <v>0.26334055962134856</v>
      </c>
      <c r="J6" s="54">
        <v>3.3457032348498164</v>
      </c>
      <c r="K6" s="54">
        <v>6.2293475523096644</v>
      </c>
      <c r="L6" s="54">
        <v>7.6059104744176826</v>
      </c>
      <c r="M6" s="54">
        <v>9.1156201200906466</v>
      </c>
      <c r="N6" s="54">
        <v>6.1143345573438808</v>
      </c>
      <c r="O6" s="54">
        <v>3.6979430492027765</v>
      </c>
      <c r="P6" s="54">
        <v>1.0275727817427114</v>
      </c>
      <c r="Q6" s="54">
        <v>2.8318972740930509E-2</v>
      </c>
      <c r="R6" s="54">
        <v>3.8958740496984564E-3</v>
      </c>
    </row>
    <row r="7" spans="1:18" x14ac:dyDescent="0.25">
      <c r="A7" s="16">
        <v>2027</v>
      </c>
      <c r="B7" s="55">
        <v>3.8714793107335344</v>
      </c>
      <c r="C7" s="63">
        <f>AVERAGE(G7:R7)</f>
        <v>3.4752794987639279</v>
      </c>
      <c r="D7" s="16">
        <v>2027</v>
      </c>
      <c r="E7" s="46">
        <v>7.7870809502149747</v>
      </c>
      <c r="F7" s="42">
        <v>2318.5971050411249</v>
      </c>
      <c r="G7" s="41">
        <v>5.4126893426961205E-2</v>
      </c>
      <c r="H7" s="41">
        <v>0.7666461500585503</v>
      </c>
      <c r="I7" s="41">
        <v>0.28761608870031158</v>
      </c>
      <c r="J7" s="41">
        <v>3.6541202758250462</v>
      </c>
      <c r="K7" s="41">
        <v>6.8035876460745479</v>
      </c>
      <c r="L7" s="41">
        <v>8.307046300813747</v>
      </c>
      <c r="M7" s="41">
        <v>9.9559255467071299</v>
      </c>
      <c r="N7" s="41">
        <v>6.6779724054548284</v>
      </c>
      <c r="O7" s="41">
        <v>4.0388306213730063</v>
      </c>
      <c r="P7" s="41">
        <v>1.1222975479534834</v>
      </c>
      <c r="Q7" s="41">
        <v>3.0929501279516814E-2</v>
      </c>
      <c r="R7" s="41">
        <v>4.2550075000010561E-3</v>
      </c>
    </row>
    <row r="8" spans="1:18" x14ac:dyDescent="0.25">
      <c r="A8" s="16">
        <v>2028</v>
      </c>
      <c r="B8" s="55">
        <v>4.2271836248483785</v>
      </c>
      <c r="C8" s="63">
        <f t="shared" ref="C8:C25" si="1">AVERAGE(G8:R8)</f>
        <v>3.7858652493981588</v>
      </c>
      <c r="D8" s="16">
        <v>2028</v>
      </c>
      <c r="E8" s="46">
        <v>7.7689902861532438</v>
      </c>
      <c r="F8" s="42">
        <v>2531.6916771742722</v>
      </c>
      <c r="G8" s="41">
        <v>5.8964214232522606E-2</v>
      </c>
      <c r="H8" s="41">
        <v>0.83516132130491127</v>
      </c>
      <c r="I8" s="41">
        <v>0.31332034035409662</v>
      </c>
      <c r="J8" s="41">
        <v>3.9806890278286038</v>
      </c>
      <c r="K8" s="41">
        <v>7.411624316740439</v>
      </c>
      <c r="L8" s="41">
        <v>9.0494470808975382</v>
      </c>
      <c r="M8" s="41">
        <v>10.845686675353722</v>
      </c>
      <c r="N8" s="41">
        <v>7.2747828412774931</v>
      </c>
      <c r="O8" s="41">
        <v>4.3997809393747129</v>
      </c>
      <c r="P8" s="41">
        <v>1.2225972868637114</v>
      </c>
      <c r="Q8" s="41">
        <v>3.3693671003148497E-2</v>
      </c>
      <c r="R8" s="41">
        <v>4.63527754700365E-3</v>
      </c>
    </row>
    <row r="9" spans="1:18" x14ac:dyDescent="0.25">
      <c r="A9" s="16">
        <v>2029</v>
      </c>
      <c r="B9" s="55">
        <v>4.6373911150742826</v>
      </c>
      <c r="C9" s="63">
        <f t="shared" si="1"/>
        <v>4.1495249162942658</v>
      </c>
      <c r="D9" s="16">
        <v>2029</v>
      </c>
      <c r="E9" s="46">
        <v>7.7984911899619913</v>
      </c>
      <c r="F9" s="42">
        <v>2764.3818389030989</v>
      </c>
      <c r="G9" s="41">
        <v>6.4628152353404925E-2</v>
      </c>
      <c r="H9" s="41">
        <v>0.91538459073018719</v>
      </c>
      <c r="I9" s="41">
        <v>0.34341701921055073</v>
      </c>
      <c r="J9" s="41">
        <v>4.3630629240224179</v>
      </c>
      <c r="K9" s="41">
        <v>8.1235642968053376</v>
      </c>
      <c r="L9" s="41">
        <v>9.9187117520467059</v>
      </c>
      <c r="M9" s="41">
        <v>11.887493116891937</v>
      </c>
      <c r="N9" s="41">
        <v>7.9735782105054538</v>
      </c>
      <c r="O9" s="41">
        <v>4.8224116368310499</v>
      </c>
      <c r="P9" s="41">
        <v>1.3400365755863148</v>
      </c>
      <c r="Q9" s="41">
        <v>3.6930191155433341E-2</v>
      </c>
      <c r="R9" s="41">
        <v>5.0805293923994483E-3</v>
      </c>
    </row>
    <row r="10" spans="1:18" x14ac:dyDescent="0.25">
      <c r="A10" s="16">
        <v>2030</v>
      </c>
      <c r="B10" s="55">
        <v>5.0800269517459489</v>
      </c>
      <c r="C10" s="63">
        <f t="shared" si="1"/>
        <v>4.5388445692324124</v>
      </c>
      <c r="D10" s="16">
        <v>2030</v>
      </c>
      <c r="E10" s="46">
        <v>7.8114396007318243</v>
      </c>
      <c r="F10" s="42">
        <v>3018.73139858575</v>
      </c>
      <c r="G10" s="41">
        <v>7.0691740439226408E-2</v>
      </c>
      <c r="H10" s="41">
        <v>1.0012684493301414</v>
      </c>
      <c r="I10" s="41">
        <v>0.37563733296432478</v>
      </c>
      <c r="J10" s="41">
        <v>4.7724172905084643</v>
      </c>
      <c r="K10" s="41">
        <v>8.8857390749911254</v>
      </c>
      <c r="L10" s="41">
        <v>10.849312120714668</v>
      </c>
      <c r="M10" s="41">
        <v>13.002809879155421</v>
      </c>
      <c r="N10" s="41">
        <v>8.7216808883323473</v>
      </c>
      <c r="O10" s="41">
        <v>5.2748633421825648</v>
      </c>
      <c r="P10" s="41">
        <v>1.4657624321736742</v>
      </c>
      <c r="Q10" s="41">
        <v>4.0395081593159084E-2</v>
      </c>
      <c r="R10" s="41">
        <v>5.5571984038383327E-3</v>
      </c>
    </row>
    <row r="11" spans="1:18" x14ac:dyDescent="0.25">
      <c r="A11" s="16">
        <v>2031</v>
      </c>
      <c r="B11" s="55">
        <v>5.5679988441392263</v>
      </c>
      <c r="C11" s="63">
        <f t="shared" si="1"/>
        <v>4.9678050137833329</v>
      </c>
      <c r="D11" s="16">
        <v>2031</v>
      </c>
      <c r="E11" s="46">
        <v>7.8288327678004439</v>
      </c>
      <c r="F11" s="42">
        <v>3296.6873798940651</v>
      </c>
      <c r="G11" s="41">
        <v>7.7372727184277484E-2</v>
      </c>
      <c r="H11" s="41">
        <v>1.0958970607725691</v>
      </c>
      <c r="I11" s="41">
        <v>0.41113834095886581</v>
      </c>
      <c r="J11" s="41">
        <v>5.2234523967547259</v>
      </c>
      <c r="K11" s="41">
        <v>9.7255190070050279</v>
      </c>
      <c r="L11" s="41">
        <v>11.874666851282253</v>
      </c>
      <c r="M11" s="41">
        <v>14.231688952032966</v>
      </c>
      <c r="N11" s="41">
        <v>9.545955889166537</v>
      </c>
      <c r="O11" s="41">
        <v>5.7733839876230952</v>
      </c>
      <c r="P11" s="41">
        <v>1.6042897809120313</v>
      </c>
      <c r="Q11" s="41">
        <v>4.4212769529717491E-2</v>
      </c>
      <c r="R11" s="41">
        <v>6.0824021779281989E-3</v>
      </c>
    </row>
    <row r="12" spans="1:18" x14ac:dyDescent="0.25">
      <c r="A12" s="16">
        <v>2032</v>
      </c>
      <c r="B12" s="55">
        <v>6.0933108295360086</v>
      </c>
      <c r="C12" s="63">
        <f t="shared" si="1"/>
        <v>5.425593081511682</v>
      </c>
      <c r="D12" s="16">
        <v>2032</v>
      </c>
      <c r="E12" s="46">
        <v>7.8289586661208048</v>
      </c>
      <c r="F12" s="42">
        <v>3600.4224312691704</v>
      </c>
      <c r="G12" s="41">
        <v>8.4502699309650459E-2</v>
      </c>
      <c r="H12" s="41">
        <v>1.196885041679288</v>
      </c>
      <c r="I12" s="41">
        <v>0.44902513928416082</v>
      </c>
      <c r="J12" s="41">
        <v>5.7047986196734621</v>
      </c>
      <c r="K12" s="41">
        <v>10.621735050412395</v>
      </c>
      <c r="L12" s="41">
        <v>12.968928960540531</v>
      </c>
      <c r="M12" s="41">
        <v>15.543152942222948</v>
      </c>
      <c r="N12" s="41">
        <v>10.425625016476655</v>
      </c>
      <c r="O12" s="41">
        <v>6.3054069419489442</v>
      </c>
      <c r="P12" s="41">
        <v>1.7521266458538662</v>
      </c>
      <c r="Q12" s="41">
        <v>4.8287019279007463E-2</v>
      </c>
      <c r="R12" s="41">
        <v>6.6429014592918811E-3</v>
      </c>
    </row>
    <row r="13" spans="1:18" x14ac:dyDescent="0.25">
      <c r="A13" s="16">
        <v>2033</v>
      </c>
      <c r="B13" s="55">
        <v>6.6987918963222386</v>
      </c>
      <c r="C13" s="63">
        <f t="shared" si="1"/>
        <v>5.9610769312390985</v>
      </c>
      <c r="D13" s="16">
        <v>2033</v>
      </c>
      <c r="E13" s="46">
        <v>7.8759046242010093</v>
      </c>
      <c r="F13" s="42">
        <v>3932.1902201829762</v>
      </c>
      <c r="G13" s="41">
        <v>9.284277016621427E-2</v>
      </c>
      <c r="H13" s="41">
        <v>1.3150127007519092</v>
      </c>
      <c r="I13" s="41">
        <v>0.49334208428831489</v>
      </c>
      <c r="J13" s="41">
        <v>6.2678389142344493</v>
      </c>
      <c r="K13" s="41">
        <v>11.670056863369794</v>
      </c>
      <c r="L13" s="41">
        <v>14.248909213813912</v>
      </c>
      <c r="M13" s="41">
        <v>17.077198575458045</v>
      </c>
      <c r="N13" s="41">
        <v>11.454591571056879</v>
      </c>
      <c r="O13" s="41">
        <v>6.9277248217911316</v>
      </c>
      <c r="P13" s="41">
        <v>1.9250543806537643</v>
      </c>
      <c r="Q13" s="41">
        <v>5.3052750616931661E-2</v>
      </c>
      <c r="R13" s="41">
        <v>7.2985286678458978E-3</v>
      </c>
    </row>
    <row r="14" spans="1:18" x14ac:dyDescent="0.25">
      <c r="A14" s="16">
        <v>2034</v>
      </c>
      <c r="B14" s="55">
        <v>7.3518768863687383</v>
      </c>
      <c r="C14" s="63">
        <f t="shared" si="1"/>
        <v>6.5343326732460634</v>
      </c>
      <c r="D14" s="16">
        <v>2034</v>
      </c>
      <c r="E14" s="46">
        <v>7.9050799604598003</v>
      </c>
      <c r="F14" s="42">
        <v>4294.4268985404797</v>
      </c>
      <c r="G14" s="41">
        <v>0.1017711318893622</v>
      </c>
      <c r="H14" s="41">
        <v>1.441472833746942</v>
      </c>
      <c r="I14" s="41">
        <v>0.54078505237179741</v>
      </c>
      <c r="J14" s="41">
        <v>6.8705948741064056</v>
      </c>
      <c r="K14" s="41">
        <v>12.792325068199677</v>
      </c>
      <c r="L14" s="41">
        <v>15.619176552815839</v>
      </c>
      <c r="M14" s="41">
        <v>18.719452526161476</v>
      </c>
      <c r="N14" s="41">
        <v>12.55613923873444</v>
      </c>
      <c r="O14" s="41">
        <v>7.5939396817812783</v>
      </c>
      <c r="P14" s="41">
        <v>2.1101800702086622</v>
      </c>
      <c r="Q14" s="41">
        <v>5.8154646511118332E-2</v>
      </c>
      <c r="R14" s="41">
        <v>8.0004024257769868E-3</v>
      </c>
    </row>
    <row r="15" spans="1:18" x14ac:dyDescent="0.25">
      <c r="A15" s="16">
        <v>2035</v>
      </c>
      <c r="B15" s="55">
        <v>8.0713802449328007</v>
      </c>
      <c r="C15" s="63">
        <f t="shared" si="1"/>
        <v>7.1656071559120074</v>
      </c>
      <c r="D15" s="16">
        <v>2035</v>
      </c>
      <c r="E15" s="46">
        <v>7.9377245610802403</v>
      </c>
      <c r="F15" s="42">
        <v>4689.939176163226</v>
      </c>
      <c r="G15" s="41">
        <v>0.11160312573577731</v>
      </c>
      <c r="H15" s="41">
        <v>1.580731892460977</v>
      </c>
      <c r="I15" s="41">
        <v>0.5930296841101278</v>
      </c>
      <c r="J15" s="41">
        <v>7.5343552673470198</v>
      </c>
      <c r="K15" s="41">
        <v>14.028177112064268</v>
      </c>
      <c r="L15" s="41">
        <v>17.12812751859957</v>
      </c>
      <c r="M15" s="41">
        <v>20.527917644202653</v>
      </c>
      <c r="N15" s="41">
        <v>13.769173636977898</v>
      </c>
      <c r="O15" s="41">
        <v>8.3275815980615207</v>
      </c>
      <c r="P15" s="41">
        <v>2.3140421780574201</v>
      </c>
      <c r="Q15" s="41">
        <v>6.3772901079214836E-2</v>
      </c>
      <c r="R15" s="41">
        <v>8.7733122476368521E-3</v>
      </c>
    </row>
    <row r="16" spans="1:18" x14ac:dyDescent="0.25">
      <c r="A16" s="16">
        <v>2036</v>
      </c>
      <c r="B16" s="55">
        <v>8.8456308190436275</v>
      </c>
      <c r="C16" s="63">
        <f t="shared" si="1"/>
        <v>7.8392443022195151</v>
      </c>
      <c r="D16" s="16">
        <v>2036</v>
      </c>
      <c r="E16" s="46">
        <v>7.9518502143872132</v>
      </c>
      <c r="F16" s="42">
        <v>5121.7249080925121</v>
      </c>
      <c r="G16" s="41">
        <v>0.12209491094027594</v>
      </c>
      <c r="H16" s="41">
        <v>1.7293361485896612</v>
      </c>
      <c r="I16" s="41">
        <v>0.64878027375136882</v>
      </c>
      <c r="J16" s="41">
        <v>8.2426583421778936</v>
      </c>
      <c r="K16" s="41">
        <v>15.346962944451214</v>
      </c>
      <c r="L16" s="41">
        <v>18.738339004126086</v>
      </c>
      <c r="M16" s="41">
        <v>22.457742648643073</v>
      </c>
      <c r="N16" s="41">
        <v>15.063610609869116</v>
      </c>
      <c r="O16" s="41">
        <v>9.1104557050704056</v>
      </c>
      <c r="P16" s="41">
        <v>2.5315847721941505</v>
      </c>
      <c r="Q16" s="41">
        <v>6.97681774263572E-2</v>
      </c>
      <c r="R16" s="41">
        <v>9.5980893945792033E-3</v>
      </c>
    </row>
    <row r="17" spans="1:25" x14ac:dyDescent="0.25">
      <c r="A17" s="16">
        <v>2037</v>
      </c>
      <c r="B17" s="55">
        <v>9.7371440613265534</v>
      </c>
      <c r="C17" s="63">
        <f t="shared" si="1"/>
        <v>8.6261784265453141</v>
      </c>
      <c r="D17" s="16">
        <v>2037</v>
      </c>
      <c r="E17" s="46">
        <v>8.0126352053604837</v>
      </c>
      <c r="F17" s="42">
        <v>5593.1093005495968</v>
      </c>
      <c r="G17" s="41">
        <v>0.1343512775135462</v>
      </c>
      <c r="H17" s="41">
        <v>1.9029337015285401</v>
      </c>
      <c r="I17" s="41">
        <v>0.71390738510569096</v>
      </c>
      <c r="J17" s="41">
        <v>9.0700887518644517</v>
      </c>
      <c r="K17" s="41">
        <v>16.887551345597593</v>
      </c>
      <c r="L17" s="41">
        <v>20.619367050586764</v>
      </c>
      <c r="M17" s="41">
        <v>24.712139037404736</v>
      </c>
      <c r="N17" s="41">
        <v>16.575754991069985</v>
      </c>
      <c r="O17" s="41">
        <v>10.024999021503181</v>
      </c>
      <c r="P17" s="41">
        <v>2.7857151920484067</v>
      </c>
      <c r="Q17" s="41">
        <v>7.6771781025402178E-2</v>
      </c>
      <c r="R17" s="41">
        <v>1.0561583295488178E-2</v>
      </c>
    </row>
    <row r="18" spans="1:25" x14ac:dyDescent="0.25">
      <c r="A18" s="16">
        <v>2038</v>
      </c>
      <c r="B18" s="55">
        <v>10.698787874701543</v>
      </c>
      <c r="C18" s="63">
        <f t="shared" si="1"/>
        <v>9.4688776539515676</v>
      </c>
      <c r="D18" s="16">
        <v>2038</v>
      </c>
      <c r="E18" s="46">
        <v>8.0545458640970224</v>
      </c>
      <c r="F18" s="42">
        <v>6107.5592192513895</v>
      </c>
      <c r="G18" s="41">
        <v>0.14747617618400541</v>
      </c>
      <c r="H18" s="41">
        <v>2.0888330280656149</v>
      </c>
      <c r="I18" s="41">
        <v>0.78364964779954549</v>
      </c>
      <c r="J18" s="41">
        <v>9.9561539832746249</v>
      </c>
      <c r="K18" s="41">
        <v>18.537311618110053</v>
      </c>
      <c r="L18" s="41">
        <v>22.633691798341168</v>
      </c>
      <c r="M18" s="41">
        <v>27.126290408340036</v>
      </c>
      <c r="N18" s="41">
        <v>18.195055593717523</v>
      </c>
      <c r="O18" s="41">
        <v>11.00435030690808</v>
      </c>
      <c r="P18" s="41">
        <v>3.0578542464515754</v>
      </c>
      <c r="Q18" s="41">
        <v>8.4271686239236046E-2</v>
      </c>
      <c r="R18" s="41">
        <v>1.159335398735168E-2</v>
      </c>
    </row>
    <row r="19" spans="1:25" x14ac:dyDescent="0.25">
      <c r="A19" s="16">
        <v>2039</v>
      </c>
      <c r="B19" s="55">
        <v>11.75804402193028</v>
      </c>
      <c r="C19" s="63">
        <f t="shared" si="1"/>
        <v>10.396782177423175</v>
      </c>
      <c r="D19" s="16">
        <v>2039</v>
      </c>
      <c r="E19" s="46">
        <v>8.0992246859313024</v>
      </c>
      <c r="F19" s="42">
        <v>6669.0771006500072</v>
      </c>
      <c r="G19" s="41">
        <v>0.16192813300365302</v>
      </c>
      <c r="H19" s="41">
        <v>2.2935286304752744</v>
      </c>
      <c r="I19" s="41">
        <v>0.86044354878597051</v>
      </c>
      <c r="J19" s="41">
        <v>10.931809246240771</v>
      </c>
      <c r="K19" s="41">
        <v>20.353879107105836</v>
      </c>
      <c r="L19" s="41">
        <v>24.851684866799332</v>
      </c>
      <c r="M19" s="41">
        <v>29.78453655902284</v>
      </c>
      <c r="N19" s="41">
        <v>19.978083636453096</v>
      </c>
      <c r="O19" s="41">
        <v>12.082723774262462</v>
      </c>
      <c r="P19" s="41">
        <v>3.3575092732767629</v>
      </c>
      <c r="Q19" s="41">
        <v>9.2529906666166381E-2</v>
      </c>
      <c r="R19" s="41">
        <v>1.2729446985932336E-2</v>
      </c>
    </row>
    <row r="20" spans="1:25" x14ac:dyDescent="0.25">
      <c r="A20" s="16">
        <v>2040</v>
      </c>
      <c r="B20" s="55">
        <v>12.898307524778971</v>
      </c>
      <c r="C20" s="63">
        <f t="shared" si="1"/>
        <v>11.387547719362104</v>
      </c>
      <c r="D20" s="16">
        <v>2040</v>
      </c>
      <c r="E20" s="46">
        <v>8.1242894247552915</v>
      </c>
      <c r="F20" s="42">
        <v>7282.0735925711861</v>
      </c>
      <c r="G20" s="41">
        <v>0.1773591396086491</v>
      </c>
      <c r="H20" s="41">
        <v>2.5120913643815146</v>
      </c>
      <c r="I20" s="41">
        <v>0.94243986306597938</v>
      </c>
      <c r="J20" s="41">
        <v>11.973560408032363</v>
      </c>
      <c r="K20" s="41">
        <v>22.293510208342315</v>
      </c>
      <c r="L20" s="41">
        <v>27.21993617811539</v>
      </c>
      <c r="M20" s="41">
        <v>32.622865957649708</v>
      </c>
      <c r="N20" s="41">
        <v>21.881903157069182</v>
      </c>
      <c r="O20" s="41">
        <v>13.234151799204744</v>
      </c>
      <c r="P20" s="41">
        <v>3.6774644707537858</v>
      </c>
      <c r="Q20" s="41">
        <v>0.10134758136197157</v>
      </c>
      <c r="R20" s="41">
        <v>1.3942504759614185E-2</v>
      </c>
    </row>
    <row r="21" spans="1:25" x14ac:dyDescent="0.25">
      <c r="A21" s="16">
        <v>2041</v>
      </c>
      <c r="B21" s="55">
        <v>14.210481308496453</v>
      </c>
      <c r="C21" s="63">
        <f t="shared" si="1"/>
        <v>12.544027692794655</v>
      </c>
      <c r="D21" s="16">
        <v>2041</v>
      </c>
      <c r="E21" s="46">
        <v>8.1963779675962787</v>
      </c>
      <c r="F21" s="42">
        <v>7951.0643287127687</v>
      </c>
      <c r="G21" s="41">
        <v>0.19537112060029677</v>
      </c>
      <c r="H21" s="41">
        <v>2.7672106776819918</v>
      </c>
      <c r="I21" s="41">
        <v>1.0381507970317845</v>
      </c>
      <c r="J21" s="41">
        <v>13.189553803961685</v>
      </c>
      <c r="K21" s="41">
        <v>24.557562024311899</v>
      </c>
      <c r="L21" s="41">
        <v>29.984298782241193</v>
      </c>
      <c r="M21" s="41">
        <v>35.935931429318245</v>
      </c>
      <c r="N21" s="41">
        <v>24.104153584060903</v>
      </c>
      <c r="O21" s="41">
        <v>14.578166498271489</v>
      </c>
      <c r="P21" s="41">
        <v>4.0509350474087853</v>
      </c>
      <c r="Q21" s="41">
        <v>0.11164009131138425</v>
      </c>
      <c r="R21" s="41">
        <v>1.5358457336178674E-2</v>
      </c>
    </row>
    <row r="22" spans="1:25" x14ac:dyDescent="0.25">
      <c r="A22" s="16">
        <v>2042</v>
      </c>
      <c r="B22" s="55">
        <v>15.626827917104571</v>
      </c>
      <c r="C22" s="63">
        <f t="shared" si="1"/>
        <v>13.78355602660023</v>
      </c>
      <c r="D22" s="16">
        <v>2042</v>
      </c>
      <c r="E22" s="46">
        <v>8.2486247866600237</v>
      </c>
      <c r="F22" s="42">
        <v>8681.4040034586978</v>
      </c>
      <c r="G22" s="41">
        <v>0.21467656583066055</v>
      </c>
      <c r="H22" s="41">
        <v>3.0406504471562243</v>
      </c>
      <c r="I22" s="41">
        <v>1.1407348600774116</v>
      </c>
      <c r="J22" s="41">
        <v>14.492869298047722</v>
      </c>
      <c r="K22" s="41">
        <v>26.984198403296233</v>
      </c>
      <c r="L22" s="41">
        <v>32.947173930486322</v>
      </c>
      <c r="M22" s="41">
        <v>39.486912525598854</v>
      </c>
      <c r="N22" s="41">
        <v>26.485986760896651</v>
      </c>
      <c r="O22" s="41">
        <v>16.018696675028213</v>
      </c>
      <c r="P22" s="41">
        <v>4.4512250413916155</v>
      </c>
      <c r="Q22" s="41">
        <v>0.12267172004802912</v>
      </c>
      <c r="R22" s="41">
        <v>1.6876091344805156E-2</v>
      </c>
    </row>
    <row r="23" spans="1:25" x14ac:dyDescent="0.25">
      <c r="A23" s="16">
        <v>2043</v>
      </c>
      <c r="B23" s="55">
        <v>17.187094219248966</v>
      </c>
      <c r="C23" s="63">
        <f t="shared" si="1"/>
        <v>15.14864747976233</v>
      </c>
      <c r="D23" s="16">
        <v>2043</v>
      </c>
      <c r="E23" s="46">
        <v>8.3031667822321857</v>
      </c>
      <c r="F23" s="42">
        <v>9478.5157953242488</v>
      </c>
      <c r="G23" s="41">
        <v>0.23593763551718247</v>
      </c>
      <c r="H23" s="41">
        <v>3.3417894224290872</v>
      </c>
      <c r="I23" s="41">
        <v>1.2537105976019343</v>
      </c>
      <c r="J23" s="41">
        <v>15.928209494175631</v>
      </c>
      <c r="K23" s="41">
        <v>29.656650892311568</v>
      </c>
      <c r="L23" s="41">
        <v>36.2101856998407</v>
      </c>
      <c r="M23" s="41">
        <v>43.397604853212222</v>
      </c>
      <c r="N23" s="41">
        <v>29.109097523176665</v>
      </c>
      <c r="O23" s="41">
        <v>17.605151279317351</v>
      </c>
      <c r="P23" s="41">
        <v>4.892064056256749</v>
      </c>
      <c r="Q23" s="41">
        <v>0.13482084297821412</v>
      </c>
      <c r="R23" s="41">
        <v>1.8547460330654502E-2</v>
      </c>
    </row>
    <row r="24" spans="1:25" x14ac:dyDescent="0.25">
      <c r="A24" s="16">
        <v>2044</v>
      </c>
      <c r="B24" s="55">
        <v>18.868091882939542</v>
      </c>
      <c r="C24" s="63">
        <f t="shared" si="1"/>
        <v>16.607700588486981</v>
      </c>
      <c r="D24" s="16">
        <v>2044</v>
      </c>
      <c r="E24" s="46">
        <v>8.3371185435775672</v>
      </c>
      <c r="F24" s="42">
        <v>10349.128280537931</v>
      </c>
      <c r="G24" s="41">
        <v>0.25866214217867672</v>
      </c>
      <c r="H24" s="41">
        <v>3.6636563252012415</v>
      </c>
      <c r="I24" s="41">
        <v>1.374462654662862</v>
      </c>
      <c r="J24" s="41">
        <v>17.462346690908326</v>
      </c>
      <c r="K24" s="41">
        <v>32.513053005872912</v>
      </c>
      <c r="L24" s="41">
        <v>39.697796331973407</v>
      </c>
      <c r="M24" s="41">
        <v>47.57747704027539</v>
      </c>
      <c r="N24" s="41">
        <v>31.912761631810753</v>
      </c>
      <c r="O24" s="41">
        <v>19.300804355803006</v>
      </c>
      <c r="P24" s="41">
        <v>5.3632467990657791</v>
      </c>
      <c r="Q24" s="41">
        <v>0.14780621149583489</v>
      </c>
      <c r="R24" s="41">
        <v>2.0333872595547548E-2</v>
      </c>
    </row>
    <row r="25" spans="1:25" x14ac:dyDescent="0.25">
      <c r="A25" s="16">
        <v>2045</v>
      </c>
      <c r="B25" s="55">
        <v>20.804325648745898</v>
      </c>
      <c r="C25" s="63">
        <f t="shared" si="1"/>
        <v>18.312069093737666</v>
      </c>
      <c r="D25" s="16">
        <v>2045</v>
      </c>
      <c r="E25" s="46">
        <v>8.41894056974159</v>
      </c>
      <c r="F25" s="42">
        <v>11300.306284875682</v>
      </c>
      <c r="G25" s="41">
        <v>0.28520739486318314</v>
      </c>
      <c r="H25" s="41">
        <v>4.039639768632548</v>
      </c>
      <c r="I25" s="41">
        <v>1.5155171521093413</v>
      </c>
      <c r="J25" s="41">
        <v>19.254423418759799</v>
      </c>
      <c r="K25" s="41">
        <v>35.849711398616996</v>
      </c>
      <c r="L25" s="41">
        <v>43.771790406925341</v>
      </c>
      <c r="M25" s="41">
        <v>52.460124881539294</v>
      </c>
      <c r="N25" s="41">
        <v>35.187815005456983</v>
      </c>
      <c r="O25" s="41">
        <v>21.28155315933336</v>
      </c>
      <c r="P25" s="41">
        <v>5.9136510456687725</v>
      </c>
      <c r="Q25" s="41">
        <v>0.16297485271812187</v>
      </c>
      <c r="R25" s="41">
        <v>2.2420640228247784E-2</v>
      </c>
    </row>
    <row r="27" spans="1:25" x14ac:dyDescent="0.25">
      <c r="F27" s="44"/>
      <c r="G27" s="43" t="s">
        <v>36</v>
      </c>
      <c r="H27" s="43" t="s">
        <v>37</v>
      </c>
      <c r="I27" s="43" t="s">
        <v>38</v>
      </c>
      <c r="J27" s="43" t="s">
        <v>39</v>
      </c>
      <c r="K27" s="43" t="s">
        <v>33</v>
      </c>
      <c r="L27" s="43" t="s">
        <v>40</v>
      </c>
      <c r="M27" s="43" t="s">
        <v>41</v>
      </c>
      <c r="N27" s="43" t="s">
        <v>42</v>
      </c>
      <c r="O27" s="43" t="s">
        <v>43</v>
      </c>
      <c r="P27" s="43" t="s">
        <v>44</v>
      </c>
      <c r="Q27" s="43" t="s">
        <v>45</v>
      </c>
      <c r="R27" s="43" t="s">
        <v>46</v>
      </c>
    </row>
    <row r="28" spans="1:25" ht="45" x14ac:dyDescent="0.25">
      <c r="F28" s="5" t="s">
        <v>47</v>
      </c>
      <c r="G28" s="45">
        <v>2.9978722571692568E-3</v>
      </c>
      <c r="H28" s="45">
        <v>4.2461465619257857E-2</v>
      </c>
      <c r="I28" s="45">
        <v>1.5929905421113767E-2</v>
      </c>
      <c r="J28" s="45">
        <v>0.20238711490135103</v>
      </c>
      <c r="K28" s="45">
        <v>0.37682352268949471</v>
      </c>
      <c r="L28" s="45">
        <v>0.46009408756914433</v>
      </c>
      <c r="M28" s="45">
        <v>0.55141891768074491</v>
      </c>
      <c r="N28" s="45">
        <v>0.36986619665267623</v>
      </c>
      <c r="O28" s="45">
        <v>0.22369468307946025</v>
      </c>
      <c r="P28" s="45">
        <v>6.2159574848663579E-2</v>
      </c>
      <c r="Q28" s="45">
        <v>1.7130614366232646E-3</v>
      </c>
      <c r="R28" s="45">
        <v>2.356678562296057E-4</v>
      </c>
    </row>
    <row r="29" spans="1:25" x14ac:dyDescent="0.25"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</row>
    <row r="30" spans="1:25" x14ac:dyDescent="0.25">
      <c r="K30" s="44"/>
      <c r="L30" s="44"/>
    </row>
    <row r="31" spans="1:25" x14ac:dyDescent="0.25">
      <c r="K31" s="44"/>
      <c r="L31" s="4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FA169-7D09-4648-999E-30ECCD6426CA}">
  <dimension ref="A1:BF39"/>
  <sheetViews>
    <sheetView topLeftCell="AJ1" workbookViewId="0">
      <selection activeCell="D26" sqref="D26"/>
    </sheetView>
  </sheetViews>
  <sheetFormatPr defaultRowHeight="15" x14ac:dyDescent="0.25"/>
  <cols>
    <col min="2" max="3" width="16.28515625" customWidth="1"/>
    <col min="5" max="5" width="13.140625" customWidth="1"/>
  </cols>
  <sheetData>
    <row r="1" spans="1:58" x14ac:dyDescent="0.25">
      <c r="A1" s="24" t="s">
        <v>84</v>
      </c>
      <c r="B1" s="25"/>
      <c r="C1" s="25"/>
      <c r="D1" s="25"/>
      <c r="E1" s="25"/>
      <c r="F1" s="1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S1" s="1" t="s">
        <v>78</v>
      </c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1" t="s">
        <v>83</v>
      </c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1" t="s">
        <v>81</v>
      </c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72.75" customHeight="1" x14ac:dyDescent="0.25">
      <c r="A2" s="16"/>
      <c r="B2" s="22" t="s">
        <v>87</v>
      </c>
      <c r="C2" s="22" t="s">
        <v>88</v>
      </c>
      <c r="D2" s="53"/>
      <c r="E2" s="52" t="s">
        <v>77</v>
      </c>
      <c r="F2" s="43" t="s">
        <v>53</v>
      </c>
      <c r="G2" s="43" t="s">
        <v>54</v>
      </c>
      <c r="H2" s="43" t="s">
        <v>55</v>
      </c>
      <c r="I2" s="43" t="s">
        <v>56</v>
      </c>
      <c r="J2" s="43" t="s">
        <v>57</v>
      </c>
      <c r="K2" s="43" t="s">
        <v>58</v>
      </c>
      <c r="L2" s="43" t="s">
        <v>59</v>
      </c>
      <c r="M2" s="43" t="s">
        <v>60</v>
      </c>
      <c r="N2" s="43" t="s">
        <v>61</v>
      </c>
      <c r="O2" s="43" t="s">
        <v>62</v>
      </c>
      <c r="P2" s="43" t="s">
        <v>63</v>
      </c>
      <c r="Q2" s="43" t="s">
        <v>64</v>
      </c>
      <c r="S2" s="16"/>
      <c r="T2" s="43" t="s">
        <v>53</v>
      </c>
      <c r="U2" s="43" t="s">
        <v>54</v>
      </c>
      <c r="V2" s="43" t="s">
        <v>55</v>
      </c>
      <c r="W2" s="43" t="s">
        <v>56</v>
      </c>
      <c r="X2" s="43" t="s">
        <v>57</v>
      </c>
      <c r="Y2" s="43" t="s">
        <v>58</v>
      </c>
      <c r="Z2" s="43" t="s">
        <v>59</v>
      </c>
      <c r="AA2" s="43" t="s">
        <v>60</v>
      </c>
      <c r="AB2" s="43" t="s">
        <v>61</v>
      </c>
      <c r="AC2" s="43" t="s">
        <v>62</v>
      </c>
      <c r="AD2" s="43" t="s">
        <v>63</v>
      </c>
      <c r="AE2" s="43" t="s">
        <v>64</v>
      </c>
      <c r="AF2" s="16"/>
      <c r="AG2" s="43" t="s">
        <v>53</v>
      </c>
      <c r="AH2" s="43" t="s">
        <v>54</v>
      </c>
      <c r="AI2" s="43" t="s">
        <v>55</v>
      </c>
      <c r="AJ2" s="43" t="s">
        <v>56</v>
      </c>
      <c r="AK2" s="43" t="s">
        <v>57</v>
      </c>
      <c r="AL2" s="43" t="s">
        <v>58</v>
      </c>
      <c r="AM2" s="43" t="s">
        <v>59</v>
      </c>
      <c r="AN2" s="43" t="s">
        <v>60</v>
      </c>
      <c r="AO2" s="43" t="s">
        <v>61</v>
      </c>
      <c r="AP2" s="43" t="s">
        <v>62</v>
      </c>
      <c r="AQ2" s="43" t="s">
        <v>63</v>
      </c>
      <c r="AR2" s="43" t="s">
        <v>64</v>
      </c>
      <c r="AS2" s="16"/>
      <c r="AT2" s="52" t="s">
        <v>77</v>
      </c>
      <c r="AU2" s="43" t="s">
        <v>53</v>
      </c>
      <c r="AV2" s="43" t="s">
        <v>54</v>
      </c>
      <c r="AW2" s="43" t="s">
        <v>55</v>
      </c>
      <c r="AX2" s="43" t="s">
        <v>56</v>
      </c>
      <c r="AY2" s="43" t="s">
        <v>57</v>
      </c>
      <c r="AZ2" s="43" t="s">
        <v>58</v>
      </c>
      <c r="BA2" s="43" t="s">
        <v>59</v>
      </c>
      <c r="BB2" s="43" t="s">
        <v>60</v>
      </c>
      <c r="BC2" s="43" t="s">
        <v>61</v>
      </c>
      <c r="BD2" s="43" t="s">
        <v>62</v>
      </c>
      <c r="BE2" s="43" t="s">
        <v>63</v>
      </c>
      <c r="BF2" s="43" t="s">
        <v>64</v>
      </c>
    </row>
    <row r="3" spans="1:58" x14ac:dyDescent="0.25">
      <c r="A3" s="16">
        <v>2023</v>
      </c>
      <c r="B3" s="54">
        <v>0</v>
      </c>
      <c r="C3" s="54">
        <v>0</v>
      </c>
      <c r="D3" s="53">
        <f>[1]Forecast!DM6</f>
        <v>2023</v>
      </c>
      <c r="E3" s="12">
        <f>AT3</f>
        <v>0</v>
      </c>
      <c r="F3" s="54">
        <f t="shared" ref="F3:Q18" si="0">AU3</f>
        <v>0</v>
      </c>
      <c r="G3" s="54">
        <f t="shared" si="0"/>
        <v>0</v>
      </c>
      <c r="H3" s="54">
        <f t="shared" si="0"/>
        <v>0</v>
      </c>
      <c r="I3" s="54">
        <f t="shared" si="0"/>
        <v>0</v>
      </c>
      <c r="J3" s="54">
        <f t="shared" si="0"/>
        <v>0</v>
      </c>
      <c r="K3" s="54">
        <f t="shared" si="0"/>
        <v>0</v>
      </c>
      <c r="L3" s="54">
        <f t="shared" si="0"/>
        <v>0</v>
      </c>
      <c r="M3" s="54">
        <f t="shared" si="0"/>
        <v>0</v>
      </c>
      <c r="N3" s="54">
        <f t="shared" si="0"/>
        <v>0</v>
      </c>
      <c r="O3" s="54">
        <f t="shared" si="0"/>
        <v>0</v>
      </c>
      <c r="P3" s="54">
        <f t="shared" si="0"/>
        <v>0</v>
      </c>
      <c r="Q3" s="54">
        <f t="shared" si="0"/>
        <v>0</v>
      </c>
      <c r="S3" s="16">
        <v>2023</v>
      </c>
      <c r="T3" s="12">
        <v>10.039592105263157</v>
      </c>
      <c r="U3" s="12">
        <v>17.161361842105265</v>
      </c>
      <c r="V3" s="12">
        <v>26.592848684210526</v>
      </c>
      <c r="W3" s="12">
        <v>36.609631578947365</v>
      </c>
      <c r="X3" s="12">
        <v>42.829243421052631</v>
      </c>
      <c r="Y3" s="12">
        <v>77.5642</v>
      </c>
      <c r="Z3" s="12">
        <v>82.201475000000002</v>
      </c>
      <c r="AA3" s="12">
        <v>81.534374999999997</v>
      </c>
      <c r="AB3" s="12">
        <v>72.487125000000006</v>
      </c>
      <c r="AC3" s="12">
        <v>34.819427631578947</v>
      </c>
      <c r="AD3" s="12">
        <v>22.032532894736839</v>
      </c>
      <c r="AE3" s="12">
        <v>11.759236842105263</v>
      </c>
      <c r="AF3" s="16">
        <v>2023</v>
      </c>
      <c r="AG3" s="54">
        <v>0.23113648692695674</v>
      </c>
      <c r="AH3" s="54">
        <v>0.20917737344640683</v>
      </c>
      <c r="AI3" s="54">
        <v>0.15013868008891568</v>
      </c>
      <c r="AJ3" s="54">
        <v>9.314692026993962E-2</v>
      </c>
      <c r="AK3" s="54">
        <v>5.9010240398408603E-2</v>
      </c>
      <c r="AL3" s="54">
        <v>2.3848900133075987E-2</v>
      </c>
      <c r="AM3" s="54">
        <v>2.3848900133075987E-2</v>
      </c>
      <c r="AN3" s="54">
        <v>2.3848900133075987E-2</v>
      </c>
      <c r="AO3" s="54">
        <v>2.3848900133075987E-2</v>
      </c>
      <c r="AP3" s="54">
        <v>0.11003469816375483</v>
      </c>
      <c r="AQ3" s="54">
        <v>0.1674384971479885</v>
      </c>
      <c r="AR3" s="54">
        <v>0.21651139688078619</v>
      </c>
      <c r="AS3" s="16">
        <v>2023</v>
      </c>
      <c r="AT3" s="12">
        <v>0</v>
      </c>
      <c r="AU3" s="54">
        <f t="shared" ref="AU3:AU25" si="1">(AG3*T$29*$AT3)/1000</f>
        <v>0</v>
      </c>
      <c r="AV3" s="54">
        <f t="shared" ref="AV3:AV25" si="2">(AH3*U$29*$AT3)/1000</f>
        <v>0</v>
      </c>
      <c r="AW3" s="54">
        <f t="shared" ref="AW3:AW25" si="3">(AI3*V$29*$AT3)/1000</f>
        <v>0</v>
      </c>
      <c r="AX3" s="54">
        <f t="shared" ref="AX3:AX25" si="4">(AJ3*W$29*$AT3)/1000</f>
        <v>0</v>
      </c>
      <c r="AY3" s="54">
        <f t="shared" ref="AY3:AY25" si="5">(AK3*X$29*$AT3)/1000</f>
        <v>0</v>
      </c>
      <c r="AZ3" s="54">
        <f t="shared" ref="AZ3:AZ25" si="6">(AL3*Y$29*$AT3)/1000</f>
        <v>0</v>
      </c>
      <c r="BA3" s="54">
        <f t="shared" ref="BA3:BA25" si="7">(AM3*Z$29*$AT3)/1000</f>
        <v>0</v>
      </c>
      <c r="BB3" s="54">
        <f t="shared" ref="BB3:BB25" si="8">(AN3*AA$29*$AT3)/1000</f>
        <v>0</v>
      </c>
      <c r="BC3" s="54">
        <f t="shared" ref="BC3:BC25" si="9">(AO3*AB$29*$AT3)/1000</f>
        <v>0</v>
      </c>
      <c r="BD3" s="54">
        <f t="shared" ref="BD3:BD25" si="10">(AP3*AC$29*$AT3)/1000</f>
        <v>0</v>
      </c>
      <c r="BE3" s="54">
        <f t="shared" ref="BE3:BE25" si="11">(AQ3*AD$29*$AT3)/1000</f>
        <v>0</v>
      </c>
      <c r="BF3" s="54">
        <f t="shared" ref="BF3:BF25" si="12">(AR3*AE$29*$AT3)/1000</f>
        <v>0</v>
      </c>
    </row>
    <row r="4" spans="1:58" x14ac:dyDescent="0.25">
      <c r="A4" s="16">
        <v>2024</v>
      </c>
      <c r="B4" s="54">
        <v>0.70845276017993697</v>
      </c>
      <c r="C4" s="54">
        <v>1.7663860421134521</v>
      </c>
      <c r="D4" s="53">
        <f>[1]Forecast!DM7</f>
        <v>2024</v>
      </c>
      <c r="E4" s="12">
        <f t="shared" ref="E4:E25" si="13">AT4</f>
        <v>71.852466323525732</v>
      </c>
      <c r="F4" s="54">
        <f t="shared" si="0"/>
        <v>3.8124941064945501</v>
      </c>
      <c r="G4" s="54">
        <f t="shared" si="0"/>
        <v>3.4502882434500961</v>
      </c>
      <c r="H4" s="54">
        <f t="shared" si="0"/>
        <v>2.4188279021331454</v>
      </c>
      <c r="I4" s="54">
        <f t="shared" si="0"/>
        <v>1.4616382425447285</v>
      </c>
      <c r="J4" s="54">
        <f t="shared" si="0"/>
        <v>0.92597397550144245</v>
      </c>
      <c r="K4" s="54">
        <f t="shared" si="0"/>
        <v>0.28299362969743508</v>
      </c>
      <c r="L4" s="54">
        <f t="shared" si="0"/>
        <v>0.28299362969743508</v>
      </c>
      <c r="M4" s="54">
        <f t="shared" si="0"/>
        <v>0.28299362969743508</v>
      </c>
      <c r="N4" s="54">
        <f t="shared" si="0"/>
        <v>0.28299362969743508</v>
      </c>
      <c r="O4" s="54">
        <f t="shared" si="0"/>
        <v>1.7266370415352705</v>
      </c>
      <c r="P4" s="54">
        <f t="shared" si="0"/>
        <v>2.6975387591854556</v>
      </c>
      <c r="Q4" s="54">
        <f t="shared" si="0"/>
        <v>3.571259715726995</v>
      </c>
      <c r="S4" s="16">
        <v>2024</v>
      </c>
      <c r="T4" s="12">
        <v>9.9655131578947351</v>
      </c>
      <c r="U4" s="12">
        <v>17.338835526315791</v>
      </c>
      <c r="V4" s="12">
        <v>26.672618421052633</v>
      </c>
      <c r="W4" s="12">
        <v>36.674250000000001</v>
      </c>
      <c r="X4" s="12">
        <v>42.886269736842102</v>
      </c>
      <c r="Y4" s="12">
        <v>77.409800000000004</v>
      </c>
      <c r="Z4" s="12">
        <v>82.254575000000003</v>
      </c>
      <c r="AA4" s="12">
        <v>81.546925000000002</v>
      </c>
      <c r="AB4" s="12">
        <v>72.933400000000006</v>
      </c>
      <c r="AC4" s="12">
        <v>34.84911842105263</v>
      </c>
      <c r="AD4" s="12">
        <v>22.00015131578947</v>
      </c>
      <c r="AE4" s="12">
        <v>11.882171052631579</v>
      </c>
      <c r="AF4" s="16">
        <v>2024</v>
      </c>
      <c r="AG4" s="54">
        <v>0.23113648692695674</v>
      </c>
      <c r="AH4" s="54">
        <v>0.20917737344640683</v>
      </c>
      <c r="AI4" s="54">
        <v>0.15013868008891568</v>
      </c>
      <c r="AJ4" s="54">
        <v>9.314692026993962E-2</v>
      </c>
      <c r="AK4" s="54">
        <v>5.9010240398408603E-2</v>
      </c>
      <c r="AL4" s="54">
        <v>2.3848900133075987E-2</v>
      </c>
      <c r="AM4" s="54">
        <v>2.3848900133075987E-2</v>
      </c>
      <c r="AN4" s="54">
        <v>2.3848900133075987E-2</v>
      </c>
      <c r="AO4" s="54">
        <v>2.3848900133075987E-2</v>
      </c>
      <c r="AP4" s="54">
        <v>0.11003469816375483</v>
      </c>
      <c r="AQ4" s="54">
        <v>0.1674384971479885</v>
      </c>
      <c r="AR4" s="54">
        <v>0.21651139688078619</v>
      </c>
      <c r="AS4" s="16">
        <v>2024</v>
      </c>
      <c r="AT4" s="12">
        <v>71.852466323525732</v>
      </c>
      <c r="AU4" s="54">
        <f t="shared" si="1"/>
        <v>3.8124941064945501</v>
      </c>
      <c r="AV4" s="54">
        <f t="shared" si="2"/>
        <v>3.4502882434500961</v>
      </c>
      <c r="AW4" s="54">
        <f t="shared" si="3"/>
        <v>2.4188279021331454</v>
      </c>
      <c r="AX4" s="54">
        <f t="shared" si="4"/>
        <v>1.4616382425447285</v>
      </c>
      <c r="AY4" s="54">
        <f t="shared" si="5"/>
        <v>0.92597397550144245</v>
      </c>
      <c r="AZ4" s="54">
        <f t="shared" si="6"/>
        <v>0.28299362969743508</v>
      </c>
      <c r="BA4" s="54">
        <f t="shared" si="7"/>
        <v>0.28299362969743508</v>
      </c>
      <c r="BB4" s="54">
        <f t="shared" si="8"/>
        <v>0.28299362969743508</v>
      </c>
      <c r="BC4" s="54">
        <f t="shared" si="9"/>
        <v>0.28299362969743508</v>
      </c>
      <c r="BD4" s="54">
        <f t="shared" si="10"/>
        <v>1.7266370415352705</v>
      </c>
      <c r="BE4" s="54">
        <f t="shared" si="11"/>
        <v>2.6975387591854556</v>
      </c>
      <c r="BF4" s="54">
        <f t="shared" si="12"/>
        <v>3.571259715726995</v>
      </c>
    </row>
    <row r="5" spans="1:58" x14ac:dyDescent="0.25">
      <c r="A5" s="16">
        <v>2025</v>
      </c>
      <c r="B5" s="54">
        <v>1.4203126810795237</v>
      </c>
      <c r="C5" s="54">
        <v>3.5283155264679458</v>
      </c>
      <c r="D5" s="53">
        <f>[1]Forecast!DM8</f>
        <v>2025</v>
      </c>
      <c r="E5" s="12">
        <f t="shared" si="13"/>
        <v>143.95616907144904</v>
      </c>
      <c r="F5" s="54">
        <f t="shared" si="0"/>
        <v>7.6383188255117069</v>
      </c>
      <c r="G5" s="54">
        <f t="shared" si="0"/>
        <v>6.785046645006573</v>
      </c>
      <c r="H5" s="54">
        <f t="shared" si="0"/>
        <v>4.8461133799691032</v>
      </c>
      <c r="I5" s="54">
        <f t="shared" si="0"/>
        <v>2.9283871901857337</v>
      </c>
      <c r="J5" s="54">
        <f t="shared" si="0"/>
        <v>1.855185674112384</v>
      </c>
      <c r="K5" s="54">
        <f t="shared" si="0"/>
        <v>0.56697676346188919</v>
      </c>
      <c r="L5" s="54">
        <f t="shared" si="0"/>
        <v>0.56697676346188919</v>
      </c>
      <c r="M5" s="54">
        <f t="shared" si="0"/>
        <v>0.56697676346188919</v>
      </c>
      <c r="N5" s="54">
        <f t="shared" si="0"/>
        <v>0.56697676346188919</v>
      </c>
      <c r="O5" s="54">
        <f t="shared" si="0"/>
        <v>3.4593113722374089</v>
      </c>
      <c r="P5" s="54">
        <f t="shared" si="0"/>
        <v>5.4045096231713243</v>
      </c>
      <c r="Q5" s="54">
        <f t="shared" si="0"/>
        <v>7.1550065535735632</v>
      </c>
      <c r="S5" s="16">
        <v>2025</v>
      </c>
      <c r="T5" s="12">
        <v>10.135427631578946</v>
      </c>
      <c r="U5" s="12">
        <v>17.560644736842107</v>
      </c>
      <c r="V5" s="12">
        <v>26.74505263157895</v>
      </c>
      <c r="W5" s="12">
        <v>36.61432236842105</v>
      </c>
      <c r="X5" s="12">
        <v>42.934157894736842</v>
      </c>
      <c r="Y5" s="12">
        <v>77.270274999999998</v>
      </c>
      <c r="Z5" s="12">
        <v>82.329374999999999</v>
      </c>
      <c r="AA5" s="12">
        <v>81.768000000000001</v>
      </c>
      <c r="AB5" s="12">
        <v>72.972225000000009</v>
      </c>
      <c r="AC5" s="12">
        <v>34.919519736842105</v>
      </c>
      <c r="AD5" s="12">
        <v>21.970874999999999</v>
      </c>
      <c r="AE5" s="12">
        <v>11.947434210526316</v>
      </c>
      <c r="AF5" s="16">
        <v>2025</v>
      </c>
      <c r="AG5" s="54">
        <v>0.23113648692695674</v>
      </c>
      <c r="AH5" s="54">
        <v>0.20531636358571245</v>
      </c>
      <c r="AI5" s="54">
        <v>0.15013868008891568</v>
      </c>
      <c r="AJ5" s="54">
        <v>9.314692026993962E-2</v>
      </c>
      <c r="AK5" s="54">
        <v>5.9010240398408603E-2</v>
      </c>
      <c r="AL5" s="54">
        <v>2.3848900133075987E-2</v>
      </c>
      <c r="AM5" s="54">
        <v>2.3848900133075987E-2</v>
      </c>
      <c r="AN5" s="54">
        <v>2.3848900133075987E-2</v>
      </c>
      <c r="AO5" s="54">
        <v>2.3848900133075987E-2</v>
      </c>
      <c r="AP5" s="54">
        <v>0.11003469816375483</v>
      </c>
      <c r="AQ5" s="54">
        <v>0.1674384971479885</v>
      </c>
      <c r="AR5" s="54">
        <v>0.21651139688078619</v>
      </c>
      <c r="AS5" s="16">
        <v>2025</v>
      </c>
      <c r="AT5" s="12">
        <v>143.95616907144904</v>
      </c>
      <c r="AU5" s="54">
        <f t="shared" si="1"/>
        <v>7.6383188255117069</v>
      </c>
      <c r="AV5" s="54">
        <f t="shared" si="2"/>
        <v>6.785046645006573</v>
      </c>
      <c r="AW5" s="54">
        <f t="shared" si="3"/>
        <v>4.8461133799691032</v>
      </c>
      <c r="AX5" s="54">
        <f t="shared" si="4"/>
        <v>2.9283871901857337</v>
      </c>
      <c r="AY5" s="54">
        <f t="shared" si="5"/>
        <v>1.855185674112384</v>
      </c>
      <c r="AZ5" s="54">
        <f t="shared" si="6"/>
        <v>0.56697676346188919</v>
      </c>
      <c r="BA5" s="54">
        <f t="shared" si="7"/>
        <v>0.56697676346188919</v>
      </c>
      <c r="BB5" s="54">
        <f t="shared" si="8"/>
        <v>0.56697676346188919</v>
      </c>
      <c r="BC5" s="54">
        <f t="shared" si="9"/>
        <v>0.56697676346188919</v>
      </c>
      <c r="BD5" s="54">
        <f t="shared" si="10"/>
        <v>3.4593113722374089</v>
      </c>
      <c r="BE5" s="54">
        <f t="shared" si="11"/>
        <v>5.4045096231713243</v>
      </c>
      <c r="BF5" s="54">
        <f t="shared" si="12"/>
        <v>7.1550065535735632</v>
      </c>
    </row>
    <row r="6" spans="1:58" x14ac:dyDescent="0.25">
      <c r="A6" s="16">
        <v>2026</v>
      </c>
      <c r="B6" s="54">
        <v>2.1126539006800775</v>
      </c>
      <c r="C6" s="54">
        <v>5.2729746556235471</v>
      </c>
      <c r="D6" s="53">
        <f>[1]Forecast!DM9</f>
        <v>2026</v>
      </c>
      <c r="E6" s="12">
        <f t="shared" si="13"/>
        <v>215.13870438744198</v>
      </c>
      <c r="F6" s="54">
        <f t="shared" si="0"/>
        <v>11.415266371830068</v>
      </c>
      <c r="G6" s="54">
        <f t="shared" si="0"/>
        <v>10.140073564270633</v>
      </c>
      <c r="H6" s="54">
        <f t="shared" si="0"/>
        <v>7.2423888507601122</v>
      </c>
      <c r="I6" s="54">
        <f t="shared" si="0"/>
        <v>4.3763975528457619</v>
      </c>
      <c r="J6" s="54">
        <f t="shared" si="0"/>
        <v>2.7725261439027813</v>
      </c>
      <c r="K6" s="54">
        <f t="shared" si="0"/>
        <v>0.84733184479530665</v>
      </c>
      <c r="L6" s="54">
        <f t="shared" si="0"/>
        <v>0.84733184479530665</v>
      </c>
      <c r="M6" s="54">
        <f t="shared" si="0"/>
        <v>0.84733184479530665</v>
      </c>
      <c r="N6" s="54">
        <f t="shared" si="0"/>
        <v>0.84733184479530665</v>
      </c>
      <c r="O6" s="54">
        <f t="shared" si="0"/>
        <v>5.1698497639689158</v>
      </c>
      <c r="P6" s="54">
        <f t="shared" si="0"/>
        <v>8.0768973339479064</v>
      </c>
      <c r="Q6" s="54">
        <f t="shared" si="0"/>
        <v>10.692968906775162</v>
      </c>
      <c r="S6" s="16">
        <v>2026</v>
      </c>
      <c r="T6" s="12">
        <v>10.393276315789473</v>
      </c>
      <c r="U6" s="12">
        <v>17.955118421052635</v>
      </c>
      <c r="V6" s="12">
        <v>26.92583552631579</v>
      </c>
      <c r="W6" s="12">
        <v>36.595236842105258</v>
      </c>
      <c r="X6" s="12">
        <v>43.03403947368421</v>
      </c>
      <c r="Y6" s="12">
        <v>76.982675</v>
      </c>
      <c r="Z6" s="12">
        <v>82.081375000000008</v>
      </c>
      <c r="AA6" s="12">
        <v>81.886449999999996</v>
      </c>
      <c r="AB6" s="12">
        <v>72.981799999999993</v>
      </c>
      <c r="AC6" s="12">
        <v>34.922447368421047</v>
      </c>
      <c r="AD6" s="12">
        <v>21.868756578947369</v>
      </c>
      <c r="AE6" s="12">
        <v>12.002631578947369</v>
      </c>
      <c r="AF6" s="16">
        <v>2026</v>
      </c>
      <c r="AG6" s="54">
        <v>0.23113648692695674</v>
      </c>
      <c r="AH6" s="54">
        <v>0.20531636358571245</v>
      </c>
      <c r="AI6" s="54">
        <v>0.15013868008891568</v>
      </c>
      <c r="AJ6" s="54">
        <v>9.314692026993962E-2</v>
      </c>
      <c r="AK6" s="54">
        <v>5.9010240398408603E-2</v>
      </c>
      <c r="AL6" s="54">
        <v>2.3848900133075987E-2</v>
      </c>
      <c r="AM6" s="54">
        <v>2.3848900133075987E-2</v>
      </c>
      <c r="AN6" s="54">
        <v>2.3848900133075987E-2</v>
      </c>
      <c r="AO6" s="54">
        <v>2.3848900133075987E-2</v>
      </c>
      <c r="AP6" s="54">
        <v>0.11003469816375483</v>
      </c>
      <c r="AQ6" s="54">
        <v>0.1674384971479885</v>
      </c>
      <c r="AR6" s="54">
        <v>0.21651139688078619</v>
      </c>
      <c r="AS6" s="16">
        <v>2026</v>
      </c>
      <c r="AT6" s="12">
        <v>215.13870438744198</v>
      </c>
      <c r="AU6" s="54">
        <f t="shared" si="1"/>
        <v>11.415266371830068</v>
      </c>
      <c r="AV6" s="54">
        <f t="shared" si="2"/>
        <v>10.140073564270633</v>
      </c>
      <c r="AW6" s="54">
        <f t="shared" si="3"/>
        <v>7.2423888507601122</v>
      </c>
      <c r="AX6" s="54">
        <f t="shared" si="4"/>
        <v>4.3763975528457619</v>
      </c>
      <c r="AY6" s="54">
        <f t="shared" si="5"/>
        <v>2.7725261439027813</v>
      </c>
      <c r="AZ6" s="54">
        <f t="shared" si="6"/>
        <v>0.84733184479530665</v>
      </c>
      <c r="BA6" s="54">
        <f t="shared" si="7"/>
        <v>0.84733184479530665</v>
      </c>
      <c r="BB6" s="54">
        <f t="shared" si="8"/>
        <v>0.84733184479530665</v>
      </c>
      <c r="BC6" s="54">
        <f t="shared" si="9"/>
        <v>0.84733184479530665</v>
      </c>
      <c r="BD6" s="54">
        <f t="shared" si="10"/>
        <v>5.1698497639689158</v>
      </c>
      <c r="BE6" s="54">
        <f t="shared" si="11"/>
        <v>8.0768973339479064</v>
      </c>
      <c r="BF6" s="54">
        <f t="shared" si="12"/>
        <v>10.692968906775162</v>
      </c>
    </row>
    <row r="7" spans="1:58" x14ac:dyDescent="0.25">
      <c r="A7" s="16">
        <v>2027</v>
      </c>
      <c r="B7" s="55">
        <v>2.7999700817226887</v>
      </c>
      <c r="C7" s="55">
        <v>7.0073718464998427</v>
      </c>
      <c r="D7" s="53">
        <f>[1]Forecast!DM10</f>
        <v>2027</v>
      </c>
      <c r="E7" s="13">
        <f t="shared" si="13"/>
        <v>285.90255001685364</v>
      </c>
      <c r="F7" s="63">
        <f t="shared" si="0"/>
        <v>15.169998230306152</v>
      </c>
      <c r="G7" s="63">
        <f t="shared" si="0"/>
        <v>13.475366497339026</v>
      </c>
      <c r="H7" s="63">
        <f t="shared" si="0"/>
        <v>9.6245696307484661</v>
      </c>
      <c r="I7" s="63">
        <f t="shared" si="0"/>
        <v>5.8158908403241156</v>
      </c>
      <c r="J7" s="63">
        <f t="shared" si="0"/>
        <v>3.6844708941942899</v>
      </c>
      <c r="K7" s="63">
        <f t="shared" si="0"/>
        <v>1.1260379011169868</v>
      </c>
      <c r="L7" s="63">
        <f t="shared" si="0"/>
        <v>1.1260379011169868</v>
      </c>
      <c r="M7" s="63">
        <f t="shared" si="0"/>
        <v>1.1260379011169868</v>
      </c>
      <c r="N7" s="63">
        <f t="shared" si="0"/>
        <v>1.1260379011169868</v>
      </c>
      <c r="O7" s="63">
        <f t="shared" si="0"/>
        <v>6.8703269127292348</v>
      </c>
      <c r="P7" s="63">
        <f t="shared" si="0"/>
        <v>10.733566284946102</v>
      </c>
      <c r="Q7" s="63">
        <f t="shared" si="0"/>
        <v>14.210121262942764</v>
      </c>
      <c r="S7" s="16">
        <v>2027</v>
      </c>
      <c r="T7" s="56">
        <v>10.410499999999999</v>
      </c>
      <c r="U7" s="56">
        <v>18.12446052631579</v>
      </c>
      <c r="V7" s="56">
        <v>27.152388157894741</v>
      </c>
      <c r="W7" s="56">
        <v>36.695427631578944</v>
      </c>
      <c r="X7" s="56">
        <v>43.023473684210529</v>
      </c>
      <c r="Y7" s="56">
        <v>76.919450000000012</v>
      </c>
      <c r="Z7" s="56">
        <v>82.010125000000002</v>
      </c>
      <c r="AA7" s="56">
        <v>82.011924999999991</v>
      </c>
      <c r="AB7" s="56">
        <v>73.052099999999996</v>
      </c>
      <c r="AC7" s="56">
        <v>34.991539473684213</v>
      </c>
      <c r="AD7" s="56">
        <v>21.914118421052631</v>
      </c>
      <c r="AE7" s="56">
        <v>12.127144736842105</v>
      </c>
      <c r="AF7" s="16">
        <v>2027</v>
      </c>
      <c r="AG7" s="41">
        <v>0.23113648692695674</v>
      </c>
      <c r="AH7" s="41">
        <v>0.20531636358571245</v>
      </c>
      <c r="AI7" s="41">
        <v>0.15013868008891568</v>
      </c>
      <c r="AJ7" s="41">
        <v>9.314692026993962E-2</v>
      </c>
      <c r="AK7" s="41">
        <v>5.9010240398408603E-2</v>
      </c>
      <c r="AL7" s="41">
        <v>2.3848900133075987E-2</v>
      </c>
      <c r="AM7" s="41">
        <v>2.3848900133075987E-2</v>
      </c>
      <c r="AN7" s="41">
        <v>2.3848900133075987E-2</v>
      </c>
      <c r="AO7" s="41">
        <v>2.3848900133075987E-2</v>
      </c>
      <c r="AP7" s="41">
        <v>0.11003469816375483</v>
      </c>
      <c r="AQ7" s="41">
        <v>0.1674384971479885</v>
      </c>
      <c r="AR7" s="41">
        <v>0.21651139688078619</v>
      </c>
      <c r="AS7" s="16">
        <v>2027</v>
      </c>
      <c r="AT7" s="61">
        <v>285.90255001685364</v>
      </c>
      <c r="AU7" s="62">
        <f t="shared" si="1"/>
        <v>15.169998230306152</v>
      </c>
      <c r="AV7" s="62">
        <f t="shared" si="2"/>
        <v>13.475366497339026</v>
      </c>
      <c r="AW7" s="62">
        <f t="shared" si="3"/>
        <v>9.6245696307484661</v>
      </c>
      <c r="AX7" s="62">
        <f t="shared" si="4"/>
        <v>5.8158908403241156</v>
      </c>
      <c r="AY7" s="62">
        <f t="shared" si="5"/>
        <v>3.6844708941942899</v>
      </c>
      <c r="AZ7" s="62">
        <f t="shared" si="6"/>
        <v>1.1260379011169868</v>
      </c>
      <c r="BA7" s="62">
        <f t="shared" si="7"/>
        <v>1.1260379011169868</v>
      </c>
      <c r="BB7" s="62">
        <f t="shared" si="8"/>
        <v>1.1260379011169868</v>
      </c>
      <c r="BC7" s="62">
        <f t="shared" si="9"/>
        <v>1.1260379011169868</v>
      </c>
      <c r="BD7" s="62">
        <f t="shared" si="10"/>
        <v>6.8703269127292348</v>
      </c>
      <c r="BE7" s="62">
        <f t="shared" si="11"/>
        <v>10.733566284946102</v>
      </c>
      <c r="BF7" s="62">
        <f t="shared" si="12"/>
        <v>14.210121262942764</v>
      </c>
    </row>
    <row r="8" spans="1:58" x14ac:dyDescent="0.25">
      <c r="A8" s="16">
        <v>2028</v>
      </c>
      <c r="B8" s="55">
        <v>3.4607956410573997</v>
      </c>
      <c r="C8" s="55">
        <v>8.7078686829932224</v>
      </c>
      <c r="D8" s="53">
        <f>[1]Forecast!DM11</f>
        <v>2028</v>
      </c>
      <c r="E8" s="13">
        <f t="shared" si="13"/>
        <v>356.33145553818395</v>
      </c>
      <c r="F8" s="63">
        <f t="shared" si="0"/>
        <v>18.598665087220105</v>
      </c>
      <c r="G8" s="63">
        <f t="shared" si="0"/>
        <v>16.794872790131603</v>
      </c>
      <c r="H8" s="63">
        <f t="shared" si="0"/>
        <v>11.995475049981316</v>
      </c>
      <c r="I8" s="63">
        <f t="shared" si="0"/>
        <v>7.2485707044645773</v>
      </c>
      <c r="J8" s="63">
        <f t="shared" si="0"/>
        <v>4.5920992189084426</v>
      </c>
      <c r="K8" s="63">
        <f t="shared" si="0"/>
        <v>1.4034247832785147</v>
      </c>
      <c r="L8" s="63">
        <f t="shared" si="0"/>
        <v>1.4034247832785147</v>
      </c>
      <c r="M8" s="63">
        <f t="shared" si="0"/>
        <v>1.4034247832785147</v>
      </c>
      <c r="N8" s="63">
        <f t="shared" si="0"/>
        <v>1.4034247832785147</v>
      </c>
      <c r="O8" s="63">
        <f t="shared" si="0"/>
        <v>8.5627553468538586</v>
      </c>
      <c r="P8" s="63">
        <f t="shared" si="0"/>
        <v>13.377660665163567</v>
      </c>
      <c r="Q8" s="63">
        <f t="shared" si="0"/>
        <v>17.710626200081123</v>
      </c>
      <c r="S8" s="16">
        <v>2028</v>
      </c>
      <c r="T8" s="56">
        <v>10.689111842105261</v>
      </c>
      <c r="U8" s="56">
        <v>18.140440789473686</v>
      </c>
      <c r="V8" s="56">
        <v>27.006855263157899</v>
      </c>
      <c r="W8" s="56">
        <v>36.678059210526314</v>
      </c>
      <c r="X8" s="56">
        <v>43.064223684210532</v>
      </c>
      <c r="Y8" s="56">
        <v>76.393950000000004</v>
      </c>
      <c r="Z8" s="56">
        <v>82.070075000000003</v>
      </c>
      <c r="AA8" s="56">
        <v>81.847475000000003</v>
      </c>
      <c r="AB8" s="56">
        <v>73.221325000000007</v>
      </c>
      <c r="AC8" s="56">
        <v>34.934625000000004</v>
      </c>
      <c r="AD8" s="56">
        <v>21.818736842105263</v>
      </c>
      <c r="AE8" s="56">
        <v>12.089493421052632</v>
      </c>
      <c r="AF8" s="16">
        <v>2028</v>
      </c>
      <c r="AG8" s="41">
        <v>0.22736762171252253</v>
      </c>
      <c r="AH8" s="41">
        <v>0.20531636358571245</v>
      </c>
      <c r="AI8" s="41">
        <v>0.15013868008891568</v>
      </c>
      <c r="AJ8" s="41">
        <v>9.314692026993962E-2</v>
      </c>
      <c r="AK8" s="41">
        <v>5.9010240398408603E-2</v>
      </c>
      <c r="AL8" s="41">
        <v>2.3848900133075987E-2</v>
      </c>
      <c r="AM8" s="41">
        <v>2.3848900133075987E-2</v>
      </c>
      <c r="AN8" s="41">
        <v>2.3848900133075987E-2</v>
      </c>
      <c r="AO8" s="41">
        <v>2.3848900133075987E-2</v>
      </c>
      <c r="AP8" s="41">
        <v>0.11003469816375483</v>
      </c>
      <c r="AQ8" s="41">
        <v>0.1674384971479885</v>
      </c>
      <c r="AR8" s="41">
        <v>0.21651139688078619</v>
      </c>
      <c r="AS8" s="16">
        <v>2028</v>
      </c>
      <c r="AT8" s="61">
        <v>356.33145553818395</v>
      </c>
      <c r="AU8" s="62">
        <f t="shared" si="1"/>
        <v>18.598665087220105</v>
      </c>
      <c r="AV8" s="62">
        <f t="shared" si="2"/>
        <v>16.794872790131603</v>
      </c>
      <c r="AW8" s="62">
        <f t="shared" si="3"/>
        <v>11.995475049981316</v>
      </c>
      <c r="AX8" s="62">
        <f t="shared" si="4"/>
        <v>7.2485707044645773</v>
      </c>
      <c r="AY8" s="62">
        <f t="shared" si="5"/>
        <v>4.5920992189084426</v>
      </c>
      <c r="AZ8" s="62">
        <f t="shared" si="6"/>
        <v>1.4034247832785147</v>
      </c>
      <c r="BA8" s="62">
        <f t="shared" si="7"/>
        <v>1.4034247832785147</v>
      </c>
      <c r="BB8" s="62">
        <f t="shared" si="8"/>
        <v>1.4034247832785147</v>
      </c>
      <c r="BC8" s="62">
        <f t="shared" si="9"/>
        <v>1.4034247832785147</v>
      </c>
      <c r="BD8" s="62">
        <f t="shared" si="10"/>
        <v>8.5627553468538586</v>
      </c>
      <c r="BE8" s="62">
        <f t="shared" si="11"/>
        <v>13.377660665163567</v>
      </c>
      <c r="BF8" s="62">
        <f t="shared" si="12"/>
        <v>17.710626200081123</v>
      </c>
    </row>
    <row r="9" spans="1:58" x14ac:dyDescent="0.25">
      <c r="A9" s="16">
        <v>2029</v>
      </c>
      <c r="B9" s="55">
        <v>4.1604684236839917</v>
      </c>
      <c r="C9" s="55">
        <v>10.437163825147252</v>
      </c>
      <c r="D9" s="53">
        <f>[1]Forecast!DM12</f>
        <v>2029</v>
      </c>
      <c r="E9" s="13">
        <f t="shared" si="13"/>
        <v>427.09529884950098</v>
      </c>
      <c r="F9" s="63">
        <f t="shared" si="0"/>
        <v>22.292172919819169</v>
      </c>
      <c r="G9" s="63">
        <f t="shared" si="0"/>
        <v>20.130165613941877</v>
      </c>
      <c r="H9" s="63">
        <f t="shared" si="0"/>
        <v>14.377655751933769</v>
      </c>
      <c r="I9" s="63">
        <f t="shared" si="0"/>
        <v>8.6880639447877535</v>
      </c>
      <c r="J9" s="63">
        <f t="shared" si="0"/>
        <v>5.5040439393263023</v>
      </c>
      <c r="K9" s="63">
        <f t="shared" si="0"/>
        <v>1.6821308304702922</v>
      </c>
      <c r="L9" s="63">
        <f t="shared" si="0"/>
        <v>1.6821308304702922</v>
      </c>
      <c r="M9" s="63">
        <f t="shared" si="0"/>
        <v>1.6821308304702922</v>
      </c>
      <c r="N9" s="63">
        <f t="shared" si="0"/>
        <v>1.6821308304702922</v>
      </c>
      <c r="O9" s="63">
        <f t="shared" si="0"/>
        <v>10.263232439909645</v>
      </c>
      <c r="P9" s="63">
        <f t="shared" si="0"/>
        <v>16.03432952913413</v>
      </c>
      <c r="Q9" s="63">
        <f t="shared" si="0"/>
        <v>21.22777844103322</v>
      </c>
      <c r="S9" s="16">
        <v>2029</v>
      </c>
      <c r="T9" s="56">
        <v>10.519921052631576</v>
      </c>
      <c r="U9" s="56">
        <v>18.117907894736842</v>
      </c>
      <c r="V9" s="56">
        <v>26.932322368421055</v>
      </c>
      <c r="W9" s="56">
        <v>36.760802631578947</v>
      </c>
      <c r="X9" s="56">
        <v>43.131407894736846</v>
      </c>
      <c r="Y9" s="56">
        <v>76.575100000000006</v>
      </c>
      <c r="Z9" s="56">
        <v>82.245325000000008</v>
      </c>
      <c r="AA9" s="56">
        <v>81.768999999999991</v>
      </c>
      <c r="AB9" s="56">
        <v>73.200849999999974</v>
      </c>
      <c r="AC9" s="56">
        <v>34.930644736842112</v>
      </c>
      <c r="AD9" s="56">
        <v>21.728138157894733</v>
      </c>
      <c r="AE9" s="56">
        <v>11.963072368421054</v>
      </c>
      <c r="AF9" s="16">
        <v>2029</v>
      </c>
      <c r="AG9" s="41">
        <v>0.22736762171252253</v>
      </c>
      <c r="AH9" s="41">
        <v>0.20531636358571245</v>
      </c>
      <c r="AI9" s="41">
        <v>0.15013868008891568</v>
      </c>
      <c r="AJ9" s="41">
        <v>9.314692026993962E-2</v>
      </c>
      <c r="AK9" s="41">
        <v>5.9010240398408603E-2</v>
      </c>
      <c r="AL9" s="41">
        <v>2.3848900133075987E-2</v>
      </c>
      <c r="AM9" s="41">
        <v>2.3848900133075987E-2</v>
      </c>
      <c r="AN9" s="41">
        <v>2.3848900133075987E-2</v>
      </c>
      <c r="AO9" s="41">
        <v>2.3848900133075987E-2</v>
      </c>
      <c r="AP9" s="41">
        <v>0.11003469816375483</v>
      </c>
      <c r="AQ9" s="41">
        <v>0.1674384971479885</v>
      </c>
      <c r="AR9" s="41">
        <v>0.21651139688078619</v>
      </c>
      <c r="AS9" s="16">
        <v>2029</v>
      </c>
      <c r="AT9" s="61">
        <v>427.09529884950098</v>
      </c>
      <c r="AU9" s="62">
        <f t="shared" si="1"/>
        <v>22.292172919819169</v>
      </c>
      <c r="AV9" s="62">
        <f t="shared" si="2"/>
        <v>20.130165613941877</v>
      </c>
      <c r="AW9" s="62">
        <f t="shared" si="3"/>
        <v>14.377655751933769</v>
      </c>
      <c r="AX9" s="62">
        <f t="shared" si="4"/>
        <v>8.6880639447877535</v>
      </c>
      <c r="AY9" s="62">
        <f t="shared" si="5"/>
        <v>5.5040439393263023</v>
      </c>
      <c r="AZ9" s="62">
        <f t="shared" si="6"/>
        <v>1.6821308304702922</v>
      </c>
      <c r="BA9" s="62">
        <f t="shared" si="7"/>
        <v>1.6821308304702922</v>
      </c>
      <c r="BB9" s="62">
        <f t="shared" si="8"/>
        <v>1.6821308304702922</v>
      </c>
      <c r="BC9" s="62">
        <f t="shared" si="9"/>
        <v>1.6821308304702922</v>
      </c>
      <c r="BD9" s="62">
        <f t="shared" si="10"/>
        <v>10.263232439909645</v>
      </c>
      <c r="BE9" s="62">
        <f t="shared" si="11"/>
        <v>16.03432952913413</v>
      </c>
      <c r="BF9" s="62">
        <f t="shared" si="12"/>
        <v>21.22777844103322</v>
      </c>
    </row>
    <row r="10" spans="1:58" x14ac:dyDescent="0.25">
      <c r="A10" s="16">
        <v>2030</v>
      </c>
      <c r="B10" s="55">
        <v>4.8345290517160286</v>
      </c>
      <c r="C10" s="55">
        <v>12.162366476653977</v>
      </c>
      <c r="D10" s="53">
        <f>[1]Forecast!DM13</f>
        <v>2030</v>
      </c>
      <c r="E10" s="13">
        <f t="shared" si="13"/>
        <v>497.69167487321647</v>
      </c>
      <c r="F10" s="63">
        <f t="shared" si="0"/>
        <v>25.976939823300807</v>
      </c>
      <c r="G10" s="63">
        <f t="shared" si="0"/>
        <v>23.457565248004059</v>
      </c>
      <c r="H10" s="63">
        <f t="shared" si="0"/>
        <v>16.754198866637356</v>
      </c>
      <c r="I10" s="63">
        <f t="shared" si="0"/>
        <v>10.124150529717481</v>
      </c>
      <c r="J10" s="63">
        <f t="shared" si="0"/>
        <v>6.4138304826070192</v>
      </c>
      <c r="K10" s="63">
        <f t="shared" si="0"/>
        <v>1.960177301477718</v>
      </c>
      <c r="L10" s="63">
        <f t="shared" si="0"/>
        <v>1.960177301477718</v>
      </c>
      <c r="M10" s="63">
        <f t="shared" si="0"/>
        <v>1.960177301477718</v>
      </c>
      <c r="N10" s="63">
        <f t="shared" si="0"/>
        <v>1.960177301477718</v>
      </c>
      <c r="O10" s="63">
        <f t="shared" si="0"/>
        <v>11.959685242125973</v>
      </c>
      <c r="P10" s="63">
        <f t="shared" si="0"/>
        <v>18.684711211574044</v>
      </c>
      <c r="Q10" s="63">
        <f t="shared" si="0"/>
        <v>24.736607109970119</v>
      </c>
      <c r="S10" s="16">
        <v>2030</v>
      </c>
      <c r="T10" s="56">
        <v>10.674473684210524</v>
      </c>
      <c r="U10" s="56">
        <v>18.222203947368421</v>
      </c>
      <c r="V10" s="56">
        <v>27.047243421052634</v>
      </c>
      <c r="W10" s="56">
        <v>36.830697368421049</v>
      </c>
      <c r="X10" s="56">
        <v>43.17888815789474</v>
      </c>
      <c r="Y10" s="56">
        <v>76.668149999999997</v>
      </c>
      <c r="Z10" s="56">
        <v>82.346225000000004</v>
      </c>
      <c r="AA10" s="56">
        <v>81.963549999999998</v>
      </c>
      <c r="AB10" s="56">
        <v>73.777474999999981</v>
      </c>
      <c r="AC10" s="56">
        <v>34.880348684210524</v>
      </c>
      <c r="AD10" s="56">
        <v>21.76202631578947</v>
      </c>
      <c r="AE10" s="56">
        <v>11.90375657894737</v>
      </c>
      <c r="AF10" s="16">
        <v>2030</v>
      </c>
      <c r="AG10" s="41">
        <v>0.22736762171252253</v>
      </c>
      <c r="AH10" s="41">
        <v>0.20531636358571245</v>
      </c>
      <c r="AI10" s="41">
        <v>0.15013868008891568</v>
      </c>
      <c r="AJ10" s="41">
        <v>9.314692026993962E-2</v>
      </c>
      <c r="AK10" s="41">
        <v>5.9010240398408603E-2</v>
      </c>
      <c r="AL10" s="41">
        <v>2.3848900133075987E-2</v>
      </c>
      <c r="AM10" s="41">
        <v>2.3848900133075987E-2</v>
      </c>
      <c r="AN10" s="41">
        <v>2.3848900133075987E-2</v>
      </c>
      <c r="AO10" s="41">
        <v>2.3848900133075987E-2</v>
      </c>
      <c r="AP10" s="41">
        <v>0.11003469816375483</v>
      </c>
      <c r="AQ10" s="41">
        <v>0.1674384971479885</v>
      </c>
      <c r="AR10" s="41">
        <v>0.21651139688078619</v>
      </c>
      <c r="AS10" s="16">
        <v>2030</v>
      </c>
      <c r="AT10" s="61">
        <v>497.69167487321647</v>
      </c>
      <c r="AU10" s="62">
        <f t="shared" si="1"/>
        <v>25.976939823300807</v>
      </c>
      <c r="AV10" s="62">
        <f t="shared" si="2"/>
        <v>23.457565248004059</v>
      </c>
      <c r="AW10" s="62">
        <f t="shared" si="3"/>
        <v>16.754198866637356</v>
      </c>
      <c r="AX10" s="62">
        <f t="shared" si="4"/>
        <v>10.124150529717481</v>
      </c>
      <c r="AY10" s="62">
        <f t="shared" si="5"/>
        <v>6.4138304826070192</v>
      </c>
      <c r="AZ10" s="62">
        <f t="shared" si="6"/>
        <v>1.960177301477718</v>
      </c>
      <c r="BA10" s="62">
        <f t="shared" si="7"/>
        <v>1.960177301477718</v>
      </c>
      <c r="BB10" s="62">
        <f t="shared" si="8"/>
        <v>1.960177301477718</v>
      </c>
      <c r="BC10" s="62">
        <f t="shared" si="9"/>
        <v>1.960177301477718</v>
      </c>
      <c r="BD10" s="62">
        <f t="shared" si="10"/>
        <v>11.959685242125973</v>
      </c>
      <c r="BE10" s="62">
        <f t="shared" si="11"/>
        <v>18.684711211574044</v>
      </c>
      <c r="BF10" s="62">
        <f t="shared" si="12"/>
        <v>24.736607109970119</v>
      </c>
    </row>
    <row r="11" spans="1:58" x14ac:dyDescent="0.25">
      <c r="A11" s="16">
        <v>2031</v>
      </c>
      <c r="B11" s="55">
        <v>5.5037463725434028</v>
      </c>
      <c r="C11" s="55">
        <v>13.885522925841867</v>
      </c>
      <c r="D11" s="53">
        <f>[1]Forecast!DM14</f>
        <v>2031</v>
      </c>
      <c r="E11" s="13">
        <f t="shared" si="13"/>
        <v>568.20431901291522</v>
      </c>
      <c r="F11" s="63">
        <f t="shared" si="0"/>
        <v>29.657336354075394</v>
      </c>
      <c r="G11" s="63">
        <f t="shared" si="0"/>
        <v>26.781018370135616</v>
      </c>
      <c r="H11" s="63">
        <f t="shared" si="0"/>
        <v>19.127923246957547</v>
      </c>
      <c r="I11" s="63">
        <f t="shared" si="0"/>
        <v>11.558533822748386</v>
      </c>
      <c r="J11" s="63">
        <f t="shared" si="0"/>
        <v>7.3225379599977751</v>
      </c>
      <c r="K11" s="63">
        <f t="shared" si="0"/>
        <v>2.2378939913239426</v>
      </c>
      <c r="L11" s="63">
        <f t="shared" si="0"/>
        <v>2.2378939913239426</v>
      </c>
      <c r="M11" s="63">
        <f t="shared" si="0"/>
        <v>2.2378939913239426</v>
      </c>
      <c r="N11" s="63">
        <f t="shared" si="0"/>
        <v>2.2378939913239426</v>
      </c>
      <c r="O11" s="63">
        <f t="shared" si="0"/>
        <v>13.654125941210729</v>
      </c>
      <c r="P11" s="63">
        <f t="shared" si="0"/>
        <v>21.331949369315751</v>
      </c>
      <c r="Q11" s="63">
        <f t="shared" si="0"/>
        <v>28.241274080365393</v>
      </c>
      <c r="S11" s="16">
        <v>2031</v>
      </c>
      <c r="T11" s="56">
        <v>10.567552631578945</v>
      </c>
      <c r="U11" s="56">
        <v>18.216184210526318</v>
      </c>
      <c r="V11" s="56">
        <v>27.372644736842108</v>
      </c>
      <c r="W11" s="56">
        <v>36.903605263157893</v>
      </c>
      <c r="X11" s="56">
        <v>43.281894736842112</v>
      </c>
      <c r="Y11" s="56">
        <v>76.917875000000009</v>
      </c>
      <c r="Z11" s="56">
        <v>82.632100000000008</v>
      </c>
      <c r="AA11" s="56">
        <v>82.245649999999998</v>
      </c>
      <c r="AB11" s="56">
        <v>73.422874999999976</v>
      </c>
      <c r="AC11" s="56">
        <v>34.943618421052633</v>
      </c>
      <c r="AD11" s="56">
        <v>22.009171052631576</v>
      </c>
      <c r="AE11" s="56">
        <v>12.06128947368421</v>
      </c>
      <c r="AF11" s="16">
        <v>2031</v>
      </c>
      <c r="AG11" s="41">
        <v>0.22736762171252253</v>
      </c>
      <c r="AH11" s="41">
        <v>0.20531636358571245</v>
      </c>
      <c r="AI11" s="41">
        <v>0.15013868008891568</v>
      </c>
      <c r="AJ11" s="41">
        <v>9.314692026993962E-2</v>
      </c>
      <c r="AK11" s="41">
        <v>5.9010240398408603E-2</v>
      </c>
      <c r="AL11" s="41">
        <v>2.3848900133075987E-2</v>
      </c>
      <c r="AM11" s="41">
        <v>2.3848900133075987E-2</v>
      </c>
      <c r="AN11" s="41">
        <v>2.3848900133075987E-2</v>
      </c>
      <c r="AO11" s="41">
        <v>2.3848900133075987E-2</v>
      </c>
      <c r="AP11" s="41">
        <v>0.11003469816375483</v>
      </c>
      <c r="AQ11" s="41">
        <v>0.1674384971479885</v>
      </c>
      <c r="AR11" s="41">
        <v>0.21651139688078619</v>
      </c>
      <c r="AS11" s="16">
        <v>2031</v>
      </c>
      <c r="AT11" s="61">
        <v>568.20431901291522</v>
      </c>
      <c r="AU11" s="62">
        <f t="shared" si="1"/>
        <v>29.657336354075394</v>
      </c>
      <c r="AV11" s="62">
        <f t="shared" si="2"/>
        <v>26.781018370135616</v>
      </c>
      <c r="AW11" s="62">
        <f t="shared" si="3"/>
        <v>19.127923246957547</v>
      </c>
      <c r="AX11" s="62">
        <f t="shared" si="4"/>
        <v>11.558533822748386</v>
      </c>
      <c r="AY11" s="62">
        <f t="shared" si="5"/>
        <v>7.3225379599977751</v>
      </c>
      <c r="AZ11" s="62">
        <f t="shared" si="6"/>
        <v>2.2378939913239426</v>
      </c>
      <c r="BA11" s="62">
        <f t="shared" si="7"/>
        <v>2.2378939913239426</v>
      </c>
      <c r="BB11" s="62">
        <f t="shared" si="8"/>
        <v>2.2378939913239426</v>
      </c>
      <c r="BC11" s="62">
        <f t="shared" si="9"/>
        <v>2.2378939913239426</v>
      </c>
      <c r="BD11" s="62">
        <f t="shared" si="10"/>
        <v>13.654125941210729</v>
      </c>
      <c r="BE11" s="62">
        <f t="shared" si="11"/>
        <v>21.331949369315751</v>
      </c>
      <c r="BF11" s="62">
        <f t="shared" si="12"/>
        <v>28.241274080365393</v>
      </c>
    </row>
    <row r="12" spans="1:58" x14ac:dyDescent="0.25">
      <c r="A12" s="16">
        <v>2032</v>
      </c>
      <c r="B12" s="55">
        <v>6.133198176058805</v>
      </c>
      <c r="C12" s="55">
        <v>15.606633203487457</v>
      </c>
      <c r="D12" s="53">
        <f>[1]Forecast!DM15</f>
        <v>2032</v>
      </c>
      <c r="E12" s="13">
        <f t="shared" si="13"/>
        <v>638.63323252799273</v>
      </c>
      <c r="F12" s="63">
        <f t="shared" si="0"/>
        <v>33.333362577876876</v>
      </c>
      <c r="G12" s="63">
        <f t="shared" si="0"/>
        <v>30.100525039695288</v>
      </c>
      <c r="H12" s="63">
        <f t="shared" si="0"/>
        <v>21.498828935290394</v>
      </c>
      <c r="I12" s="63">
        <f t="shared" si="0"/>
        <v>12.991213849499365</v>
      </c>
      <c r="J12" s="63">
        <f t="shared" si="0"/>
        <v>8.2301663877286</v>
      </c>
      <c r="K12" s="63">
        <f t="shared" si="0"/>
        <v>2.5152809049691438</v>
      </c>
      <c r="L12" s="63">
        <f t="shared" si="0"/>
        <v>2.5152809049691438</v>
      </c>
      <c r="M12" s="63">
        <f t="shared" si="0"/>
        <v>2.5152809049691438</v>
      </c>
      <c r="N12" s="63">
        <f t="shared" si="0"/>
        <v>2.5152809049691438</v>
      </c>
      <c r="O12" s="63">
        <f t="shared" si="0"/>
        <v>15.346554567427576</v>
      </c>
      <c r="P12" s="63">
        <f t="shared" si="0"/>
        <v>23.976044049640421</v>
      </c>
      <c r="Q12" s="63">
        <f t="shared" si="0"/>
        <v>31.741779414814363</v>
      </c>
      <c r="S12" s="16">
        <v>2032</v>
      </c>
      <c r="T12" s="56">
        <v>10.619243421052628</v>
      </c>
      <c r="U12" s="56">
        <v>18.420282894736843</v>
      </c>
      <c r="V12" s="56">
        <v>27.498381578947367</v>
      </c>
      <c r="W12" s="56">
        <v>36.972947368421053</v>
      </c>
      <c r="X12" s="56">
        <v>43.319598684210533</v>
      </c>
      <c r="Y12" s="56">
        <v>77.580375000000018</v>
      </c>
      <c r="Z12" s="56">
        <v>82.679349999999999</v>
      </c>
      <c r="AA12" s="56">
        <v>82.416449999999998</v>
      </c>
      <c r="AB12" s="56">
        <v>73.55397499999998</v>
      </c>
      <c r="AC12" s="56">
        <v>34.917059210526318</v>
      </c>
      <c r="AD12" s="56">
        <v>22.014638157894733</v>
      </c>
      <c r="AE12" s="56">
        <v>12.092486842105263</v>
      </c>
      <c r="AF12" s="16">
        <v>2032</v>
      </c>
      <c r="AG12" s="41">
        <v>0.22736762171252253</v>
      </c>
      <c r="AH12" s="41">
        <v>0.20531636358571245</v>
      </c>
      <c r="AI12" s="41">
        <v>0.15013868008891568</v>
      </c>
      <c r="AJ12" s="41">
        <v>9.314692026993962E-2</v>
      </c>
      <c r="AK12" s="41">
        <v>5.9010240398408603E-2</v>
      </c>
      <c r="AL12" s="41">
        <v>2.3848900133075987E-2</v>
      </c>
      <c r="AM12" s="41">
        <v>2.3848900133075987E-2</v>
      </c>
      <c r="AN12" s="41">
        <v>2.3848900133075987E-2</v>
      </c>
      <c r="AO12" s="41">
        <v>2.3848900133075987E-2</v>
      </c>
      <c r="AP12" s="41">
        <v>0.11003469816375483</v>
      </c>
      <c r="AQ12" s="41">
        <v>0.1674384971479885</v>
      </c>
      <c r="AR12" s="41">
        <v>0.21651139688078619</v>
      </c>
      <c r="AS12" s="16">
        <v>2032</v>
      </c>
      <c r="AT12" s="61">
        <v>638.63323252799273</v>
      </c>
      <c r="AU12" s="62">
        <f t="shared" si="1"/>
        <v>33.333362577876876</v>
      </c>
      <c r="AV12" s="62">
        <f t="shared" si="2"/>
        <v>30.100525039695288</v>
      </c>
      <c r="AW12" s="62">
        <f t="shared" si="3"/>
        <v>21.498828935290394</v>
      </c>
      <c r="AX12" s="62">
        <f t="shared" si="4"/>
        <v>12.991213849499365</v>
      </c>
      <c r="AY12" s="62">
        <f t="shared" si="5"/>
        <v>8.2301663877286</v>
      </c>
      <c r="AZ12" s="62">
        <f t="shared" si="6"/>
        <v>2.5152809049691438</v>
      </c>
      <c r="BA12" s="62">
        <f t="shared" si="7"/>
        <v>2.5152809049691438</v>
      </c>
      <c r="BB12" s="62">
        <f t="shared" si="8"/>
        <v>2.5152809049691438</v>
      </c>
      <c r="BC12" s="62">
        <f t="shared" si="9"/>
        <v>2.5152809049691438</v>
      </c>
      <c r="BD12" s="62">
        <f t="shared" si="10"/>
        <v>15.346554567427576</v>
      </c>
      <c r="BE12" s="62">
        <f t="shared" si="11"/>
        <v>23.976044049640421</v>
      </c>
      <c r="BF12" s="62">
        <f t="shared" si="12"/>
        <v>31.741779414814363</v>
      </c>
    </row>
    <row r="13" spans="1:58" x14ac:dyDescent="0.25">
      <c r="A13" s="16">
        <v>2033</v>
      </c>
      <c r="B13" s="55">
        <v>6.8315996988376959</v>
      </c>
      <c r="C13" s="55">
        <v>17.289835438815498</v>
      </c>
      <c r="D13" s="53">
        <f>[1]Forecast!DM16</f>
        <v>2033</v>
      </c>
      <c r="E13" s="13">
        <f t="shared" si="13"/>
        <v>709.31333883537627</v>
      </c>
      <c r="F13" s="63">
        <f t="shared" si="0"/>
        <v>37.022499770535624</v>
      </c>
      <c r="G13" s="63">
        <f t="shared" si="0"/>
        <v>33.431871110259301</v>
      </c>
      <c r="H13" s="63">
        <f t="shared" si="0"/>
        <v>23.349631777836549</v>
      </c>
      <c r="I13" s="63">
        <f t="shared" si="0"/>
        <v>14.429003693773279</v>
      </c>
      <c r="J13" s="63">
        <f t="shared" si="0"/>
        <v>9.1410319762753289</v>
      </c>
      <c r="K13" s="63">
        <f t="shared" si="0"/>
        <v>2.7936571508347363</v>
      </c>
      <c r="L13" s="63">
        <f t="shared" si="0"/>
        <v>2.7936571508347363</v>
      </c>
      <c r="M13" s="63">
        <f t="shared" si="0"/>
        <v>2.7936571508347363</v>
      </c>
      <c r="N13" s="63">
        <f t="shared" si="0"/>
        <v>2.7936571508347363</v>
      </c>
      <c r="O13" s="63">
        <f t="shared" si="0"/>
        <v>17.045019434318604</v>
      </c>
      <c r="P13" s="63">
        <f t="shared" si="0"/>
        <v>26.629569196697059</v>
      </c>
      <c r="Q13" s="63">
        <f t="shared" si="0"/>
        <v>35.254769702751283</v>
      </c>
      <c r="S13" s="16">
        <v>2033</v>
      </c>
      <c r="T13" s="56">
        <v>10.989019736842101</v>
      </c>
      <c r="U13" s="56">
        <v>18.70530921052632</v>
      </c>
      <c r="V13" s="56">
        <v>27.625815789473684</v>
      </c>
      <c r="W13" s="56">
        <v>36.974223684210529</v>
      </c>
      <c r="X13" s="56">
        <v>43.260184210526319</v>
      </c>
      <c r="Y13" s="56">
        <v>77.537275000000008</v>
      </c>
      <c r="Z13" s="56">
        <v>82.887225000000001</v>
      </c>
      <c r="AA13" s="56">
        <v>82.741500000000002</v>
      </c>
      <c r="AB13" s="56">
        <v>73.371274999999997</v>
      </c>
      <c r="AC13" s="56">
        <v>35.068151315789478</v>
      </c>
      <c r="AD13" s="56">
        <v>21.907197368421048</v>
      </c>
      <c r="AE13" s="56">
        <v>12.023256578947368</v>
      </c>
      <c r="AF13" s="16">
        <v>2033</v>
      </c>
      <c r="AG13" s="41">
        <v>0.22736762171252253</v>
      </c>
      <c r="AH13" s="41">
        <v>0.20531636358571245</v>
      </c>
      <c r="AI13" s="41">
        <v>0.14681526482691989</v>
      </c>
      <c r="AJ13" s="41">
        <v>9.314692026993962E-2</v>
      </c>
      <c r="AK13" s="41">
        <v>5.9010240398408603E-2</v>
      </c>
      <c r="AL13" s="41">
        <v>2.3848900133075987E-2</v>
      </c>
      <c r="AM13" s="41">
        <v>2.3848900133075987E-2</v>
      </c>
      <c r="AN13" s="41">
        <v>2.3848900133075987E-2</v>
      </c>
      <c r="AO13" s="41">
        <v>2.3848900133075987E-2</v>
      </c>
      <c r="AP13" s="41">
        <v>0.11003469816375483</v>
      </c>
      <c r="AQ13" s="41">
        <v>0.1674384971479885</v>
      </c>
      <c r="AR13" s="41">
        <v>0.21651139688078619</v>
      </c>
      <c r="AS13" s="16">
        <v>2033</v>
      </c>
      <c r="AT13" s="61">
        <v>709.31333883537627</v>
      </c>
      <c r="AU13" s="62">
        <f t="shared" si="1"/>
        <v>37.022499770535624</v>
      </c>
      <c r="AV13" s="62">
        <f t="shared" si="2"/>
        <v>33.431871110259301</v>
      </c>
      <c r="AW13" s="62">
        <f t="shared" si="3"/>
        <v>23.349631777836549</v>
      </c>
      <c r="AX13" s="62">
        <f t="shared" si="4"/>
        <v>14.429003693773279</v>
      </c>
      <c r="AY13" s="62">
        <f t="shared" si="5"/>
        <v>9.1410319762753289</v>
      </c>
      <c r="AZ13" s="62">
        <f t="shared" si="6"/>
        <v>2.7936571508347363</v>
      </c>
      <c r="BA13" s="62">
        <f t="shared" si="7"/>
        <v>2.7936571508347363</v>
      </c>
      <c r="BB13" s="62">
        <f t="shared" si="8"/>
        <v>2.7936571508347363</v>
      </c>
      <c r="BC13" s="62">
        <f t="shared" si="9"/>
        <v>2.7936571508347363</v>
      </c>
      <c r="BD13" s="62">
        <f t="shared" si="10"/>
        <v>17.045019434318604</v>
      </c>
      <c r="BE13" s="62">
        <f t="shared" si="11"/>
        <v>26.629569196697059</v>
      </c>
      <c r="BF13" s="62">
        <f t="shared" si="12"/>
        <v>35.254769702751283</v>
      </c>
    </row>
    <row r="14" spans="1:58" x14ac:dyDescent="0.25">
      <c r="A14" s="16">
        <v>2034</v>
      </c>
      <c r="B14" s="55">
        <v>7.4882494795374859</v>
      </c>
      <c r="C14" s="55">
        <v>19.004531407577673</v>
      </c>
      <c r="D14" s="53">
        <f>[1]Forecast!DM17</f>
        <v>2034</v>
      </c>
      <c r="E14" s="13">
        <f t="shared" si="13"/>
        <v>779.65852673460722</v>
      </c>
      <c r="F14" s="63">
        <f t="shared" si="0"/>
        <v>40.694155948796222</v>
      </c>
      <c r="G14" s="63">
        <f t="shared" si="0"/>
        <v>36.747431563324298</v>
      </c>
      <c r="H14" s="63">
        <f t="shared" si="0"/>
        <v>25.665299825876712</v>
      </c>
      <c r="I14" s="63">
        <f t="shared" si="0"/>
        <v>15.859980556133893</v>
      </c>
      <c r="J14" s="63">
        <f t="shared" si="0"/>
        <v>10.047581418895085</v>
      </c>
      <c r="K14" s="63">
        <f t="shared" si="0"/>
        <v>3.0707143080061594</v>
      </c>
      <c r="L14" s="63">
        <f t="shared" si="0"/>
        <v>3.0707143080061594</v>
      </c>
      <c r="M14" s="63">
        <f t="shared" si="0"/>
        <v>3.0707143080061594</v>
      </c>
      <c r="N14" s="63">
        <f t="shared" si="0"/>
        <v>3.0707143080061594</v>
      </c>
      <c r="O14" s="63">
        <f t="shared" si="0"/>
        <v>18.735436108029951</v>
      </c>
      <c r="P14" s="63">
        <f t="shared" si="0"/>
        <v>29.270520587647837</v>
      </c>
      <c r="Q14" s="63">
        <f t="shared" si="0"/>
        <v>38.751113650203443</v>
      </c>
      <c r="S14" s="16">
        <v>2034</v>
      </c>
      <c r="T14" s="56">
        <v>10.826552631578943</v>
      </c>
      <c r="U14" s="56">
        <v>18.513447368421055</v>
      </c>
      <c r="V14" s="56">
        <v>27.577203947368417</v>
      </c>
      <c r="W14" s="56">
        <v>36.995144736842107</v>
      </c>
      <c r="X14" s="56">
        <v>43.266980263157905</v>
      </c>
      <c r="Y14" s="56">
        <v>77.95565000000002</v>
      </c>
      <c r="Z14" s="56">
        <v>82.854475000000008</v>
      </c>
      <c r="AA14" s="56">
        <v>82.820475000000002</v>
      </c>
      <c r="AB14" s="56">
        <v>73.532374999999988</v>
      </c>
      <c r="AC14" s="56">
        <v>35.075585526315791</v>
      </c>
      <c r="AD14" s="56">
        <v>21.936374999999995</v>
      </c>
      <c r="AE14" s="56">
        <v>11.839046052631579</v>
      </c>
      <c r="AF14" s="16">
        <v>2034</v>
      </c>
      <c r="AG14" s="41">
        <v>0.22736762171252253</v>
      </c>
      <c r="AH14" s="41">
        <v>0.20531636358571245</v>
      </c>
      <c r="AI14" s="41">
        <v>0.14681526482691989</v>
      </c>
      <c r="AJ14" s="41">
        <v>9.314692026993962E-2</v>
      </c>
      <c r="AK14" s="41">
        <v>5.9010240398408603E-2</v>
      </c>
      <c r="AL14" s="41">
        <v>2.3848900133075987E-2</v>
      </c>
      <c r="AM14" s="41">
        <v>2.3848900133075987E-2</v>
      </c>
      <c r="AN14" s="41">
        <v>2.3848900133075987E-2</v>
      </c>
      <c r="AO14" s="41">
        <v>2.3848900133075987E-2</v>
      </c>
      <c r="AP14" s="41">
        <v>0.11003469816375483</v>
      </c>
      <c r="AQ14" s="41">
        <v>0.1674384971479885</v>
      </c>
      <c r="AR14" s="41">
        <v>0.21651139688078619</v>
      </c>
      <c r="AS14" s="16">
        <v>2034</v>
      </c>
      <c r="AT14" s="61">
        <v>779.65852673460722</v>
      </c>
      <c r="AU14" s="62">
        <f t="shared" si="1"/>
        <v>40.694155948796222</v>
      </c>
      <c r="AV14" s="62">
        <f t="shared" si="2"/>
        <v>36.747431563324298</v>
      </c>
      <c r="AW14" s="62">
        <f t="shared" si="3"/>
        <v>25.665299825876712</v>
      </c>
      <c r="AX14" s="62">
        <f t="shared" si="4"/>
        <v>15.859980556133893</v>
      </c>
      <c r="AY14" s="62">
        <f t="shared" si="5"/>
        <v>10.047581418895085</v>
      </c>
      <c r="AZ14" s="62">
        <f t="shared" si="6"/>
        <v>3.0707143080061594</v>
      </c>
      <c r="BA14" s="62">
        <f t="shared" si="7"/>
        <v>3.0707143080061594</v>
      </c>
      <c r="BB14" s="62">
        <f t="shared" si="8"/>
        <v>3.0707143080061594</v>
      </c>
      <c r="BC14" s="62">
        <f t="shared" si="9"/>
        <v>3.0707143080061594</v>
      </c>
      <c r="BD14" s="62">
        <f t="shared" si="10"/>
        <v>18.735436108029951</v>
      </c>
      <c r="BE14" s="62">
        <f t="shared" si="11"/>
        <v>29.270520587647837</v>
      </c>
      <c r="BF14" s="62">
        <f t="shared" si="12"/>
        <v>38.751113650203443</v>
      </c>
    </row>
    <row r="15" spans="1:58" x14ac:dyDescent="0.25">
      <c r="A15" s="16">
        <v>2035</v>
      </c>
      <c r="B15" s="55">
        <v>8.1433011639823878</v>
      </c>
      <c r="C15" s="55">
        <v>20.723309228384771</v>
      </c>
      <c r="D15" s="53">
        <f>[1]Forecast!DM18</f>
        <v>2035</v>
      </c>
      <c r="E15" s="13">
        <f t="shared" si="13"/>
        <v>850.17117210403012</v>
      </c>
      <c r="F15" s="63">
        <f t="shared" si="0"/>
        <v>44.374552543756067</v>
      </c>
      <c r="G15" s="63">
        <f t="shared" si="0"/>
        <v>40.070884743416102</v>
      </c>
      <c r="H15" s="63">
        <f t="shared" si="0"/>
        <v>27.986480346407312</v>
      </c>
      <c r="I15" s="63">
        <f t="shared" si="0"/>
        <v>17.29436387418011</v>
      </c>
      <c r="J15" s="63">
        <f t="shared" si="0"/>
        <v>10.956288912133488</v>
      </c>
      <c r="K15" s="63">
        <f t="shared" si="0"/>
        <v>3.3484310026956994</v>
      </c>
      <c r="L15" s="63">
        <f t="shared" si="0"/>
        <v>3.3484310026956994</v>
      </c>
      <c r="M15" s="63">
        <f t="shared" si="0"/>
        <v>3.3484310026956994</v>
      </c>
      <c r="N15" s="63">
        <f t="shared" si="0"/>
        <v>3.3484310026956994</v>
      </c>
      <c r="O15" s="63">
        <f t="shared" si="0"/>
        <v>20.429876836665358</v>
      </c>
      <c r="P15" s="63">
        <f t="shared" si="0"/>
        <v>31.917758791556764</v>
      </c>
      <c r="Q15" s="63">
        <f t="shared" si="0"/>
        <v>42.255780681719301</v>
      </c>
      <c r="S15" s="16">
        <v>2035</v>
      </c>
      <c r="T15" s="56">
        <v>11.042177631578944</v>
      </c>
      <c r="U15" s="56">
        <v>18.444348684210528</v>
      </c>
      <c r="V15" s="56">
        <v>27.461223684210523</v>
      </c>
      <c r="W15" s="56">
        <v>36.988460526315798</v>
      </c>
      <c r="X15" s="56">
        <v>43.337078947368425</v>
      </c>
      <c r="Y15" s="56">
        <v>77.38107500000001</v>
      </c>
      <c r="Z15" s="56">
        <v>82.931625000000011</v>
      </c>
      <c r="AA15" s="56">
        <v>82.787475000000001</v>
      </c>
      <c r="AB15" s="56">
        <v>73.685149999999993</v>
      </c>
      <c r="AC15" s="56">
        <v>35.151177631578946</v>
      </c>
      <c r="AD15" s="56">
        <v>22.128993421052627</v>
      </c>
      <c r="AE15" s="56">
        <v>11.784743421052633</v>
      </c>
      <c r="AF15" s="16">
        <v>2035</v>
      </c>
      <c r="AG15" s="41">
        <v>0.22736762171252253</v>
      </c>
      <c r="AH15" s="41">
        <v>0.20531636358571245</v>
      </c>
      <c r="AI15" s="41">
        <v>0.14681526482691989</v>
      </c>
      <c r="AJ15" s="41">
        <v>9.314692026993962E-2</v>
      </c>
      <c r="AK15" s="41">
        <v>5.9010240398408603E-2</v>
      </c>
      <c r="AL15" s="41">
        <v>2.3848900133075987E-2</v>
      </c>
      <c r="AM15" s="41">
        <v>2.3848900133075987E-2</v>
      </c>
      <c r="AN15" s="41">
        <v>2.3848900133075987E-2</v>
      </c>
      <c r="AO15" s="41">
        <v>2.3848900133075987E-2</v>
      </c>
      <c r="AP15" s="41">
        <v>0.11003469816375483</v>
      </c>
      <c r="AQ15" s="41">
        <v>0.1674384971479885</v>
      </c>
      <c r="AR15" s="41">
        <v>0.21651139688078619</v>
      </c>
      <c r="AS15" s="16">
        <v>2035</v>
      </c>
      <c r="AT15" s="61">
        <v>850.17117210403012</v>
      </c>
      <c r="AU15" s="62">
        <f t="shared" si="1"/>
        <v>44.374552543756067</v>
      </c>
      <c r="AV15" s="62">
        <f t="shared" si="2"/>
        <v>40.070884743416102</v>
      </c>
      <c r="AW15" s="62">
        <f t="shared" si="3"/>
        <v>27.986480346407312</v>
      </c>
      <c r="AX15" s="62">
        <f t="shared" si="4"/>
        <v>17.29436387418011</v>
      </c>
      <c r="AY15" s="62">
        <f t="shared" si="5"/>
        <v>10.956288912133488</v>
      </c>
      <c r="AZ15" s="62">
        <f t="shared" si="6"/>
        <v>3.3484310026956994</v>
      </c>
      <c r="BA15" s="62">
        <f t="shared" si="7"/>
        <v>3.3484310026956994</v>
      </c>
      <c r="BB15" s="62">
        <f t="shared" si="8"/>
        <v>3.3484310026956994</v>
      </c>
      <c r="BC15" s="62">
        <f t="shared" si="9"/>
        <v>3.3484310026956994</v>
      </c>
      <c r="BD15" s="62">
        <f t="shared" si="10"/>
        <v>20.429876836665358</v>
      </c>
      <c r="BE15" s="62">
        <f t="shared" si="11"/>
        <v>31.917758791556764</v>
      </c>
      <c r="BF15" s="62">
        <f t="shared" si="12"/>
        <v>42.255780681719301</v>
      </c>
    </row>
    <row r="16" spans="1:58" x14ac:dyDescent="0.25">
      <c r="A16" s="16">
        <v>2036</v>
      </c>
      <c r="B16" s="55">
        <v>8.7419651228109068</v>
      </c>
      <c r="C16" s="55">
        <v>22.433923500967694</v>
      </c>
      <c r="D16" s="53">
        <f>[1]Forecast!DM19</f>
        <v>2036</v>
      </c>
      <c r="E16" s="13">
        <f t="shared" si="13"/>
        <v>920.34890892743897</v>
      </c>
      <c r="F16" s="63">
        <f t="shared" si="0"/>
        <v>48.037468639070561</v>
      </c>
      <c r="G16" s="63">
        <f t="shared" si="0"/>
        <v>43.378552770838354</v>
      </c>
      <c r="H16" s="63">
        <f t="shared" si="0"/>
        <v>30.296636132451006</v>
      </c>
      <c r="I16" s="63">
        <f t="shared" si="0"/>
        <v>18.721934410930764</v>
      </c>
      <c r="J16" s="63">
        <f t="shared" si="0"/>
        <v>11.860680386539833</v>
      </c>
      <c r="K16" s="63">
        <f t="shared" si="0"/>
        <v>3.6248286475334712</v>
      </c>
      <c r="L16" s="63">
        <f t="shared" si="0"/>
        <v>3.6248286475334712</v>
      </c>
      <c r="M16" s="63">
        <f t="shared" si="0"/>
        <v>3.6248286475334712</v>
      </c>
      <c r="N16" s="63">
        <f t="shared" si="0"/>
        <v>3.6248286475334712</v>
      </c>
      <c r="O16" s="63">
        <f t="shared" si="0"/>
        <v>22.116269609111328</v>
      </c>
      <c r="P16" s="63">
        <f t="shared" si="0"/>
        <v>34.552423609611587</v>
      </c>
      <c r="Q16" s="63">
        <f t="shared" si="0"/>
        <v>45.743801862925054</v>
      </c>
      <c r="S16" s="16">
        <v>2036</v>
      </c>
      <c r="T16" s="56">
        <v>11.165723684210525</v>
      </c>
      <c r="U16" s="56">
        <v>18.487401315789473</v>
      </c>
      <c r="V16" s="56">
        <v>27.738855263157891</v>
      </c>
      <c r="W16" s="56">
        <v>36.948315789473689</v>
      </c>
      <c r="X16" s="56">
        <v>43.390065789473688</v>
      </c>
      <c r="Y16" s="56">
        <v>77.548550000000006</v>
      </c>
      <c r="Z16" s="56">
        <v>83.109775000000013</v>
      </c>
      <c r="AA16" s="56">
        <v>82.915350000000018</v>
      </c>
      <c r="AB16" s="56">
        <v>74.234899999999996</v>
      </c>
      <c r="AC16" s="56">
        <v>35.184269736842104</v>
      </c>
      <c r="AD16" s="56">
        <v>22.121546052631572</v>
      </c>
      <c r="AE16" s="56">
        <v>11.795039473684213</v>
      </c>
      <c r="AF16" s="16">
        <v>2036</v>
      </c>
      <c r="AG16" s="41">
        <v>0.22736762171252253</v>
      </c>
      <c r="AH16" s="41">
        <v>0.20531636358571245</v>
      </c>
      <c r="AI16" s="41">
        <v>0.14681526482691989</v>
      </c>
      <c r="AJ16" s="41">
        <v>9.314692026993962E-2</v>
      </c>
      <c r="AK16" s="41">
        <v>5.9010240398408603E-2</v>
      </c>
      <c r="AL16" s="41">
        <v>2.3848900133075987E-2</v>
      </c>
      <c r="AM16" s="41">
        <v>2.3848900133075987E-2</v>
      </c>
      <c r="AN16" s="41">
        <v>2.3848900133075987E-2</v>
      </c>
      <c r="AO16" s="41">
        <v>2.3848900133075987E-2</v>
      </c>
      <c r="AP16" s="41">
        <v>0.11003469816375483</v>
      </c>
      <c r="AQ16" s="41">
        <v>0.1674384971479885</v>
      </c>
      <c r="AR16" s="41">
        <v>0.21651139688078619</v>
      </c>
      <c r="AS16" s="16">
        <v>2036</v>
      </c>
      <c r="AT16" s="61">
        <v>920.34890892743897</v>
      </c>
      <c r="AU16" s="62">
        <f t="shared" si="1"/>
        <v>48.037468639070561</v>
      </c>
      <c r="AV16" s="62">
        <f t="shared" si="2"/>
        <v>43.378552770838354</v>
      </c>
      <c r="AW16" s="62">
        <f t="shared" si="3"/>
        <v>30.296636132451006</v>
      </c>
      <c r="AX16" s="62">
        <f t="shared" si="4"/>
        <v>18.721934410930764</v>
      </c>
      <c r="AY16" s="62">
        <f t="shared" si="5"/>
        <v>11.860680386539833</v>
      </c>
      <c r="AZ16" s="62">
        <f t="shared" si="6"/>
        <v>3.6248286475334712</v>
      </c>
      <c r="BA16" s="62">
        <f t="shared" si="7"/>
        <v>3.6248286475334712</v>
      </c>
      <c r="BB16" s="62">
        <f t="shared" si="8"/>
        <v>3.6248286475334712</v>
      </c>
      <c r="BC16" s="62">
        <f t="shared" si="9"/>
        <v>3.6248286475334712</v>
      </c>
      <c r="BD16" s="62">
        <f t="shared" si="10"/>
        <v>22.116269609111328</v>
      </c>
      <c r="BE16" s="62">
        <f t="shared" si="11"/>
        <v>34.552423609611587</v>
      </c>
      <c r="BF16" s="62">
        <f t="shared" si="12"/>
        <v>45.743801862925054</v>
      </c>
    </row>
    <row r="17" spans="1:58" x14ac:dyDescent="0.25">
      <c r="A17" s="16">
        <v>2037</v>
      </c>
      <c r="B17" s="55">
        <v>9.4408674059529485</v>
      </c>
      <c r="C17" s="55">
        <v>24.152701268482307</v>
      </c>
      <c r="D17" s="53">
        <f>[1]Forecast!DM20</f>
        <v>2037</v>
      </c>
      <c r="E17" s="13">
        <f t="shared" si="13"/>
        <v>990.86155211054393</v>
      </c>
      <c r="F17" s="63">
        <f t="shared" si="0"/>
        <v>51.717865119915878</v>
      </c>
      <c r="G17" s="63">
        <f t="shared" si="0"/>
        <v>46.702005847883036</v>
      </c>
      <c r="H17" s="63">
        <f t="shared" si="0"/>
        <v>32.617816581010992</v>
      </c>
      <c r="I17" s="63">
        <f t="shared" si="0"/>
        <v>20.156317684502437</v>
      </c>
      <c r="J17" s="63">
        <f t="shared" si="0"/>
        <v>12.769387851602819</v>
      </c>
      <c r="K17" s="63">
        <f t="shared" si="0"/>
        <v>3.9025453336121161</v>
      </c>
      <c r="L17" s="63">
        <f t="shared" si="0"/>
        <v>3.9025453336121161</v>
      </c>
      <c r="M17" s="63">
        <f t="shared" si="0"/>
        <v>3.9025453336121161</v>
      </c>
      <c r="N17" s="63">
        <f t="shared" si="0"/>
        <v>3.9025453336121161</v>
      </c>
      <c r="O17" s="63">
        <f t="shared" si="0"/>
        <v>23.810710285208838</v>
      </c>
      <c r="P17" s="63">
        <f t="shared" si="0"/>
        <v>37.199661731440138</v>
      </c>
      <c r="Q17" s="63">
        <f t="shared" si="0"/>
        <v>49.248468785775053</v>
      </c>
      <c r="S17" s="16">
        <v>2037</v>
      </c>
      <c r="T17" s="56">
        <v>11.190690789473683</v>
      </c>
      <c r="U17" s="56">
        <v>18.413828947368422</v>
      </c>
      <c r="V17" s="56">
        <v>27.823421052631577</v>
      </c>
      <c r="W17" s="56">
        <v>36.765236842105267</v>
      </c>
      <c r="X17" s="56">
        <v>43.431092105263161</v>
      </c>
      <c r="Y17" s="56">
        <v>77.393074999999996</v>
      </c>
      <c r="Z17" s="56">
        <v>83.211874999999992</v>
      </c>
      <c r="AA17" s="56">
        <v>83.106125000000006</v>
      </c>
      <c r="AB17" s="56">
        <v>74.163349999999994</v>
      </c>
      <c r="AC17" s="56">
        <v>35.266210526315788</v>
      </c>
      <c r="AD17" s="56">
        <v>22.24163815789473</v>
      </c>
      <c r="AE17" s="56">
        <v>11.96571710526316</v>
      </c>
      <c r="AF17" s="16">
        <v>2037</v>
      </c>
      <c r="AG17" s="41">
        <v>0.22736762171252253</v>
      </c>
      <c r="AH17" s="41">
        <v>0.20531636358571245</v>
      </c>
      <c r="AI17" s="41">
        <v>0.14681526482691989</v>
      </c>
      <c r="AJ17" s="41">
        <v>9.314692026993962E-2</v>
      </c>
      <c r="AK17" s="41">
        <v>5.9010240398408603E-2</v>
      </c>
      <c r="AL17" s="41">
        <v>2.3848900133075987E-2</v>
      </c>
      <c r="AM17" s="41">
        <v>2.3848900133075987E-2</v>
      </c>
      <c r="AN17" s="41">
        <v>2.3848900133075987E-2</v>
      </c>
      <c r="AO17" s="41">
        <v>2.3848900133075987E-2</v>
      </c>
      <c r="AP17" s="41">
        <v>0.11003469816375483</v>
      </c>
      <c r="AQ17" s="41">
        <v>0.1674384971479885</v>
      </c>
      <c r="AR17" s="41">
        <v>0.21651139688078619</v>
      </c>
      <c r="AS17" s="16">
        <v>2037</v>
      </c>
      <c r="AT17" s="61">
        <v>990.86155211054393</v>
      </c>
      <c r="AU17" s="62">
        <f t="shared" si="1"/>
        <v>51.717865119915878</v>
      </c>
      <c r="AV17" s="62">
        <f t="shared" si="2"/>
        <v>46.702005847883036</v>
      </c>
      <c r="AW17" s="62">
        <f t="shared" si="3"/>
        <v>32.617816581010992</v>
      </c>
      <c r="AX17" s="62">
        <f t="shared" si="4"/>
        <v>20.156317684502437</v>
      </c>
      <c r="AY17" s="62">
        <f t="shared" si="5"/>
        <v>12.769387851602819</v>
      </c>
      <c r="AZ17" s="62">
        <f t="shared" si="6"/>
        <v>3.9025453336121161</v>
      </c>
      <c r="BA17" s="62">
        <f t="shared" si="7"/>
        <v>3.9025453336121161</v>
      </c>
      <c r="BB17" s="62">
        <f t="shared" si="8"/>
        <v>3.9025453336121161</v>
      </c>
      <c r="BC17" s="62">
        <f t="shared" si="9"/>
        <v>3.9025453336121161</v>
      </c>
      <c r="BD17" s="62">
        <f t="shared" si="10"/>
        <v>23.810710285208838</v>
      </c>
      <c r="BE17" s="62">
        <f t="shared" si="11"/>
        <v>37.199661731440138</v>
      </c>
      <c r="BF17" s="62">
        <f t="shared" si="12"/>
        <v>49.248468785775053</v>
      </c>
    </row>
    <row r="18" spans="1:58" x14ac:dyDescent="0.25">
      <c r="A18" s="16">
        <v>2038</v>
      </c>
      <c r="B18" s="55">
        <v>10.084588818017371</v>
      </c>
      <c r="C18" s="55">
        <v>25.786980242306949</v>
      </c>
      <c r="D18" s="53">
        <f>[1]Forecast!DM21</f>
        <v>2038</v>
      </c>
      <c r="E18" s="13">
        <f t="shared" si="13"/>
        <v>1061.1230180590064</v>
      </c>
      <c r="F18" s="63">
        <f t="shared" si="0"/>
        <v>55.385151443933779</v>
      </c>
      <c r="G18" s="63">
        <f t="shared" si="0"/>
        <v>49.073105445764767</v>
      </c>
      <c r="H18" s="63">
        <f t="shared" si="0"/>
        <v>34.930728616136783</v>
      </c>
      <c r="I18" s="63">
        <f t="shared" si="0"/>
        <v>21.585591457028492</v>
      </c>
      <c r="J18" s="63">
        <f t="shared" si="0"/>
        <v>13.674858356343934</v>
      </c>
      <c r="K18" s="63">
        <f t="shared" si="0"/>
        <v>4.1792727487448085</v>
      </c>
      <c r="L18" s="63">
        <f t="shared" si="0"/>
        <v>4.1792727487448085</v>
      </c>
      <c r="M18" s="63">
        <f t="shared" si="0"/>
        <v>4.1792727487448085</v>
      </c>
      <c r="N18" s="63">
        <f t="shared" si="0"/>
        <v>4.1792727487448085</v>
      </c>
      <c r="O18" s="63">
        <f t="shared" si="0"/>
        <v>25.499115094487646</v>
      </c>
      <c r="P18" s="63">
        <f t="shared" si="0"/>
        <v>39.837469970614109</v>
      </c>
      <c r="Q18" s="63">
        <f t="shared" si="0"/>
        <v>52.740651528394594</v>
      </c>
      <c r="S18" s="16">
        <v>2038</v>
      </c>
      <c r="T18" s="56">
        <v>11.307427631578944</v>
      </c>
      <c r="U18" s="56">
        <v>18.52444736842105</v>
      </c>
      <c r="V18" s="56">
        <v>27.972697368421048</v>
      </c>
      <c r="W18" s="56">
        <v>36.774151315789474</v>
      </c>
      <c r="X18" s="56">
        <v>43.461519736842114</v>
      </c>
      <c r="Y18" s="56">
        <v>77.665850000000006</v>
      </c>
      <c r="Z18" s="56">
        <v>83.509150000000005</v>
      </c>
      <c r="AA18" s="56">
        <v>83.132749999999987</v>
      </c>
      <c r="AB18" s="56">
        <v>74.473624999999998</v>
      </c>
      <c r="AC18" s="56">
        <v>35.271776315789474</v>
      </c>
      <c r="AD18" s="56">
        <v>22.115690789473678</v>
      </c>
      <c r="AE18" s="56">
        <v>12.004282894736845</v>
      </c>
      <c r="AF18" s="16">
        <v>2038</v>
      </c>
      <c r="AG18" s="41">
        <v>0.22736762171252253</v>
      </c>
      <c r="AH18" s="41">
        <v>0.20145535372501805</v>
      </c>
      <c r="AI18" s="41">
        <v>0.14681526482691989</v>
      </c>
      <c r="AJ18" s="41">
        <v>9.314692026993962E-2</v>
      </c>
      <c r="AK18" s="41">
        <v>5.9010240398408603E-2</v>
      </c>
      <c r="AL18" s="41">
        <v>2.3848900133075987E-2</v>
      </c>
      <c r="AM18" s="41">
        <v>2.3848900133075987E-2</v>
      </c>
      <c r="AN18" s="41">
        <v>2.3848900133075987E-2</v>
      </c>
      <c r="AO18" s="41">
        <v>2.3848900133075987E-2</v>
      </c>
      <c r="AP18" s="41">
        <v>0.11003469816375483</v>
      </c>
      <c r="AQ18" s="41">
        <v>0.1674384971479885</v>
      </c>
      <c r="AR18" s="41">
        <v>0.21651139688078619</v>
      </c>
      <c r="AS18" s="16">
        <v>2038</v>
      </c>
      <c r="AT18" s="61">
        <v>1061.1230180590064</v>
      </c>
      <c r="AU18" s="62">
        <f t="shared" si="1"/>
        <v>55.385151443933779</v>
      </c>
      <c r="AV18" s="62">
        <f t="shared" si="2"/>
        <v>49.073105445764767</v>
      </c>
      <c r="AW18" s="62">
        <f t="shared" si="3"/>
        <v>34.930728616136783</v>
      </c>
      <c r="AX18" s="62">
        <f t="shared" si="4"/>
        <v>21.585591457028492</v>
      </c>
      <c r="AY18" s="62">
        <f t="shared" si="5"/>
        <v>13.674858356343934</v>
      </c>
      <c r="AZ18" s="62">
        <f t="shared" si="6"/>
        <v>4.1792727487448085</v>
      </c>
      <c r="BA18" s="62">
        <f t="shared" si="7"/>
        <v>4.1792727487448085</v>
      </c>
      <c r="BB18" s="62">
        <f t="shared" si="8"/>
        <v>4.1792727487448085</v>
      </c>
      <c r="BC18" s="62">
        <f t="shared" si="9"/>
        <v>4.1792727487448085</v>
      </c>
      <c r="BD18" s="62">
        <f t="shared" si="10"/>
        <v>25.499115094487646</v>
      </c>
      <c r="BE18" s="62">
        <f t="shared" si="11"/>
        <v>39.837469970614109</v>
      </c>
      <c r="BF18" s="62">
        <f t="shared" si="12"/>
        <v>52.740651528394594</v>
      </c>
    </row>
    <row r="19" spans="1:58" x14ac:dyDescent="0.25">
      <c r="A19" s="16">
        <v>2039</v>
      </c>
      <c r="B19" s="55">
        <v>10.723915531404401</v>
      </c>
      <c r="C19" s="55">
        <v>27.490376581877729</v>
      </c>
      <c r="D19" s="53">
        <f>[1]Forecast!DM22</f>
        <v>2039</v>
      </c>
      <c r="E19" s="13">
        <f t="shared" si="13"/>
        <v>1131.2170363508631</v>
      </c>
      <c r="F19" s="63">
        <f t="shared" ref="F19:F25" si="14">AU19</f>
        <v>59.043697863471031</v>
      </c>
      <c r="G19" s="63">
        <f t="shared" ref="G19:G25" si="15">AV19</f>
        <v>52.314700522126003</v>
      </c>
      <c r="H19" s="63">
        <f t="shared" ref="H19:H25" si="16">AW19</f>
        <v>37.238128501822068</v>
      </c>
      <c r="I19" s="63">
        <f t="shared" ref="I19:I25" si="17">AX19</f>
        <v>23.01145897349901</v>
      </c>
      <c r="J19" s="63">
        <f t="shared" ref="J19:J25" si="18">AY19</f>
        <v>14.578170936935622</v>
      </c>
      <c r="K19" s="63">
        <f t="shared" ref="K19:K25" si="19">AZ19</f>
        <v>4.4553406650105618</v>
      </c>
      <c r="L19" s="63">
        <f t="shared" ref="L19:L25" si="20">BA19</f>
        <v>4.4553406650105618</v>
      </c>
      <c r="M19" s="63">
        <f t="shared" ref="M19:M25" si="21">BB19</f>
        <v>4.4553406650105618</v>
      </c>
      <c r="N19" s="63">
        <f t="shared" ref="N19:N25" si="22">BC19</f>
        <v>4.4553406650105618</v>
      </c>
      <c r="O19" s="63">
        <f t="shared" ref="O19:O25" si="23">BD19</f>
        <v>27.183496084665908</v>
      </c>
      <c r="P19" s="63">
        <f t="shared" ref="P19:P25" si="24">BE19</f>
        <v>42.468991765258885</v>
      </c>
      <c r="Q19" s="63">
        <f t="shared" ref="Q19:Q25" si="25">BF19</f>
        <v>56.22451167471192</v>
      </c>
      <c r="S19" s="16">
        <v>2039</v>
      </c>
      <c r="T19" s="56">
        <v>11.418105263157893</v>
      </c>
      <c r="U19" s="56">
        <v>18.686947368421052</v>
      </c>
      <c r="V19" s="56">
        <v>28.021848684210525</v>
      </c>
      <c r="W19" s="56">
        <v>36.861381578947373</v>
      </c>
      <c r="X19" s="56">
        <v>43.477914473684216</v>
      </c>
      <c r="Y19" s="56">
        <v>77.379899999999992</v>
      </c>
      <c r="Z19" s="56">
        <v>83.800925000000007</v>
      </c>
      <c r="AA19" s="56">
        <v>83.317000000000007</v>
      </c>
      <c r="AB19" s="56">
        <v>74.319824999999994</v>
      </c>
      <c r="AC19" s="56">
        <v>35.266986842105261</v>
      </c>
      <c r="AD19" s="56">
        <v>22.112440789473677</v>
      </c>
      <c r="AE19" s="56">
        <v>12.090414473684213</v>
      </c>
      <c r="AF19" s="16">
        <v>2039</v>
      </c>
      <c r="AG19" s="41">
        <v>0.22736762171252253</v>
      </c>
      <c r="AH19" s="41">
        <v>0.20145535372501805</v>
      </c>
      <c r="AI19" s="41">
        <v>0.14681526482691989</v>
      </c>
      <c r="AJ19" s="41">
        <v>9.314692026993962E-2</v>
      </c>
      <c r="AK19" s="41">
        <v>5.9010240398408603E-2</v>
      </c>
      <c r="AL19" s="41">
        <v>2.3848900133075987E-2</v>
      </c>
      <c r="AM19" s="41">
        <v>2.3848900133075987E-2</v>
      </c>
      <c r="AN19" s="41">
        <v>2.3848900133075987E-2</v>
      </c>
      <c r="AO19" s="41">
        <v>2.3848900133075987E-2</v>
      </c>
      <c r="AP19" s="41">
        <v>0.11003469816375483</v>
      </c>
      <c r="AQ19" s="41">
        <v>0.1674384971479885</v>
      </c>
      <c r="AR19" s="41">
        <v>0.21651139688078619</v>
      </c>
      <c r="AS19" s="16">
        <v>2039</v>
      </c>
      <c r="AT19" s="61">
        <v>1131.2170363508631</v>
      </c>
      <c r="AU19" s="62">
        <f t="shared" si="1"/>
        <v>59.043697863471031</v>
      </c>
      <c r="AV19" s="62">
        <f t="shared" si="2"/>
        <v>52.314700522126003</v>
      </c>
      <c r="AW19" s="62">
        <f t="shared" si="3"/>
        <v>37.238128501822068</v>
      </c>
      <c r="AX19" s="62">
        <f t="shared" si="4"/>
        <v>23.01145897349901</v>
      </c>
      <c r="AY19" s="62">
        <f t="shared" si="5"/>
        <v>14.578170936935622</v>
      </c>
      <c r="AZ19" s="62">
        <f t="shared" si="6"/>
        <v>4.4553406650105618</v>
      </c>
      <c r="BA19" s="62">
        <f t="shared" si="7"/>
        <v>4.4553406650105618</v>
      </c>
      <c r="BB19" s="62">
        <f t="shared" si="8"/>
        <v>4.4553406650105618</v>
      </c>
      <c r="BC19" s="62">
        <f t="shared" si="9"/>
        <v>4.4553406650105618</v>
      </c>
      <c r="BD19" s="62">
        <f t="shared" si="10"/>
        <v>27.183496084665908</v>
      </c>
      <c r="BE19" s="62">
        <f t="shared" si="11"/>
        <v>42.468991765258885</v>
      </c>
      <c r="BF19" s="62">
        <f t="shared" si="12"/>
        <v>56.22451167471192</v>
      </c>
    </row>
    <row r="20" spans="1:58" x14ac:dyDescent="0.25">
      <c r="A20" s="16">
        <v>2040</v>
      </c>
      <c r="B20" s="55">
        <v>11.296761688237558</v>
      </c>
      <c r="C20" s="55">
        <v>29.195807536861722</v>
      </c>
      <c r="D20" s="53">
        <f>[1]Forecast!DM23</f>
        <v>2040</v>
      </c>
      <c r="E20" s="13">
        <f t="shared" si="13"/>
        <v>1201.3947781817915</v>
      </c>
      <c r="F20" s="63">
        <f t="shared" si="14"/>
        <v>62.70661422015224</v>
      </c>
      <c r="G20" s="63">
        <f t="shared" si="15"/>
        <v>55.560167509652331</v>
      </c>
      <c r="H20" s="63">
        <f t="shared" si="16"/>
        <v>39.548284452706504</v>
      </c>
      <c r="I20" s="63">
        <f t="shared" si="17"/>
        <v>24.439029612113696</v>
      </c>
      <c r="J20" s="63">
        <f t="shared" si="18"/>
        <v>15.482562475874659</v>
      </c>
      <c r="K20" s="63">
        <f t="shared" si="19"/>
        <v>4.7317383295706366</v>
      </c>
      <c r="L20" s="63">
        <f t="shared" si="20"/>
        <v>4.7317383295706366</v>
      </c>
      <c r="M20" s="63">
        <f t="shared" si="21"/>
        <v>4.7317383295706366</v>
      </c>
      <c r="N20" s="63">
        <f t="shared" si="22"/>
        <v>4.7317383295706366</v>
      </c>
      <c r="O20" s="63">
        <f t="shared" si="23"/>
        <v>28.869888977444131</v>
      </c>
      <c r="P20" s="63">
        <f t="shared" si="24"/>
        <v>45.103656771309723</v>
      </c>
      <c r="Q20" s="63">
        <f t="shared" si="25"/>
        <v>59.712533104804784</v>
      </c>
      <c r="S20" s="16">
        <v>2040</v>
      </c>
      <c r="T20" s="56">
        <v>11.464124999999997</v>
      </c>
      <c r="U20" s="56">
        <v>18.706921052631579</v>
      </c>
      <c r="V20" s="56">
        <v>28.173046052631577</v>
      </c>
      <c r="W20" s="56">
        <v>36.895197368421059</v>
      </c>
      <c r="X20" s="56">
        <v>43.493756578947377</v>
      </c>
      <c r="Y20" s="56">
        <v>77.314674999999994</v>
      </c>
      <c r="Z20" s="56">
        <v>83.708475000000007</v>
      </c>
      <c r="AA20" s="56">
        <v>83.263000000000005</v>
      </c>
      <c r="AB20" s="56">
        <v>74.144999999999996</v>
      </c>
      <c r="AC20" s="56">
        <v>35.352493421052628</v>
      </c>
      <c r="AD20" s="56">
        <v>22.174499999999995</v>
      </c>
      <c r="AE20" s="56">
        <v>12.36659868421053</v>
      </c>
      <c r="AF20" s="16">
        <v>2040</v>
      </c>
      <c r="AG20" s="41">
        <v>0.22736762171252253</v>
      </c>
      <c r="AH20" s="41">
        <v>0.20145535372501805</v>
      </c>
      <c r="AI20" s="41">
        <v>0.14681526482691989</v>
      </c>
      <c r="AJ20" s="41">
        <v>9.314692026993962E-2</v>
      </c>
      <c r="AK20" s="41">
        <v>5.9010240398408603E-2</v>
      </c>
      <c r="AL20" s="41">
        <v>2.3848900133075987E-2</v>
      </c>
      <c r="AM20" s="41">
        <v>2.3848900133075987E-2</v>
      </c>
      <c r="AN20" s="41">
        <v>2.3848900133075987E-2</v>
      </c>
      <c r="AO20" s="41">
        <v>2.3848900133075987E-2</v>
      </c>
      <c r="AP20" s="41">
        <v>0.11003469816375483</v>
      </c>
      <c r="AQ20" s="41">
        <v>0.1674384971479885</v>
      </c>
      <c r="AR20" s="41">
        <v>0.21651139688078619</v>
      </c>
      <c r="AS20" s="16">
        <v>2040</v>
      </c>
      <c r="AT20" s="61">
        <v>1201.3947781817915</v>
      </c>
      <c r="AU20" s="62">
        <f t="shared" si="1"/>
        <v>62.70661422015224</v>
      </c>
      <c r="AV20" s="62">
        <f t="shared" si="2"/>
        <v>55.560167509652331</v>
      </c>
      <c r="AW20" s="62">
        <f t="shared" si="3"/>
        <v>39.548284452706504</v>
      </c>
      <c r="AX20" s="62">
        <f t="shared" si="4"/>
        <v>24.439029612113696</v>
      </c>
      <c r="AY20" s="62">
        <f t="shared" si="5"/>
        <v>15.482562475874659</v>
      </c>
      <c r="AZ20" s="62">
        <f t="shared" si="6"/>
        <v>4.7317383295706366</v>
      </c>
      <c r="BA20" s="62">
        <f t="shared" si="7"/>
        <v>4.7317383295706366</v>
      </c>
      <c r="BB20" s="62">
        <f t="shared" si="8"/>
        <v>4.7317383295706366</v>
      </c>
      <c r="BC20" s="62">
        <f t="shared" si="9"/>
        <v>4.7317383295706366</v>
      </c>
      <c r="BD20" s="62">
        <f t="shared" si="10"/>
        <v>28.869888977444131</v>
      </c>
      <c r="BE20" s="62">
        <f t="shared" si="11"/>
        <v>45.103656771309723</v>
      </c>
      <c r="BF20" s="62">
        <f t="shared" si="12"/>
        <v>59.712533104804784</v>
      </c>
    </row>
    <row r="21" spans="1:58" x14ac:dyDescent="0.25">
      <c r="A21" s="16">
        <v>2041</v>
      </c>
      <c r="B21" s="55">
        <v>11.995435742509315</v>
      </c>
      <c r="C21" s="55">
        <v>30.862220779559209</v>
      </c>
      <c r="D21" s="53">
        <f>[1]Forecast!DM24</f>
        <v>2041</v>
      </c>
      <c r="E21" s="13">
        <f t="shared" si="13"/>
        <v>1271.4887981370593</v>
      </c>
      <c r="F21" s="63">
        <f t="shared" si="14"/>
        <v>66.365160726510979</v>
      </c>
      <c r="G21" s="63">
        <f t="shared" si="15"/>
        <v>58.80176266294032</v>
      </c>
      <c r="H21" s="63">
        <f t="shared" si="16"/>
        <v>41.855684393149019</v>
      </c>
      <c r="I21" s="63">
        <f t="shared" si="17"/>
        <v>25.864897162421688</v>
      </c>
      <c r="J21" s="63">
        <f t="shared" si="18"/>
        <v>15.942077430341001</v>
      </c>
      <c r="K21" s="63">
        <f t="shared" si="19"/>
        <v>5.0078062523877964</v>
      </c>
      <c r="L21" s="63">
        <f t="shared" si="20"/>
        <v>5.0078062523877964</v>
      </c>
      <c r="M21" s="63">
        <f t="shared" si="21"/>
        <v>5.0078062523877964</v>
      </c>
      <c r="N21" s="63">
        <f t="shared" si="22"/>
        <v>5.0078062523877964</v>
      </c>
      <c r="O21" s="63">
        <f t="shared" si="23"/>
        <v>30.554270007594681</v>
      </c>
      <c r="P21" s="63">
        <f t="shared" si="24"/>
        <v>47.735178628403517</v>
      </c>
      <c r="Q21" s="63">
        <f t="shared" si="25"/>
        <v>63.196393333798092</v>
      </c>
      <c r="S21" s="16">
        <v>2041</v>
      </c>
      <c r="T21" s="56">
        <v>11.24382236842105</v>
      </c>
      <c r="U21" s="56">
        <v>18.7868947368421</v>
      </c>
      <c r="V21" s="56">
        <v>28.303967105263155</v>
      </c>
      <c r="W21" s="56">
        <v>36.936460526315791</v>
      </c>
      <c r="X21" s="56">
        <v>43.605046052631586</v>
      </c>
      <c r="Y21" s="56">
        <v>76.556074999999993</v>
      </c>
      <c r="Z21" s="56">
        <v>83.774525000000011</v>
      </c>
      <c r="AA21" s="56">
        <v>83.336900000000014</v>
      </c>
      <c r="AB21" s="56">
        <v>74.242625000000004</v>
      </c>
      <c r="AC21" s="56">
        <v>35.323032894736841</v>
      </c>
      <c r="AD21" s="56">
        <v>22.207164473684205</v>
      </c>
      <c r="AE21" s="56">
        <v>12.287980263157896</v>
      </c>
      <c r="AF21" s="16">
        <v>2041</v>
      </c>
      <c r="AG21" s="41">
        <v>0.22736762171252253</v>
      </c>
      <c r="AH21" s="41">
        <v>0.20145535372501805</v>
      </c>
      <c r="AI21" s="41">
        <v>0.14681526482691989</v>
      </c>
      <c r="AJ21" s="41">
        <v>9.314692026993962E-2</v>
      </c>
      <c r="AK21" s="41">
        <v>5.7411997659075301E-2</v>
      </c>
      <c r="AL21" s="41">
        <v>2.3848900133075987E-2</v>
      </c>
      <c r="AM21" s="41">
        <v>2.3848900133075987E-2</v>
      </c>
      <c r="AN21" s="41">
        <v>2.3848900133075987E-2</v>
      </c>
      <c r="AO21" s="41">
        <v>2.3848900133075987E-2</v>
      </c>
      <c r="AP21" s="41">
        <v>0.11003469816375483</v>
      </c>
      <c r="AQ21" s="41">
        <v>0.1674384971479885</v>
      </c>
      <c r="AR21" s="41">
        <v>0.21651139688078619</v>
      </c>
      <c r="AS21" s="16">
        <v>2041</v>
      </c>
      <c r="AT21" s="61">
        <v>1271.4887981370593</v>
      </c>
      <c r="AU21" s="62">
        <f t="shared" si="1"/>
        <v>66.365160726510979</v>
      </c>
      <c r="AV21" s="62">
        <f t="shared" si="2"/>
        <v>58.80176266294032</v>
      </c>
      <c r="AW21" s="62">
        <f t="shared" si="3"/>
        <v>41.855684393149019</v>
      </c>
      <c r="AX21" s="62">
        <f t="shared" si="4"/>
        <v>25.864897162421688</v>
      </c>
      <c r="AY21" s="62">
        <f t="shared" si="5"/>
        <v>15.942077430341001</v>
      </c>
      <c r="AZ21" s="62">
        <f t="shared" si="6"/>
        <v>5.0078062523877964</v>
      </c>
      <c r="BA21" s="62">
        <f t="shared" si="7"/>
        <v>5.0078062523877964</v>
      </c>
      <c r="BB21" s="62">
        <f t="shared" si="8"/>
        <v>5.0078062523877964</v>
      </c>
      <c r="BC21" s="62">
        <f t="shared" si="9"/>
        <v>5.0078062523877964</v>
      </c>
      <c r="BD21" s="62">
        <f t="shared" si="10"/>
        <v>30.554270007594681</v>
      </c>
      <c r="BE21" s="62">
        <f t="shared" si="11"/>
        <v>47.735178628403517</v>
      </c>
      <c r="BF21" s="62">
        <f t="shared" si="12"/>
        <v>63.196393333798092</v>
      </c>
    </row>
    <row r="22" spans="1:58" x14ac:dyDescent="0.25">
      <c r="A22" s="16">
        <v>2042</v>
      </c>
      <c r="B22" s="55">
        <v>12.626143187413277</v>
      </c>
      <c r="C22" s="55">
        <v>32.561546259482149</v>
      </c>
      <c r="D22" s="53">
        <f>[1]Forecast!DM25</f>
        <v>2042</v>
      </c>
      <c r="E22" s="13">
        <f t="shared" si="13"/>
        <v>1341.4990973810454</v>
      </c>
      <c r="F22" s="63">
        <f t="shared" si="14"/>
        <v>70.019337443321845</v>
      </c>
      <c r="G22" s="63">
        <f t="shared" si="15"/>
        <v>62.039486035838287</v>
      </c>
      <c r="H22" s="63">
        <f t="shared" si="16"/>
        <v>44.160328361479394</v>
      </c>
      <c r="I22" s="63">
        <f t="shared" si="17"/>
        <v>27.289061648109019</v>
      </c>
      <c r="J22" s="63">
        <f t="shared" si="18"/>
        <v>16.819874869928558</v>
      </c>
      <c r="K22" s="63">
        <f t="shared" si="19"/>
        <v>5.2835444380479908</v>
      </c>
      <c r="L22" s="63">
        <f t="shared" si="20"/>
        <v>5.2835444380479908</v>
      </c>
      <c r="M22" s="63">
        <f t="shared" si="21"/>
        <v>5.2835444380479908</v>
      </c>
      <c r="N22" s="63">
        <f t="shared" si="22"/>
        <v>5.2835444380479908</v>
      </c>
      <c r="O22" s="63">
        <f t="shared" si="23"/>
        <v>32.236639203097937</v>
      </c>
      <c r="P22" s="63">
        <f t="shared" si="24"/>
        <v>50.363557380254242</v>
      </c>
      <c r="Q22" s="63">
        <f t="shared" si="25"/>
        <v>66.676092419564583</v>
      </c>
      <c r="S22" s="16">
        <v>2042</v>
      </c>
      <c r="T22" s="56">
        <v>11.26548026315789</v>
      </c>
      <c r="U22" s="56">
        <v>18.877828947368418</v>
      </c>
      <c r="V22" s="56">
        <v>28.355572368421051</v>
      </c>
      <c r="W22" s="56">
        <v>37.013664473684209</v>
      </c>
      <c r="X22" s="56">
        <v>43.603769736842111</v>
      </c>
      <c r="Y22" s="56">
        <v>76.220150000000004</v>
      </c>
      <c r="Z22" s="56">
        <v>83.682725000000005</v>
      </c>
      <c r="AA22" s="56">
        <v>83.548400000000015</v>
      </c>
      <c r="AB22" s="56">
        <v>74.418575000000004</v>
      </c>
      <c r="AC22" s="56">
        <v>35.309749999999994</v>
      </c>
      <c r="AD22" s="56">
        <v>22.16188815789473</v>
      </c>
      <c r="AE22" s="56">
        <v>12.318184210526317</v>
      </c>
      <c r="AF22" s="16">
        <v>2042</v>
      </c>
      <c r="AG22" s="41">
        <v>0.22736762171252253</v>
      </c>
      <c r="AH22" s="41">
        <v>0.20145535372501805</v>
      </c>
      <c r="AI22" s="41">
        <v>0.14681526482691989</v>
      </c>
      <c r="AJ22" s="41">
        <v>9.314692026993962E-2</v>
      </c>
      <c r="AK22" s="41">
        <v>5.7411997659075301E-2</v>
      </c>
      <c r="AL22" s="41">
        <v>2.3848900133075987E-2</v>
      </c>
      <c r="AM22" s="41">
        <v>2.3848900133075987E-2</v>
      </c>
      <c r="AN22" s="41">
        <v>2.3848900133075987E-2</v>
      </c>
      <c r="AO22" s="41">
        <v>2.3848900133075987E-2</v>
      </c>
      <c r="AP22" s="41">
        <v>0.11003469816375483</v>
      </c>
      <c r="AQ22" s="41">
        <v>0.1674384971479885</v>
      </c>
      <c r="AR22" s="41">
        <v>0.21651139688078619</v>
      </c>
      <c r="AS22" s="16">
        <v>2042</v>
      </c>
      <c r="AT22" s="61">
        <v>1341.4990973810454</v>
      </c>
      <c r="AU22" s="62">
        <f t="shared" si="1"/>
        <v>70.019337443321845</v>
      </c>
      <c r="AV22" s="62">
        <f t="shared" si="2"/>
        <v>62.039486035838287</v>
      </c>
      <c r="AW22" s="62">
        <f t="shared" si="3"/>
        <v>44.160328361479394</v>
      </c>
      <c r="AX22" s="62">
        <f t="shared" si="4"/>
        <v>27.289061648109019</v>
      </c>
      <c r="AY22" s="62">
        <f t="shared" si="5"/>
        <v>16.819874869928558</v>
      </c>
      <c r="AZ22" s="62">
        <f t="shared" si="6"/>
        <v>5.2835444380479908</v>
      </c>
      <c r="BA22" s="62">
        <f t="shared" si="7"/>
        <v>5.2835444380479908</v>
      </c>
      <c r="BB22" s="62">
        <f t="shared" si="8"/>
        <v>5.2835444380479908</v>
      </c>
      <c r="BC22" s="62">
        <f t="shared" si="9"/>
        <v>5.2835444380479908</v>
      </c>
      <c r="BD22" s="62">
        <f t="shared" si="10"/>
        <v>32.236639203097937</v>
      </c>
      <c r="BE22" s="62">
        <f t="shared" si="11"/>
        <v>50.363557380254242</v>
      </c>
      <c r="BF22" s="62">
        <f t="shared" si="12"/>
        <v>66.676092419564583</v>
      </c>
    </row>
    <row r="23" spans="1:58" x14ac:dyDescent="0.25">
      <c r="A23" s="16">
        <v>2043</v>
      </c>
      <c r="B23" s="55">
        <v>13.254517469818891</v>
      </c>
      <c r="C23" s="55">
        <v>34.260871749985988</v>
      </c>
      <c r="D23" s="53">
        <f>[1]Forecast!DM26</f>
        <v>2043</v>
      </c>
      <c r="E23" s="13">
        <f t="shared" si="13"/>
        <v>1411.5093970609523</v>
      </c>
      <c r="F23" s="63">
        <f t="shared" si="14"/>
        <v>73.673514182885526</v>
      </c>
      <c r="G23" s="63">
        <f t="shared" si="15"/>
        <v>65.277209428896015</v>
      </c>
      <c r="H23" s="63">
        <f t="shared" si="16"/>
        <v>46.464972344159676</v>
      </c>
      <c r="I23" s="63">
        <f t="shared" si="17"/>
        <v>28.713226142663942</v>
      </c>
      <c r="J23" s="63">
        <f t="shared" si="18"/>
        <v>17.697672314981741</v>
      </c>
      <c r="K23" s="63">
        <f t="shared" si="19"/>
        <v>5.5592826254250758</v>
      </c>
      <c r="L23" s="63">
        <f t="shared" si="20"/>
        <v>5.5592826254250758</v>
      </c>
      <c r="M23" s="63">
        <f t="shared" si="21"/>
        <v>5.5592826254250758</v>
      </c>
      <c r="N23" s="63">
        <f t="shared" si="22"/>
        <v>5.5592826254250758</v>
      </c>
      <c r="O23" s="63">
        <f t="shared" si="23"/>
        <v>33.919008409076518</v>
      </c>
      <c r="P23" s="63">
        <f t="shared" si="24"/>
        <v>52.991936148470629</v>
      </c>
      <c r="Q23" s="63">
        <f t="shared" si="25"/>
        <v>70.15579152699749</v>
      </c>
      <c r="S23" s="16">
        <v>2043</v>
      </c>
      <c r="T23" s="56">
        <v>11.153322368421049</v>
      </c>
      <c r="U23" s="56">
        <v>18.870243421052624</v>
      </c>
      <c r="V23" s="56">
        <v>28.369710526315789</v>
      </c>
      <c r="W23" s="56">
        <v>37.057769736842104</v>
      </c>
      <c r="X23" s="56">
        <v>43.685828947368428</v>
      </c>
      <c r="Y23" s="56">
        <v>75.954425000000001</v>
      </c>
      <c r="Z23" s="56">
        <v>83.595425000000006</v>
      </c>
      <c r="AA23" s="56">
        <v>83.85912500000002</v>
      </c>
      <c r="AB23" s="56">
        <v>74.669900000000013</v>
      </c>
      <c r="AC23" s="56">
        <v>35.34569736842105</v>
      </c>
      <c r="AD23" s="56">
        <v>22.244019736842098</v>
      </c>
      <c r="AE23" s="56">
        <v>12.400789473684213</v>
      </c>
      <c r="AF23" s="16">
        <v>2043</v>
      </c>
      <c r="AG23" s="41">
        <v>0.22736762171252253</v>
      </c>
      <c r="AH23" s="41">
        <v>0.20145535372501805</v>
      </c>
      <c r="AI23" s="41">
        <v>0.14681526482691989</v>
      </c>
      <c r="AJ23" s="41">
        <v>9.314692026993962E-2</v>
      </c>
      <c r="AK23" s="41">
        <v>5.7411997659075301E-2</v>
      </c>
      <c r="AL23" s="41">
        <v>2.3848900133075987E-2</v>
      </c>
      <c r="AM23" s="41">
        <v>2.3848900133075987E-2</v>
      </c>
      <c r="AN23" s="41">
        <v>2.3848900133075987E-2</v>
      </c>
      <c r="AO23" s="41">
        <v>2.3848900133075987E-2</v>
      </c>
      <c r="AP23" s="41">
        <v>0.11003469816375483</v>
      </c>
      <c r="AQ23" s="41">
        <v>0.1674384971479885</v>
      </c>
      <c r="AR23" s="41">
        <v>0.21651139688078619</v>
      </c>
      <c r="AS23" s="16">
        <v>2043</v>
      </c>
      <c r="AT23" s="61">
        <v>1411.5093970609523</v>
      </c>
      <c r="AU23" s="62">
        <f t="shared" si="1"/>
        <v>73.673514182885526</v>
      </c>
      <c r="AV23" s="62">
        <f t="shared" si="2"/>
        <v>65.277209428896015</v>
      </c>
      <c r="AW23" s="62">
        <f t="shared" si="3"/>
        <v>46.464972344159676</v>
      </c>
      <c r="AX23" s="62">
        <f t="shared" si="4"/>
        <v>28.713226142663942</v>
      </c>
      <c r="AY23" s="62">
        <f t="shared" si="5"/>
        <v>17.697672314981741</v>
      </c>
      <c r="AZ23" s="62">
        <f t="shared" si="6"/>
        <v>5.5592826254250758</v>
      </c>
      <c r="BA23" s="62">
        <f t="shared" si="7"/>
        <v>5.5592826254250758</v>
      </c>
      <c r="BB23" s="62">
        <f t="shared" si="8"/>
        <v>5.5592826254250758</v>
      </c>
      <c r="BC23" s="62">
        <f t="shared" si="9"/>
        <v>5.5592826254250758</v>
      </c>
      <c r="BD23" s="62">
        <f t="shared" si="10"/>
        <v>33.919008409076518</v>
      </c>
      <c r="BE23" s="62">
        <f t="shared" si="11"/>
        <v>52.991936148470629</v>
      </c>
      <c r="BF23" s="62">
        <f t="shared" si="12"/>
        <v>70.15579152699749</v>
      </c>
    </row>
    <row r="24" spans="1:58" x14ac:dyDescent="0.25">
      <c r="A24" s="16">
        <v>2044</v>
      </c>
      <c r="B24" s="55">
        <v>13.802120035205492</v>
      </c>
      <c r="C24" s="55">
        <v>35.859197597796005</v>
      </c>
      <c r="D24" s="53">
        <f>[1]Forecast!DM27</f>
        <v>2044</v>
      </c>
      <c r="E24" s="13">
        <f t="shared" si="13"/>
        <v>1481.6034168475126</v>
      </c>
      <c r="F24" s="63">
        <f t="shared" si="14"/>
        <v>77.332060680438602</v>
      </c>
      <c r="G24" s="63">
        <f t="shared" si="15"/>
        <v>68.518804574381875</v>
      </c>
      <c r="H24" s="63">
        <f t="shared" si="16"/>
        <v>48.772372279048568</v>
      </c>
      <c r="I24" s="63">
        <f t="shared" si="17"/>
        <v>30.139093689540044</v>
      </c>
      <c r="J24" s="63">
        <f t="shared" si="18"/>
        <v>18.576519452666663</v>
      </c>
      <c r="K24" s="63">
        <f t="shared" si="19"/>
        <v>5.8353505475777743</v>
      </c>
      <c r="L24" s="63">
        <f t="shared" si="20"/>
        <v>5.8353505475777743</v>
      </c>
      <c r="M24" s="63">
        <f t="shared" si="21"/>
        <v>5.8353505475777743</v>
      </c>
      <c r="N24" s="63">
        <f t="shared" si="22"/>
        <v>5.8353505475777743</v>
      </c>
      <c r="O24" s="63">
        <f t="shared" si="23"/>
        <v>35.603389435172971</v>
      </c>
      <c r="P24" s="63">
        <f t="shared" si="24"/>
        <v>55.623457999230681</v>
      </c>
      <c r="Q24" s="63">
        <f t="shared" si="25"/>
        <v>72.403270872761581</v>
      </c>
      <c r="S24" s="16">
        <v>2044</v>
      </c>
      <c r="T24" s="56">
        <v>11.172243421052627</v>
      </c>
      <c r="U24" s="56">
        <v>18.874980263157891</v>
      </c>
      <c r="V24" s="56">
        <v>28.277901315789475</v>
      </c>
      <c r="W24" s="56">
        <v>37.137164473684209</v>
      </c>
      <c r="X24" s="56">
        <v>43.753796052631586</v>
      </c>
      <c r="Y24" s="56">
        <v>76.414774999999992</v>
      </c>
      <c r="Z24" s="56">
        <v>83.620174999999989</v>
      </c>
      <c r="AA24" s="56">
        <v>83.970050000000001</v>
      </c>
      <c r="AB24" s="56">
        <v>74.687224999999998</v>
      </c>
      <c r="AC24" s="56">
        <v>35.270006578947367</v>
      </c>
      <c r="AD24" s="56">
        <v>22.226493421052623</v>
      </c>
      <c r="AE24" s="56">
        <v>12.738394736842107</v>
      </c>
      <c r="AF24" s="16">
        <v>2044</v>
      </c>
      <c r="AG24" s="41">
        <v>0.22736762171252253</v>
      </c>
      <c r="AH24" s="41">
        <v>0.20145535372501805</v>
      </c>
      <c r="AI24" s="41">
        <v>0.14681526482691989</v>
      </c>
      <c r="AJ24" s="41">
        <v>9.314692026993962E-2</v>
      </c>
      <c r="AK24" s="41">
        <v>5.7411997659075301E-2</v>
      </c>
      <c r="AL24" s="41">
        <v>2.3848900133075987E-2</v>
      </c>
      <c r="AM24" s="41">
        <v>2.3848900133075987E-2</v>
      </c>
      <c r="AN24" s="41">
        <v>2.3848900133075987E-2</v>
      </c>
      <c r="AO24" s="41">
        <v>2.3848900133075987E-2</v>
      </c>
      <c r="AP24" s="41">
        <v>0.11003469816375483</v>
      </c>
      <c r="AQ24" s="41">
        <v>0.1674384971479885</v>
      </c>
      <c r="AR24" s="41">
        <v>0.21287625543271618</v>
      </c>
      <c r="AS24" s="16">
        <v>2044</v>
      </c>
      <c r="AT24" s="61">
        <v>1481.6034168475126</v>
      </c>
      <c r="AU24" s="62">
        <f t="shared" si="1"/>
        <v>77.332060680438602</v>
      </c>
      <c r="AV24" s="62">
        <f t="shared" si="2"/>
        <v>68.518804574381875</v>
      </c>
      <c r="AW24" s="62">
        <f t="shared" si="3"/>
        <v>48.772372279048568</v>
      </c>
      <c r="AX24" s="62">
        <f t="shared" si="4"/>
        <v>30.139093689540044</v>
      </c>
      <c r="AY24" s="62">
        <f t="shared" si="5"/>
        <v>18.576519452666663</v>
      </c>
      <c r="AZ24" s="62">
        <f t="shared" si="6"/>
        <v>5.8353505475777743</v>
      </c>
      <c r="BA24" s="62">
        <f t="shared" si="7"/>
        <v>5.8353505475777743</v>
      </c>
      <c r="BB24" s="62">
        <f t="shared" si="8"/>
        <v>5.8353505475777743</v>
      </c>
      <c r="BC24" s="62">
        <f t="shared" si="9"/>
        <v>5.8353505475777743</v>
      </c>
      <c r="BD24" s="62">
        <f t="shared" si="10"/>
        <v>35.603389435172971</v>
      </c>
      <c r="BE24" s="62">
        <f t="shared" si="11"/>
        <v>55.623457999230681</v>
      </c>
      <c r="BF24" s="62">
        <f t="shared" si="12"/>
        <v>72.403270872761581</v>
      </c>
    </row>
    <row r="25" spans="1:58" x14ac:dyDescent="0.25">
      <c r="A25" s="16">
        <v>2045</v>
      </c>
      <c r="B25" s="55">
        <v>14.503051900164655</v>
      </c>
      <c r="C25" s="55">
        <v>37.551628324683044</v>
      </c>
      <c r="D25" s="53">
        <f>[1]Forecast!DM28</f>
        <v>2045</v>
      </c>
      <c r="E25" s="13">
        <f t="shared" si="13"/>
        <v>1551.5299995853165</v>
      </c>
      <c r="F25" s="63">
        <f t="shared" si="14"/>
        <v>80.981867827186093</v>
      </c>
      <c r="G25" s="63">
        <f t="shared" si="15"/>
        <v>71.752656361360494</v>
      </c>
      <c r="H25" s="63">
        <f t="shared" si="16"/>
        <v>51.074260413692961</v>
      </c>
      <c r="I25" s="63">
        <f t="shared" si="17"/>
        <v>31.561555196147758</v>
      </c>
      <c r="J25" s="63">
        <f t="shared" si="18"/>
        <v>19.45326724476562</v>
      </c>
      <c r="K25" s="63">
        <f t="shared" si="19"/>
        <v>6.110759012642947</v>
      </c>
      <c r="L25" s="63">
        <f t="shared" si="20"/>
        <v>6.110759012642947</v>
      </c>
      <c r="M25" s="63">
        <f t="shared" si="21"/>
        <v>6.110759012642947</v>
      </c>
      <c r="N25" s="63">
        <f t="shared" si="22"/>
        <v>6.110759012642947</v>
      </c>
      <c r="O25" s="63">
        <f t="shared" si="23"/>
        <v>37.283746897078785</v>
      </c>
      <c r="P25" s="63">
        <f t="shared" si="24"/>
        <v>58.248693803709315</v>
      </c>
      <c r="Q25" s="63">
        <f t="shared" si="25"/>
        <v>75.820456101683646</v>
      </c>
      <c r="S25" s="16">
        <v>2045</v>
      </c>
      <c r="T25" s="56">
        <v>11.435236842105258</v>
      </c>
      <c r="U25" s="56">
        <v>19.018855263157892</v>
      </c>
      <c r="V25" s="56">
        <v>28.395032894736843</v>
      </c>
      <c r="W25" s="56">
        <v>37.173453947368422</v>
      </c>
      <c r="X25" s="56">
        <v>43.894657894736852</v>
      </c>
      <c r="Y25" s="56">
        <v>76.552475000000001</v>
      </c>
      <c r="Z25" s="56">
        <v>83.671700000000001</v>
      </c>
      <c r="AA25" s="56">
        <v>84.034850000000006</v>
      </c>
      <c r="AB25" s="56">
        <v>74.974999999999994</v>
      </c>
      <c r="AC25" s="56">
        <v>35.260269736842105</v>
      </c>
      <c r="AD25" s="56">
        <v>22.310276315789466</v>
      </c>
      <c r="AE25" s="56">
        <v>12.653671052631582</v>
      </c>
      <c r="AF25" s="16">
        <v>2045</v>
      </c>
      <c r="AG25" s="41">
        <v>0.22736762171252253</v>
      </c>
      <c r="AH25" s="41">
        <v>0.20145535372501805</v>
      </c>
      <c r="AI25" s="41">
        <v>0.14681526482691989</v>
      </c>
      <c r="AJ25" s="41">
        <v>9.314692026993962E-2</v>
      </c>
      <c r="AK25" s="41">
        <v>5.7411997659075301E-2</v>
      </c>
      <c r="AL25" s="41">
        <v>2.3848900133075987E-2</v>
      </c>
      <c r="AM25" s="41">
        <v>2.3848900133075987E-2</v>
      </c>
      <c r="AN25" s="41">
        <v>2.3848900133075987E-2</v>
      </c>
      <c r="AO25" s="41">
        <v>2.3848900133075987E-2</v>
      </c>
      <c r="AP25" s="41">
        <v>0.11003469816375483</v>
      </c>
      <c r="AQ25" s="41">
        <v>0.1674384971479885</v>
      </c>
      <c r="AR25" s="41">
        <v>0.21287625543271618</v>
      </c>
      <c r="AS25" s="16">
        <v>2045</v>
      </c>
      <c r="AT25" s="61">
        <v>1551.5299995853165</v>
      </c>
      <c r="AU25" s="62">
        <f t="shared" si="1"/>
        <v>80.981867827186093</v>
      </c>
      <c r="AV25" s="62">
        <f t="shared" si="2"/>
        <v>71.752656361360494</v>
      </c>
      <c r="AW25" s="62">
        <f t="shared" si="3"/>
        <v>51.074260413692961</v>
      </c>
      <c r="AX25" s="62">
        <f t="shared" si="4"/>
        <v>31.561555196147758</v>
      </c>
      <c r="AY25" s="62">
        <f t="shared" si="5"/>
        <v>19.45326724476562</v>
      </c>
      <c r="AZ25" s="62">
        <f t="shared" si="6"/>
        <v>6.110759012642947</v>
      </c>
      <c r="BA25" s="62">
        <f t="shared" si="7"/>
        <v>6.110759012642947</v>
      </c>
      <c r="BB25" s="62">
        <f t="shared" si="8"/>
        <v>6.110759012642947</v>
      </c>
      <c r="BC25" s="62">
        <f t="shared" si="9"/>
        <v>6.110759012642947</v>
      </c>
      <c r="BD25" s="62">
        <f t="shared" si="10"/>
        <v>37.283746897078785</v>
      </c>
      <c r="BE25" s="62">
        <f t="shared" si="11"/>
        <v>58.248693803709315</v>
      </c>
      <c r="BF25" s="62">
        <f t="shared" si="12"/>
        <v>75.820456101683646</v>
      </c>
    </row>
    <row r="27" spans="1:58" x14ac:dyDescent="0.25">
      <c r="S27" s="24" t="s">
        <v>82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58" x14ac:dyDescent="0.25">
      <c r="S28" s="57" t="s">
        <v>79</v>
      </c>
      <c r="T28" s="43" t="s">
        <v>53</v>
      </c>
      <c r="U28" s="43" t="s">
        <v>54</v>
      </c>
      <c r="V28" s="43" t="s">
        <v>55</v>
      </c>
      <c r="W28" s="43" t="s">
        <v>56</v>
      </c>
      <c r="X28" s="43" t="s">
        <v>57</v>
      </c>
      <c r="Y28" s="43" t="s">
        <v>58</v>
      </c>
      <c r="Z28" s="43" t="s">
        <v>59</v>
      </c>
      <c r="AA28" s="43" t="s">
        <v>60</v>
      </c>
      <c r="AB28" s="43" t="s">
        <v>61</v>
      </c>
      <c r="AC28" s="43" t="s">
        <v>62</v>
      </c>
      <c r="AD28" s="43" t="s">
        <v>63</v>
      </c>
      <c r="AE28" s="43" t="s">
        <v>64</v>
      </c>
    </row>
    <row r="29" spans="1:58" x14ac:dyDescent="0.25">
      <c r="S29" s="59" t="s">
        <v>80</v>
      </c>
      <c r="T29" s="60">
        <v>229.56146788990824</v>
      </c>
      <c r="U29" s="60">
        <v>229.56146788990824</v>
      </c>
      <c r="V29" s="60">
        <v>224.2181146025878</v>
      </c>
      <c r="W29" s="60">
        <v>218.38847583643121</v>
      </c>
      <c r="X29" s="60">
        <v>218.38847583643121</v>
      </c>
      <c r="Y29" s="60">
        <v>165.14545454545456</v>
      </c>
      <c r="Z29" s="60">
        <v>165.14545454545456</v>
      </c>
      <c r="AA29" s="60">
        <v>165.14545454545456</v>
      </c>
      <c r="AB29" s="60">
        <v>165.14545454545456</v>
      </c>
      <c r="AC29" s="60">
        <v>218.38847583643121</v>
      </c>
      <c r="AD29" s="60">
        <v>224.2181146025878</v>
      </c>
      <c r="AE29" s="60">
        <v>229.56146788990824</v>
      </c>
    </row>
    <row r="31" spans="1:58" x14ac:dyDescent="0.25"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</row>
    <row r="32" spans="1:58" x14ac:dyDescent="0.25"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</row>
    <row r="33" spans="19:58" x14ac:dyDescent="0.25"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</row>
    <row r="34" spans="19:58" x14ac:dyDescent="0.25"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</row>
    <row r="35" spans="19:58" x14ac:dyDescent="0.25"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</row>
    <row r="36" spans="19:58" x14ac:dyDescent="0.25"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</row>
    <row r="37" spans="19:58" x14ac:dyDescent="0.25"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</row>
    <row r="38" spans="19:58" x14ac:dyDescent="0.25"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</row>
    <row r="39" spans="19:58" x14ac:dyDescent="0.25"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F61A6-D799-4D58-93A9-F4BAE2C4E735}">
  <dimension ref="A1:D51"/>
  <sheetViews>
    <sheetView workbookViewId="0">
      <selection activeCell="C19" sqref="C19"/>
    </sheetView>
  </sheetViews>
  <sheetFormatPr defaultRowHeight="15" x14ac:dyDescent="0.25"/>
  <cols>
    <col min="2" max="2" width="15.140625" customWidth="1"/>
    <col min="3" max="3" width="19.42578125" customWidth="1"/>
    <col min="4" max="4" width="20.42578125" customWidth="1"/>
  </cols>
  <sheetData>
    <row r="1" spans="1:4" x14ac:dyDescent="0.25">
      <c r="A1" s="68" t="s">
        <v>109</v>
      </c>
      <c r="B1" s="2"/>
      <c r="C1" s="2"/>
      <c r="D1" s="2"/>
    </row>
    <row r="2" spans="1:4" ht="60" x14ac:dyDescent="0.25">
      <c r="A2" s="64"/>
      <c r="B2" s="4" t="s">
        <v>89</v>
      </c>
      <c r="C2" s="67" t="s">
        <v>90</v>
      </c>
      <c r="D2" s="67" t="s">
        <v>91</v>
      </c>
    </row>
    <row r="3" spans="1:4" x14ac:dyDescent="0.25">
      <c r="A3" s="16">
        <v>1997</v>
      </c>
      <c r="B3" s="65">
        <v>1.0475742544815321</v>
      </c>
      <c r="C3" s="65">
        <v>0.99891530169875098</v>
      </c>
      <c r="D3" s="66"/>
    </row>
    <row r="4" spans="1:4" x14ac:dyDescent="0.25">
      <c r="A4" s="16">
        <v>1998</v>
      </c>
      <c r="B4" s="65">
        <v>1.0286339785239496</v>
      </c>
      <c r="C4" s="65">
        <v>1.0133207733248217</v>
      </c>
      <c r="D4" s="66"/>
    </row>
    <row r="5" spans="1:4" x14ac:dyDescent="0.25">
      <c r="A5" s="16">
        <v>1999</v>
      </c>
      <c r="B5" s="65">
        <v>1.029931265596475</v>
      </c>
      <c r="C5" s="65">
        <v>1.0114168438366247</v>
      </c>
      <c r="D5" s="66"/>
    </row>
    <row r="6" spans="1:4" x14ac:dyDescent="0.25">
      <c r="A6" s="16">
        <v>2000</v>
      </c>
      <c r="B6" s="65">
        <v>1.0184726709854743</v>
      </c>
      <c r="C6" s="65">
        <v>1.0190265647053709</v>
      </c>
      <c r="D6" s="65">
        <v>1.3663860212018364</v>
      </c>
    </row>
    <row r="7" spans="1:4" x14ac:dyDescent="0.25">
      <c r="A7" s="16">
        <v>2001</v>
      </c>
      <c r="B7" s="65">
        <v>0.9968825996172882</v>
      </c>
      <c r="C7" s="65">
        <v>1.0057119339447691</v>
      </c>
      <c r="D7" s="65">
        <v>1.0269248138566112</v>
      </c>
    </row>
    <row r="8" spans="1:4" x14ac:dyDescent="0.25">
      <c r="A8" s="16">
        <v>2002</v>
      </c>
      <c r="B8" s="65">
        <v>0.98432448284304841</v>
      </c>
      <c r="C8" s="65">
        <v>0.97758403162385754</v>
      </c>
      <c r="D8" s="65">
        <v>0.99673815149720213</v>
      </c>
    </row>
    <row r="9" spans="1:4" x14ac:dyDescent="0.25">
      <c r="A9" s="16">
        <v>2003</v>
      </c>
      <c r="B9" s="65">
        <v>0.98796272677880503</v>
      </c>
      <c r="C9" s="65">
        <v>0.988616402250591</v>
      </c>
      <c r="D9" s="65">
        <v>0.99551463591050315</v>
      </c>
    </row>
    <row r="10" spans="1:4" x14ac:dyDescent="0.25">
      <c r="A10" s="16">
        <v>2004</v>
      </c>
      <c r="B10" s="65">
        <v>0.99243848280421076</v>
      </c>
      <c r="C10" s="65">
        <v>0.9910546685584849</v>
      </c>
      <c r="D10" s="65">
        <v>0.98380680763357731</v>
      </c>
    </row>
    <row r="11" spans="1:4" x14ac:dyDescent="0.25">
      <c r="A11" s="16">
        <v>2005</v>
      </c>
      <c r="B11" s="65">
        <v>0.98770488920668309</v>
      </c>
      <c r="C11" s="65">
        <v>0.99076745536213551</v>
      </c>
      <c r="D11" s="65">
        <v>0.9953670816434258</v>
      </c>
    </row>
    <row r="12" spans="1:4" x14ac:dyDescent="0.25">
      <c r="A12" s="16">
        <v>2006</v>
      </c>
      <c r="B12" s="65">
        <v>1.012181659030523</v>
      </c>
      <c r="C12" s="65">
        <v>1.0187454589413492</v>
      </c>
      <c r="D12" s="65">
        <v>0.9953941460351392</v>
      </c>
    </row>
    <row r="13" spans="1:4" x14ac:dyDescent="0.25">
      <c r="A13" s="16">
        <v>2007</v>
      </c>
      <c r="B13" s="65">
        <v>1.0197122421797782</v>
      </c>
      <c r="C13" s="65">
        <v>1.0108160148874397</v>
      </c>
      <c r="D13" s="65">
        <v>1.0299173287773546</v>
      </c>
    </row>
    <row r="14" spans="1:4" x14ac:dyDescent="0.25">
      <c r="A14" s="16">
        <v>2008</v>
      </c>
      <c r="B14" s="65">
        <v>1.0114379146782622</v>
      </c>
      <c r="C14" s="65">
        <v>0.99905335433887865</v>
      </c>
      <c r="D14" s="65">
        <v>1.0216337158153141</v>
      </c>
    </row>
    <row r="15" spans="1:4" x14ac:dyDescent="0.25">
      <c r="A15" s="16">
        <v>2009</v>
      </c>
      <c r="B15" s="65">
        <v>1.0261288454519957</v>
      </c>
      <c r="C15" s="65">
        <v>0.99517084237140474</v>
      </c>
      <c r="D15" s="65">
        <v>0.83423861677453048</v>
      </c>
    </row>
    <row r="16" spans="1:4" x14ac:dyDescent="0.25">
      <c r="A16" s="16">
        <v>2010</v>
      </c>
      <c r="B16" s="65">
        <v>0.98957411705661369</v>
      </c>
      <c r="C16" s="65">
        <v>0.97628604650164807</v>
      </c>
      <c r="D16" s="65">
        <v>0.90795808787944232</v>
      </c>
    </row>
    <row r="17" spans="1:4" x14ac:dyDescent="0.25">
      <c r="A17" s="16">
        <v>2011</v>
      </c>
      <c r="B17" s="65">
        <v>1.009407507477218</v>
      </c>
      <c r="C17" s="65">
        <v>0.97877085863749524</v>
      </c>
      <c r="D17" s="65">
        <v>0.98997474519779072</v>
      </c>
    </row>
    <row r="18" spans="1:4" x14ac:dyDescent="0.25">
      <c r="A18" s="16">
        <v>2012</v>
      </c>
      <c r="B18" s="65">
        <v>0.97208255817897271</v>
      </c>
      <c r="C18" s="65">
        <v>0.97128376351562518</v>
      </c>
      <c r="D18" s="65">
        <v>0.95974831305637642</v>
      </c>
    </row>
    <row r="19" spans="1:4" x14ac:dyDescent="0.25">
      <c r="A19" s="16">
        <v>2013</v>
      </c>
      <c r="B19" s="65">
        <v>0.9988696311291696</v>
      </c>
      <c r="C19" s="65">
        <v>0.97452502474531966</v>
      </c>
      <c r="D19" s="65">
        <v>1.0344229057353487</v>
      </c>
    </row>
    <row r="20" spans="1:4" x14ac:dyDescent="0.25">
      <c r="A20" s="16">
        <v>2014</v>
      </c>
      <c r="B20" s="65">
        <v>0.97256002622636895</v>
      </c>
      <c r="C20" s="65">
        <v>0.96175414708172058</v>
      </c>
      <c r="D20" s="65">
        <v>1.1011073665599882</v>
      </c>
    </row>
    <row r="21" spans="1:4" x14ac:dyDescent="0.25">
      <c r="A21" s="16">
        <v>2015</v>
      </c>
      <c r="B21" s="65">
        <v>0.94591303726027864</v>
      </c>
      <c r="C21" s="65">
        <v>0.97406326567289614</v>
      </c>
      <c r="D21" s="65">
        <v>1.219800555824557</v>
      </c>
    </row>
    <row r="22" spans="1:4" x14ac:dyDescent="0.25">
      <c r="A22" s="16">
        <v>2016</v>
      </c>
      <c r="B22" s="65">
        <v>0.90393851384044854</v>
      </c>
      <c r="C22" s="65">
        <v>0.93648695528114267</v>
      </c>
      <c r="D22" s="65">
        <v>1.1226833102644465</v>
      </c>
    </row>
    <row r="23" spans="1:4" x14ac:dyDescent="0.25">
      <c r="A23" s="16">
        <v>2017</v>
      </c>
      <c r="B23" s="65">
        <v>0.98420245893741576</v>
      </c>
      <c r="C23" s="65">
        <v>0.94789733649014429</v>
      </c>
      <c r="D23" s="65">
        <v>1.115370731591335</v>
      </c>
    </row>
    <row r="24" spans="1:4" x14ac:dyDescent="0.25">
      <c r="A24" s="16">
        <v>2018</v>
      </c>
      <c r="B24" s="65">
        <v>0.91874966006317205</v>
      </c>
      <c r="C24" s="65">
        <v>0.92361662825112067</v>
      </c>
      <c r="D24" s="65">
        <v>1.1299191984929573</v>
      </c>
    </row>
    <row r="25" spans="1:4" x14ac:dyDescent="0.25">
      <c r="A25" s="16">
        <v>2019</v>
      </c>
      <c r="B25" s="65">
        <v>0.93419975140425837</v>
      </c>
      <c r="C25" s="65">
        <v>0.91513919010983302</v>
      </c>
      <c r="D25" s="65">
        <v>1.1132565000652495</v>
      </c>
    </row>
    <row r="26" spans="1:4" x14ac:dyDescent="0.25">
      <c r="A26" s="16">
        <v>2020</v>
      </c>
      <c r="B26" s="65">
        <v>0.92187866330048163</v>
      </c>
      <c r="C26" s="65">
        <v>0.8511514797510874</v>
      </c>
      <c r="D26" s="65">
        <v>1.059726420986105</v>
      </c>
    </row>
    <row r="27" spans="1:4" x14ac:dyDescent="0.25">
      <c r="A27" s="16">
        <v>2021</v>
      </c>
      <c r="B27" s="65">
        <v>0.94873960908348487</v>
      </c>
      <c r="C27" s="65">
        <v>0.88547464467471493</v>
      </c>
      <c r="D27" s="65">
        <v>1.3575259638293302</v>
      </c>
    </row>
    <row r="28" spans="1:4" x14ac:dyDescent="0.25">
      <c r="A28" s="16">
        <v>2022</v>
      </c>
      <c r="B28" s="9">
        <v>0.92411430262657379</v>
      </c>
      <c r="C28" s="9">
        <v>0.87601511586923264</v>
      </c>
      <c r="D28" s="9">
        <v>1.24417134536426</v>
      </c>
    </row>
    <row r="29" spans="1:4" x14ac:dyDescent="0.25">
      <c r="A29" s="16">
        <v>2023</v>
      </c>
      <c r="B29" s="9">
        <v>0.91762634819638422</v>
      </c>
      <c r="C29" s="9">
        <v>0.85517753876807345</v>
      </c>
      <c r="D29" s="9">
        <v>1.241125672112837</v>
      </c>
    </row>
    <row r="30" spans="1:4" x14ac:dyDescent="0.25">
      <c r="A30" s="16">
        <v>2024</v>
      </c>
      <c r="B30" s="9">
        <v>0.91446014168676681</v>
      </c>
      <c r="C30" s="9">
        <v>0.85064487456965165</v>
      </c>
      <c r="D30" s="9">
        <v>1.24762560516208</v>
      </c>
    </row>
    <row r="31" spans="1:4" x14ac:dyDescent="0.25">
      <c r="A31" s="16">
        <v>2025</v>
      </c>
      <c r="B31" s="9">
        <v>0.91137739760646452</v>
      </c>
      <c r="C31" s="9">
        <v>0.84413933368222305</v>
      </c>
      <c r="D31" s="9">
        <v>1.2499526911799159</v>
      </c>
    </row>
    <row r="32" spans="1:4" x14ac:dyDescent="0.25">
      <c r="A32" s="16">
        <v>2026</v>
      </c>
      <c r="B32" s="9">
        <v>0.90848977985109991</v>
      </c>
      <c r="C32" s="9">
        <v>0.83846901884482072</v>
      </c>
      <c r="D32" s="9">
        <v>1.2547982890798446</v>
      </c>
    </row>
    <row r="33" spans="1:4" x14ac:dyDescent="0.25">
      <c r="A33" s="16">
        <v>2027</v>
      </c>
      <c r="B33" s="9">
        <v>0.90580936787824662</v>
      </c>
      <c r="C33" s="9">
        <v>0.83804788825792309</v>
      </c>
      <c r="D33" s="9">
        <v>1.2590942249922925</v>
      </c>
    </row>
    <row r="34" spans="1:4" x14ac:dyDescent="0.25">
      <c r="A34" s="16">
        <v>2028</v>
      </c>
      <c r="B34" s="9">
        <v>0.90380023193962755</v>
      </c>
      <c r="C34" s="9">
        <v>0.83727402928136951</v>
      </c>
      <c r="D34" s="9">
        <v>1.2633023565948089</v>
      </c>
    </row>
    <row r="35" spans="1:4" x14ac:dyDescent="0.25">
      <c r="A35" s="16">
        <v>2029</v>
      </c>
      <c r="B35" s="9">
        <v>0.90271663767818011</v>
      </c>
      <c r="C35" s="9">
        <v>0.83673641563928092</v>
      </c>
      <c r="D35" s="9">
        <v>1.2675143606633323</v>
      </c>
    </row>
    <row r="36" spans="1:4" x14ac:dyDescent="0.25">
      <c r="A36" s="16">
        <v>2030</v>
      </c>
      <c r="B36" s="9">
        <v>0.90130082941717771</v>
      </c>
      <c r="C36" s="9">
        <v>0.83528067068000167</v>
      </c>
      <c r="D36" s="9">
        <v>1.2717299030814782</v>
      </c>
    </row>
    <row r="37" spans="1:4" x14ac:dyDescent="0.25">
      <c r="A37" s="16">
        <v>2031</v>
      </c>
      <c r="B37" s="9">
        <v>0.90326352263924448</v>
      </c>
      <c r="C37" s="9">
        <v>0.83379455778139666</v>
      </c>
      <c r="D37" s="9">
        <v>1.2759486391923649</v>
      </c>
    </row>
    <row r="38" spans="1:4" x14ac:dyDescent="0.25">
      <c r="A38" s="16">
        <v>2032</v>
      </c>
      <c r="B38" s="9">
        <v>0.90565207513693124</v>
      </c>
      <c r="C38" s="9">
        <v>0.83235829319384036</v>
      </c>
      <c r="D38" s="9">
        <v>1.2801702134610313</v>
      </c>
    </row>
    <row r="39" spans="1:4" x14ac:dyDescent="0.25">
      <c r="A39" s="16">
        <v>2033</v>
      </c>
      <c r="B39" s="9">
        <v>0.90849187129977993</v>
      </c>
      <c r="C39" s="9">
        <v>0.83115134181729866</v>
      </c>
      <c r="D39" s="9">
        <v>1.2843942591236475</v>
      </c>
    </row>
    <row r="40" spans="1:4" x14ac:dyDescent="0.25">
      <c r="A40" s="16">
        <v>2034</v>
      </c>
      <c r="B40" s="9">
        <v>0.91179801700445962</v>
      </c>
      <c r="C40" s="9">
        <v>0.83011679156517804</v>
      </c>
      <c r="D40" s="9">
        <v>1.2886203978229007</v>
      </c>
    </row>
    <row r="41" spans="1:4" x14ac:dyDescent="0.25">
      <c r="A41" s="16">
        <v>2035</v>
      </c>
      <c r="B41" s="9">
        <v>0.91560217895131768</v>
      </c>
      <c r="C41" s="9">
        <v>0.82926347876703443</v>
      </c>
      <c r="D41" s="9">
        <v>1.2928482392289313</v>
      </c>
    </row>
    <row r="42" spans="1:4" x14ac:dyDescent="0.25">
      <c r="A42" s="16">
        <v>2036</v>
      </c>
      <c r="B42" s="9">
        <v>0.91992371459232836</v>
      </c>
      <c r="C42" s="9">
        <v>0.8286676054720632</v>
      </c>
      <c r="D42" s="9">
        <v>1.2970773806451279</v>
      </c>
    </row>
    <row r="43" spans="1:4" x14ac:dyDescent="0.25">
      <c r="A43" s="16">
        <v>2037</v>
      </c>
      <c r="B43" s="9">
        <v>0.92478540897828077</v>
      </c>
      <c r="C43" s="9">
        <v>0.82844121184057085</v>
      </c>
      <c r="D43" s="9">
        <v>1.3013074065980794</v>
      </c>
    </row>
    <row r="44" spans="1:4" x14ac:dyDescent="0.25">
      <c r="A44" s="16">
        <v>2038</v>
      </c>
      <c r="B44" s="9">
        <v>0.9302157131896085</v>
      </c>
      <c r="C44" s="9">
        <v>0.82862784508625731</v>
      </c>
      <c r="D44" s="9">
        <v>1.305537888410931</v>
      </c>
    </row>
    <row r="45" spans="1:4" x14ac:dyDescent="0.25">
      <c r="A45" s="16">
        <v>2039</v>
      </c>
      <c r="B45" s="9">
        <v>0.93622866031196394</v>
      </c>
      <c r="C45" s="9">
        <v>0.82930440244162851</v>
      </c>
      <c r="D45" s="9">
        <v>1.3097683837593548</v>
      </c>
    </row>
    <row r="46" spans="1:4" x14ac:dyDescent="0.25">
      <c r="A46" s="16">
        <v>2040</v>
      </c>
      <c r="B46" s="9">
        <v>0.94285626102655584</v>
      </c>
      <c r="C46" s="9">
        <v>0.83066027436281198</v>
      </c>
      <c r="D46" s="9">
        <v>1.3139984362093005</v>
      </c>
    </row>
    <row r="47" spans="1:4" x14ac:dyDescent="0.25">
      <c r="A47" s="16">
        <v>2041</v>
      </c>
      <c r="B47" s="9">
        <v>0.95010792786098863</v>
      </c>
      <c r="C47" s="9">
        <v>0.83276455277569816</v>
      </c>
      <c r="D47" s="9">
        <v>1.3182275747356467</v>
      </c>
    </row>
    <row r="48" spans="1:4" x14ac:dyDescent="0.25">
      <c r="A48" s="16">
        <v>2042</v>
      </c>
      <c r="B48" s="9">
        <v>0.95799479567365975</v>
      </c>
      <c r="C48" s="9">
        <v>0.8357562114357181</v>
      </c>
      <c r="D48" s="9">
        <v>1.3224553132208285</v>
      </c>
    </row>
    <row r="49" spans="1:4" x14ac:dyDescent="0.25">
      <c r="A49" s="16">
        <v>2043</v>
      </c>
      <c r="B49" s="9">
        <v>0.96652951101979023</v>
      </c>
      <c r="C49" s="9">
        <v>0.83978726611403731</v>
      </c>
      <c r="D49" s="9">
        <v>1.326681149932454</v>
      </c>
    </row>
    <row r="50" spans="1:4" x14ac:dyDescent="0.25">
      <c r="A50" s="16">
        <v>2044</v>
      </c>
      <c r="B50" s="9">
        <v>0.97573304278961093</v>
      </c>
      <c r="C50" s="9">
        <v>0.8451222689144765</v>
      </c>
      <c r="D50" s="9">
        <v>1.3309045669788859</v>
      </c>
    </row>
    <row r="51" spans="1:4" x14ac:dyDescent="0.25">
      <c r="A51" s="16">
        <v>2045</v>
      </c>
      <c r="B51" s="9">
        <v>0.98554171303490912</v>
      </c>
      <c r="C51" s="9">
        <v>0.85170944839244933</v>
      </c>
      <c r="D51" s="9">
        <v>1.3351250297416848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5E66BD1DD068E45B8F18E85004F7705" ma:contentTypeVersion="52" ma:contentTypeDescription="" ma:contentTypeScope="" ma:versionID="28196cbc24463c46088519a1dccd54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2020-04-01T07:00:00+00:00</OpenedDate>
    <SignificantOrder xmlns="dc463f71-b30c-4ab2-9473-d307f9d35888">false</SignificantOrder>
    <Date1 xmlns="dc463f71-b30c-4ab2-9473-d307f9d35888">2023-06-12T07:00:00+00:00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5BFCC67-238F-4F63-B1DA-73907B679EDB}"/>
</file>

<file path=customXml/itemProps2.xml><?xml version="1.0" encoding="utf-8"?>
<ds:datastoreItem xmlns:ds="http://schemas.openxmlformats.org/officeDocument/2006/customXml" ds:itemID="{494AB3A0-0CC0-4498-970B-BF63BD8C0003}"/>
</file>

<file path=customXml/itemProps3.xml><?xml version="1.0" encoding="utf-8"?>
<ds:datastoreItem xmlns:ds="http://schemas.openxmlformats.org/officeDocument/2006/customXml" ds:itemID="{175B706B-CE1A-4088-B19A-C7AB7A44D1E2}"/>
</file>

<file path=customXml/itemProps4.xml><?xml version="1.0" encoding="utf-8"?>
<ds:datastoreItem xmlns:ds="http://schemas.openxmlformats.org/officeDocument/2006/customXml" ds:itemID="{E9DD02B8-D7E2-4405-A78C-0934015CF2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Energy Forecast, aMW</vt:lpstr>
      <vt:lpstr>Monthly Peak Forecast, MW</vt:lpstr>
      <vt:lpstr>System Annual Seasonal Peak, MW</vt:lpstr>
      <vt:lpstr>Retail Sales, KWH</vt:lpstr>
      <vt:lpstr>State Load Split</vt:lpstr>
      <vt:lpstr>EV Load</vt:lpstr>
      <vt:lpstr>Roof Solar Load</vt:lpstr>
      <vt:lpstr>Gas Restriction Impacts</vt:lpstr>
      <vt:lpstr>Projected UPC Index</vt:lpstr>
      <vt:lpstr>Customer Growth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Forsyth, Grant</dc:creator>
  <cp:lastModifiedBy>Doyle, Andrew (UTC)</cp:lastModifiedBy>
  <dcterms:created xsi:type="dcterms:W3CDTF">2022-02-15T20:08:43Z</dcterms:created>
  <dcterms:modified xsi:type="dcterms:W3CDTF">2023-06-12T20:12:08Z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0x0101006E56B4D1795A2E4DB2F0B01679ED314A00F5E66BD1DD068E45B8F18E85004F7705</vt:lpwstr>
  </property>
  <property fmtid="{D5CDD505-2E9C-101B-9397-08002B2CF9AE}" pid="3" name="_docset_NoMedatataSyncRequired">
    <vt:lpwstr>False</vt:lpwstr>
  </property>
</Properties>
</file>