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WashingtonPCAM/Shared Documents/2021 Washington PCAM Filing/"/>
    </mc:Choice>
  </mc:AlternateContent>
  <xr:revisionPtr revIDLastSave="0" documentId="8_{97644291-5E95-48FF-B36C-8D706F5C7F53}" xr6:coauthVersionLast="47" xr6:coauthVersionMax="47" xr10:uidLastSave="{00000000-0000-0000-0000-000000000000}"/>
  <bookViews>
    <workbookView xWindow="-120" yWindow="-120" windowWidth="29040" windowHeight="15990" xr2:uid="{E73ACB91-2811-4567-B98C-07B8E3922A4E}"/>
  </bookViews>
  <sheets>
    <sheet name="A" sheetId="1" r:id="rId1"/>
    <sheet name="B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0" localSheetId="0">[1]Jan!#REF!</definedName>
    <definedName name="\0" localSheetId="1">[1]Jan!#REF!</definedName>
    <definedName name="\0">[1]Jan!#REF!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BACK1" localSheetId="0">#REF!</definedName>
    <definedName name="\BACK1" localSheetId="1">#REF!</definedName>
    <definedName name="\BACK1">#REF!</definedName>
    <definedName name="\BLOCK" localSheetId="1">#REF!</definedName>
    <definedName name="\BLOCK">#REF!</definedName>
    <definedName name="\BLOCKT" localSheetId="1">#REF!</definedName>
    <definedName name="\BLOCKT">#REF!</definedName>
    <definedName name="\C" localSheetId="1">#REF!</definedName>
    <definedName name="\C">#REF!</definedName>
    <definedName name="\COMP" localSheetId="1">#REF!</definedName>
    <definedName name="\COMP">#REF!</definedName>
    <definedName name="\COMPT" localSheetId="1">#REF!</definedName>
    <definedName name="\COMPT">#REF!</definedName>
    <definedName name="\E" localSheetId="1">#REF!</definedName>
    <definedName name="\E">#REF!</definedName>
    <definedName name="\G" localSheetId="1">#REF!</definedName>
    <definedName name="\G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P" localSheetId="1">#REF!</definedName>
    <definedName name="\P">#REF!</definedName>
    <definedName name="\Q" localSheetId="0">[2]Actual!#REF!</definedName>
    <definedName name="\Q" localSheetId="1">[2]Actual!#REF!</definedName>
    <definedName name="\Q">[2]Actual!#REF!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ABLE1" localSheetId="0">#REF!</definedName>
    <definedName name="\TABLE1" localSheetId="1">#REF!</definedName>
    <definedName name="\TABLE1">#REF!</definedName>
    <definedName name="\TABLE2" localSheetId="1">#REF!</definedName>
    <definedName name="\TABLE2">#REF!</definedName>
    <definedName name="\TABLEA" localSheetId="1">#REF!</definedName>
    <definedName name="\TABLEA">#REF!</definedName>
    <definedName name="\TBL1" localSheetId="1">#REF!</definedName>
    <definedName name="\TBL1">#REF!</definedName>
    <definedName name="\TBL2" localSheetId="1">#REF!</definedName>
    <definedName name="\TBL2">#REF!</definedName>
    <definedName name="\TBL3" localSheetId="1">#REF!</definedName>
    <definedName name="\TBL3">#REF!</definedName>
    <definedName name="\TBL4" localSheetId="1">#REF!</definedName>
    <definedName name="\TBL4">#REF!</definedName>
    <definedName name="\TBL5" localSheetId="1">#REF!</definedName>
    <definedName name="\TBL5">#REF!</definedName>
    <definedName name="\W" localSheetId="1">#REF!</definedName>
    <definedName name="\W">#REF!</definedName>
    <definedName name="\WORK1" localSheetId="1">#REF!</definedName>
    <definedName name="\WORK1">#REF!</definedName>
    <definedName name="\X" localSheetId="1">#REF!</definedName>
    <definedName name="\X">#REF!</definedName>
    <definedName name="\Z" localSheetId="1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[1]Jan!#REF!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TOP1">[1]Jan!#REF!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[1]Jan!#REF!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[3]Inputs!#REF!</definedName>
    <definedName name="__123Graph_A" hidden="1">[4]Inputs!#REF!</definedName>
    <definedName name="__123Graph_B" localSheetId="1" hidden="1">[3]Inputs!#REF!</definedName>
    <definedName name="__123Graph_B" hidden="1">[4]Inputs!#REF!</definedName>
    <definedName name="__123Graph_D" localSheetId="1" hidden="1">[3]Inputs!#REF!</definedName>
    <definedName name="__123Graph_D" hidden="1">[4]Inputs!#REF!</definedName>
    <definedName name="__123Graph_E" hidden="1">[5]Input!$E$22:$E$37</definedName>
    <definedName name="__123Graph_F" hidden="1">[5]Input!$D$22:$D$37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[1]Jan!#REF!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OP1">[1]Jan!#REF!</definedName>
    <definedName name="_1Price_Ta" localSheetId="0">#REF!</definedName>
    <definedName name="_1Price_Ta" localSheetId="1">#REF!</definedName>
    <definedName name="_1Price_Ta">#REF!</definedName>
    <definedName name="_2Price_Ta" localSheetId="0">#REF!</definedName>
    <definedName name="_2Price_Ta" localSheetId="1">#REF!</definedName>
    <definedName name="_2Price_Ta">#REF!</definedName>
    <definedName name="_3Price_Ta" localSheetId="0">#REF!</definedName>
    <definedName name="_3Price_Ta" localSheetId="1">#REF!</definedName>
    <definedName name="_3Price_Ta">#REF!</definedName>
    <definedName name="_5Price_Ta" localSheetId="1">#REF!</definedName>
    <definedName name="_5Price_Ta">#REF!</definedName>
    <definedName name="_B" localSheetId="1">#REF!</definedName>
    <definedName name="_B">#REF!</definedName>
    <definedName name="_BLOCK" localSheetId="1">#REF!</definedName>
    <definedName name="_BLOCK">#REF!</definedName>
    <definedName name="_BLOCKT" localSheetId="1">#REF!</definedName>
    <definedName name="_BLOCKT">#REF!</definedName>
    <definedName name="_COMP" localSheetId="1">#REF!</definedName>
    <definedName name="_COMP">#REF!</definedName>
    <definedName name="_COMPR" localSheetId="1">#REF!</definedName>
    <definedName name="_COMPR">#REF!</definedName>
    <definedName name="_COMPT" localSheetId="1">#REF!</definedName>
    <definedName name="_COMPT">#REF!</definedName>
    <definedName name="_Dec11">[6]Variables!$C$2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r13">[6]Variables!$C$3</definedName>
    <definedName name="_MEN2" localSheetId="0">[1]Jan!#REF!</definedName>
    <definedName name="_MEN2" localSheetId="1">[1]Jan!#REF!</definedName>
    <definedName name="_MEN2">[1]Jan!#REF!</definedName>
    <definedName name="_MEN3" localSheetId="0">[1]Jan!#REF!</definedName>
    <definedName name="_MEN3" localSheetId="1">[1]Jan!#REF!</definedName>
    <definedName name="_MEN3">[1]Jan!#REF!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 localSheetId="1">#REF!</definedName>
    <definedName name="_P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ort" localSheetId="1" hidden="1">#REF!</definedName>
    <definedName name="_Sort" hidden="1">#REF!</definedName>
    <definedName name="_SPL" localSheetId="1">#REF!</definedName>
    <definedName name="_SPL">#REF!</definedName>
    <definedName name="_TOP1" localSheetId="0">[1]Jan!#REF!</definedName>
    <definedName name="_TOP1" localSheetId="1">[1]Jan!#REF!</definedName>
    <definedName name="_TOP1">[1]Jan!#REF!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#REF!</definedName>
    <definedName name="A_36" localSheetId="0">#REF!</definedName>
    <definedName name="A_36" localSheetId="1">#REF!</definedName>
    <definedName name="A_36">#REF!</definedName>
    <definedName name="ABSTRACT" localSheetId="0">#REF!</definedName>
    <definedName name="ABSTRACT" localSheetId="1">#REF!</definedName>
    <definedName name="ABSTRACT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0">'[7]Func Study'!#REF!</definedName>
    <definedName name="Acct108364" localSheetId="1">'[7]Func Study'!#REF!</definedName>
    <definedName name="Acct108364">'[7]Func Study'!#REF!</definedName>
    <definedName name="Acct108364S" localSheetId="0">'[7]Func Study'!#REF!</definedName>
    <definedName name="Acct108364S" localSheetId="1">'[7]Func Study'!#REF!</definedName>
    <definedName name="Acct108364S">'[7]Func Study'!#REF!</definedName>
    <definedName name="Acct108D_S">[8]FuncStudy!$F$2067</definedName>
    <definedName name="Acct108D00S">[8]FuncStudy!$F$2059</definedName>
    <definedName name="Acct108DSS">[8]FuncStudy!$F$2063</definedName>
    <definedName name="Acct151SE" localSheetId="0">[9]Misc!#REF!</definedName>
    <definedName name="Acct151SE" localSheetId="1">[9]Misc!#REF!</definedName>
    <definedName name="Acct151SE">[9]Misc!#REF!</definedName>
    <definedName name="Acct154SNPP">'[10]Functional Study'!$H$2034</definedName>
    <definedName name="Acct200DGP" localSheetId="0">'[11]Functional Study'!#REF!</definedName>
    <definedName name="Acct200DGP" localSheetId="1">'[11]Functional Study'!#REF!</definedName>
    <definedName name="Acct200DGP">'[11]Functional Study'!#REF!</definedName>
    <definedName name="Acct228.42TROJD" localSheetId="0">'[12]Func Study'!#REF!</definedName>
    <definedName name="Acct228.42TROJD" localSheetId="1">'[12]Func Study'!#REF!</definedName>
    <definedName name="Acct228.42TROJD">'[12]Func Study'!#REF!</definedName>
    <definedName name="ACCT2281">[8]FuncStudy!$F$1848</definedName>
    <definedName name="Acct2281SO">'[10]Functional Study'!$H$2139</definedName>
    <definedName name="Acct2282">[8]FuncStudy!$F$1852</definedName>
    <definedName name="Acct2283">[8]FuncStudy!$F$1857</definedName>
    <definedName name="Acct2283S">[8]FuncStudy!$F$1861</definedName>
    <definedName name="Acct2283SO">'[10]Functional Study'!$H$2147</definedName>
    <definedName name="Acct22841SE">'[10]Functional Study'!$H$2155</definedName>
    <definedName name="Acct22842">[8]FuncStudy!$F$1870</definedName>
    <definedName name="Acct22842TROJD" localSheetId="0">'[12]Func Study'!#REF!</definedName>
    <definedName name="Acct22842TROJD" localSheetId="1">'[12]Func Study'!#REF!</definedName>
    <definedName name="Acct22842TROJD">'[12]Func Study'!#REF!</definedName>
    <definedName name="Acct228SO">'[10]Functional Study'!$H$2143</definedName>
    <definedName name="ACCT25398">[8]FuncStudy!$F$1882</definedName>
    <definedName name="Acct25399">[8]FuncStudy!$F$1889</definedName>
    <definedName name="Acct254">[8]FuncStudy!$F$1866</definedName>
    <definedName name="ACCT254SO">'[10]Functional Study'!$H$2151</definedName>
    <definedName name="Acct282DITBAL">[8]FuncStudy!$F$1914</definedName>
    <definedName name="Acct282SGP" localSheetId="0">'[10]Functional Study'!#REF!</definedName>
    <definedName name="Acct282SGP" localSheetId="1">'[10]Functional Study'!#REF!</definedName>
    <definedName name="Acct282SGP">'[10]Functional Study'!#REF!</definedName>
    <definedName name="Acct350">'[10]Functional Study'!$H$1583</definedName>
    <definedName name="Acct352">'[10]Functional Study'!$H$1590</definedName>
    <definedName name="Acct353">'[10]Functional Study'!$H$1596</definedName>
    <definedName name="Acct354">'[10]Functional Study'!$H$1602</definedName>
    <definedName name="Acct355">'[10]Functional Study'!$H$1608</definedName>
    <definedName name="Acct356">'[10]Functional Study'!$H$1614</definedName>
    <definedName name="Acct357">'[10]Functional Study'!$H$1620</definedName>
    <definedName name="Acct358">'[10]Functional Study'!$H$1626</definedName>
    <definedName name="Acct359">'[10]Functional Study'!$H$1632</definedName>
    <definedName name="Acct360">'[10]Functional Study'!$H$1652</definedName>
    <definedName name="Acct361">'[10]Functional Study'!$H$1658</definedName>
    <definedName name="Acct362">'[10]Functional Study'!$H$1664</definedName>
    <definedName name="Acct364">'[10]Functional Study'!$H$1675</definedName>
    <definedName name="Acct365">'[10]Functional Study'!$H$1682</definedName>
    <definedName name="Acct366">'[10]Functional Study'!$H$1689</definedName>
    <definedName name="Acct367">'[10]Functional Study'!$H$1696</definedName>
    <definedName name="Acct368">'[10]Functional Study'!$H$1702</definedName>
    <definedName name="Acct369">'[10]Functional Study'!$H$1709</definedName>
    <definedName name="Acct370">'[10]Functional Study'!$H$1720</definedName>
    <definedName name="Acct371">'[10]Functional Study'!$H$1727</definedName>
    <definedName name="Acct371___Demand__Primary">'[11]Functional Study'!$I$1518</definedName>
    <definedName name="Acct372">'[10]Functional Study'!$H$1734</definedName>
    <definedName name="Acct372A">'[10]Functional Study'!$H$1733</definedName>
    <definedName name="Acct372DP">'[10]Functional Study'!$H$1731</definedName>
    <definedName name="Acct372DS">'[10]Functional Study'!$H$1732</definedName>
    <definedName name="Acct373">'[10]Functional Study'!$H$1740</definedName>
    <definedName name="Acct403HPSG" localSheetId="0">[9]Misc!#REF!</definedName>
    <definedName name="Acct403HPSG" localSheetId="1">[9]Misc!#REF!</definedName>
    <definedName name="Acct403HPSG">[9]Misc!#REF!</definedName>
    <definedName name="Acct41011" localSheetId="0">'[13]Functional Study'!#REF!</definedName>
    <definedName name="Acct41011" localSheetId="1">'[13]Functional Study'!#REF!</definedName>
    <definedName name="Acct41011">'[13]Functional Study'!#REF!</definedName>
    <definedName name="Acct41011BADDEBT" localSheetId="0">'[13]Functional Study'!#REF!</definedName>
    <definedName name="Acct41011BADDEBT" localSheetId="1">'[13]Functional Study'!#REF!</definedName>
    <definedName name="Acct41011BADDEBT">'[13]Functional Study'!#REF!</definedName>
    <definedName name="Acct41011DITEXP" localSheetId="0">'[13]Functional Study'!#REF!</definedName>
    <definedName name="Acct41011DITEXP" localSheetId="1">'[13]Functional Study'!#REF!</definedName>
    <definedName name="Acct41011DITEXP">'[13]Functional Study'!#REF!</definedName>
    <definedName name="Acct41011S">'[13]Functional Study'!#REF!</definedName>
    <definedName name="Acct41011SE">'[13]Functional Study'!#REF!</definedName>
    <definedName name="Acct41011SG1">'[13]Functional Study'!#REF!</definedName>
    <definedName name="Acct41011SG2">'[13]Functional Study'!#REF!</definedName>
    <definedName name="ACCT41011SGCT">'[13]Functional Study'!#REF!</definedName>
    <definedName name="Acct41011SGPP">'[13]Functional Study'!#REF!</definedName>
    <definedName name="Acct41011SNP">'[13]Functional Study'!#REF!</definedName>
    <definedName name="ACCT41011SNPD">'[13]Functional Study'!#REF!</definedName>
    <definedName name="Acct41011SO">'[13]Functional Study'!#REF!</definedName>
    <definedName name="Acct41011TROJP">'[13]Functional Study'!#REF!</definedName>
    <definedName name="Acct41111">'[13]Functional Study'!#REF!</definedName>
    <definedName name="Acct41111BADDEBT">'[13]Functional Study'!#REF!</definedName>
    <definedName name="Acct41111DITEXP">'[13]Functional Study'!#REF!</definedName>
    <definedName name="Acct41111S">'[13]Functional Study'!#REF!</definedName>
    <definedName name="Acct41111SE">'[13]Functional Study'!#REF!</definedName>
    <definedName name="Acct41111SG1">'[13]Functional Study'!#REF!</definedName>
    <definedName name="Acct41111SG2">'[13]Functional Study'!#REF!</definedName>
    <definedName name="Acct41111SG3">'[13]Functional Study'!#REF!</definedName>
    <definedName name="Acct41111SGPP">'[13]Functional Study'!#REF!</definedName>
    <definedName name="Acct41111SNP">'[13]Functional Study'!#REF!</definedName>
    <definedName name="Acct41111SNTP">'[13]Functional Study'!#REF!</definedName>
    <definedName name="Acct41111SO">'[13]Functional Study'!#REF!</definedName>
    <definedName name="Acct41111TROJP">'[13]Functional Study'!#REF!</definedName>
    <definedName name="Acct411BADDEBT">'[13]Functional Study'!#REF!</definedName>
    <definedName name="Acct411DGP">'[13]Functional Study'!#REF!</definedName>
    <definedName name="Acct411DGU">'[13]Functional Study'!#REF!</definedName>
    <definedName name="Acct411DITEXP">'[13]Functional Study'!#REF!</definedName>
    <definedName name="Acct411DNPP">'[13]Functional Study'!#REF!</definedName>
    <definedName name="Acct411DNPTP">'[13]Functional Study'!#REF!</definedName>
    <definedName name="Acct411S">'[13]Functional Study'!#REF!</definedName>
    <definedName name="Acct411SE">'[13]Functional Study'!#REF!</definedName>
    <definedName name="Acct411SG">'[13]Functional Study'!#REF!</definedName>
    <definedName name="Acct411SGPP">'[13]Functional Study'!#REF!</definedName>
    <definedName name="Acct411SO">'[13]Functional Study'!#REF!</definedName>
    <definedName name="Acct411TROJP">'[13]Functional Study'!#REF!</definedName>
    <definedName name="Acct444S">[8]FuncStudy!$F$105</definedName>
    <definedName name="Acct447">'[10]Functional Study'!$H$288</definedName>
    <definedName name="Acct447DGU" localSheetId="0">'[12]Func Study'!#REF!</definedName>
    <definedName name="Acct447DGU" localSheetId="1">'[12]Func Study'!#REF!</definedName>
    <definedName name="Acct447DGU">'[12]Func Study'!#REF!</definedName>
    <definedName name="Acct448">'[10]Functional Study'!$H$276</definedName>
    <definedName name="Acct448S">'[14]Func Study'!$H$274</definedName>
    <definedName name="Acct448SO">'[10]Functional Study'!$H$275</definedName>
    <definedName name="Acct450">'[15]Functional Study'!$I$305</definedName>
    <definedName name="Acct450S">'[10]Functional Study'!$H$303</definedName>
    <definedName name="Acct451S">'[10]Functional Study'!$H$308</definedName>
    <definedName name="Acct454S">'[10]Functional Study'!$H$318</definedName>
    <definedName name="Acct456S">'[10]Functional Study'!$H$324</definedName>
    <definedName name="Acct502DNPPSU" localSheetId="0">[9]Misc!#REF!</definedName>
    <definedName name="Acct502DNPPSU" localSheetId="1">[9]Misc!#REF!</definedName>
    <definedName name="Acct502DNPPSU">[9]Misc!#REF!</definedName>
    <definedName name="Acct510" localSheetId="0">'[14]Func Study'!#REF!</definedName>
    <definedName name="Acct510" localSheetId="1">'[14]Func Study'!#REF!</definedName>
    <definedName name="Acct510">'[14]Func Study'!#REF!</definedName>
    <definedName name="Acct510DNPPSU" localSheetId="0">'[14]Func Study'!#REF!</definedName>
    <definedName name="Acct510DNPPSU" localSheetId="1">'[14]Func Study'!#REF!</definedName>
    <definedName name="Acct510DNPPSU">'[14]Func Study'!#REF!</definedName>
    <definedName name="ACCT510JBG" localSheetId="0">'[14]Func Study'!#REF!</definedName>
    <definedName name="ACCT510JBG" localSheetId="1">'[14]Func Study'!#REF!</definedName>
    <definedName name="ACCT510JBG">'[14]Func Study'!#REF!</definedName>
    <definedName name="ACCT510SSGCH">'[14]Func Study'!#REF!</definedName>
    <definedName name="ACCT547SSECT">'[11]Functional Study'!#REF!</definedName>
    <definedName name="ACCT548SSGCT">'[11]Functional Study'!#REF!</definedName>
    <definedName name="ACCT557CAGE">'[14]Func Study'!$H$683</definedName>
    <definedName name="Acct557CT">'[14]Func Study'!$H$681</definedName>
    <definedName name="Acct565">'[10]Functional Study'!$H$732</definedName>
    <definedName name="Acct580">'[10]Functional Study'!$H$779</definedName>
    <definedName name="Acct581">'[10]Functional Study'!$H$784</definedName>
    <definedName name="Acct582">'[10]Functional Study'!$H$789</definedName>
    <definedName name="Acct583">'[10]Functional Study'!$H$794</definedName>
    <definedName name="Acct584">'[10]Functional Study'!$H$799</definedName>
    <definedName name="Acct585">'[10]Functional Study'!$H$804</definedName>
    <definedName name="Acct586">'[10]Functional Study'!$H$809</definedName>
    <definedName name="Acct587">'[10]Functional Study'!$H$814</definedName>
    <definedName name="Acct588">'[10]Functional Study'!$H$819</definedName>
    <definedName name="Acct589">'[10]Functional Study'!$H$824</definedName>
    <definedName name="Acct590">'[10]Functional Study'!$H$829</definedName>
    <definedName name="Acct590DNPD">'[10]Functional Study'!$H$828</definedName>
    <definedName name="Acct590S">'[10]Functional Study'!$H$827</definedName>
    <definedName name="Acct591">'[10]Functional Study'!$H$834</definedName>
    <definedName name="Acct592">'[10]Functional Study'!$H$839</definedName>
    <definedName name="Acct593">'[10]Functional Study'!$H$844</definedName>
    <definedName name="Acct594">'[10]Functional Study'!$H$849</definedName>
    <definedName name="Acct595">'[10]Functional Study'!$H$854</definedName>
    <definedName name="Acct596">'[10]Functional Study'!$H$864</definedName>
    <definedName name="Acct597">'[10]Functional Study'!$H$869</definedName>
    <definedName name="Acct598">'[10]Functional Study'!$H$874</definedName>
    <definedName name="ACCT904SG" localSheetId="0">'[16]Functional Study'!#REF!</definedName>
    <definedName name="ACCT904SG" localSheetId="1">'[16]Functional Study'!#REF!</definedName>
    <definedName name="ACCT904SG">'[16]Functional Study'!#REF!</definedName>
    <definedName name="Acct928RE">[8]FuncStudy!$F$750</definedName>
    <definedName name="AcctAGA">'[10]Functional Study'!$H$297</definedName>
    <definedName name="AcctDFAD" localSheetId="0">'[14]Func Study'!#REF!</definedName>
    <definedName name="AcctDFAD" localSheetId="1">'[14]Func Study'!#REF!</definedName>
    <definedName name="AcctDFAD">'[14]Func Study'!#REF!</definedName>
    <definedName name="AcctDFAP" localSheetId="0">'[14]Func Study'!#REF!</definedName>
    <definedName name="AcctDFAP" localSheetId="1">'[14]Func Study'!#REF!</definedName>
    <definedName name="AcctDFAP">'[14]Func Study'!#REF!</definedName>
    <definedName name="AcctDFAT" localSheetId="0">'[14]Func Study'!#REF!</definedName>
    <definedName name="AcctDFAT" localSheetId="1">'[14]Func Study'!#REF!</definedName>
    <definedName name="AcctDFAT">'[14]Func Study'!#REF!</definedName>
    <definedName name="AcctDGU" localSheetId="0">'[11]Functional Study'!#REF!</definedName>
    <definedName name="AcctDGU" localSheetId="1">'[11]Functional Study'!#REF!</definedName>
    <definedName name="AcctDGU">'[11]Functional Study'!#REF!</definedName>
    <definedName name="AcctOWCDGP">'[11]Functional Study'!#REF!</definedName>
    <definedName name="AcctTable">[17]Variables!$AK$42:$AK$396</definedName>
    <definedName name="AcctTS0">'[10]Functional Study'!$H$1640</definedName>
    <definedName name="ActualROE">[9]Misc!$E$59</definedName>
    <definedName name="actualror">[18]WorkArea!$F$86</definedName>
    <definedName name="Adjs2avg">[19]Inputs!$L$255:'[19]Inputs'!$T$505</definedName>
    <definedName name="AdjustInput">[20]Inputs!$L$3:$T$250</definedName>
    <definedName name="AdjustSwitch">[20]Variables!$AH$3:$AJ$3</definedName>
    <definedName name="ALL" localSheetId="0">#REF!</definedName>
    <definedName name="ALL" localSheetId="1">#REF!</definedName>
    <definedName name="ALL">#REF!</definedName>
    <definedName name="all_months" localSheetId="0">#REF!</definedName>
    <definedName name="all_months" localSheetId="1">#REF!</definedName>
    <definedName name="all_months">#REF!</definedName>
    <definedName name="anscount" hidden="1">1</definedName>
    <definedName name="APR" localSheetId="0">#REF!</definedName>
    <definedName name="APR" localSheetId="1">#REF!</definedName>
    <definedName name="APR">#REF!</definedName>
    <definedName name="APRT" localSheetId="1">#REF!</definedName>
    <definedName name="APRT">#REF!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 localSheetId="1">#REF!</definedName>
    <definedName name="AT_48">#REF!</definedName>
    <definedName name="AUG" localSheetId="0">#REF!</definedName>
    <definedName name="AUG" localSheetId="1">#REF!</definedName>
    <definedName name="AUG">#REF!</definedName>
    <definedName name="AUGT" localSheetId="0">#REF!</definedName>
    <definedName name="AUGT" localSheetId="1">#REF!</definedName>
    <definedName name="AUGT">#REF!</definedName>
    <definedName name="AverageFactors">[20]UTCR!$AC$22:$AQ$108</definedName>
    <definedName name="AverageFuelCost" localSheetId="0">'[21]Base NPC'!#REF!</definedName>
    <definedName name="AverageFuelCost" localSheetId="1">'[21]Base NPC'!#REF!</definedName>
    <definedName name="AverageFuelCost">'[21]Base NPC'!#REF!</definedName>
    <definedName name="AverageInput">[20]Inputs!$F$3:$I$1732</definedName>
    <definedName name="AvgFactors">[17]Factors!$B$3:$P$99</definedName>
    <definedName name="B1_Print" localSheetId="0">#REF!</definedName>
    <definedName name="B1_Print" localSheetId="1">#REF!</definedName>
    <definedName name="B1_Print">#REF!</definedName>
    <definedName name="B2_Print" localSheetId="0">#REF!</definedName>
    <definedName name="B2_Print" localSheetId="1">#REF!</definedName>
    <definedName name="B2_Print">#REF!</definedName>
    <definedName name="B3_Print" localSheetId="0">#REF!</definedName>
    <definedName name="B3_Print" localSheetId="1">#REF!</definedName>
    <definedName name="B3_Print">#REF!</definedName>
    <definedName name="BACK1" localSheetId="1">#REF!</definedName>
    <definedName name="BACK1">#REF!</definedName>
    <definedName name="BACK2" localSheetId="1">#REF!</definedName>
    <definedName name="BACK2">#REF!</definedName>
    <definedName name="BACK3" localSheetId="1">#REF!</definedName>
    <definedName name="BACK3">#REF!</definedName>
    <definedName name="BACKUP1" localSheetId="1">#REF!</definedName>
    <definedName name="BACKUP1">#REF!</definedName>
    <definedName name="Baseline" localSheetId="1">#REF!</definedName>
    <definedName name="Baseline">#REF!</definedName>
    <definedName name="BLOCK" localSheetId="1">#REF!</definedName>
    <definedName name="BLOCK">#REF!</definedName>
    <definedName name="BLOCKTOP" localSheetId="1">#REF!</definedName>
    <definedName name="BLOCKTOP">#REF!</definedName>
    <definedName name="BOOKADJ" localSheetId="1">#REF!</definedName>
    <definedName name="BOOKADJ">#REF!</definedName>
    <definedName name="Bottom" localSheetId="0">[22]Variance!#REF!</definedName>
    <definedName name="Bottom" localSheetId="1">[22]Variance!#REF!</definedName>
    <definedName name="Bottom">[22]Variance!#REF!</definedName>
    <definedName name="Burn" localSheetId="0">'[21]Base NPC'!#REF!</definedName>
    <definedName name="Burn" localSheetId="1">'[21]Base NPC'!#REF!</definedName>
    <definedName name="Burn">'[21]Base NPC'!#REF!</definedName>
    <definedName name="calcoutput">'[23]Calcoutput (futures)'!$B$7:$J$128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'[23]OTC Gas Quotes'!$M$2</definedName>
    <definedName name="cap">[24]Readings!$B$2</definedName>
    <definedName name="Capacity" localSheetId="0">#REF!</definedName>
    <definedName name="Capacity" localSheetId="1">#REF!</definedName>
    <definedName name="Capacity">#REF!</definedName>
    <definedName name="CCG_Hier">OFFSET('[25]cost center'!$A$1,0,0,COUNTA('[25]cost center'!$A$1:$A$65536),COUNTA('[25]cost center'!$A$1:$IV$1))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 localSheetId="1">#REF!</definedName>
    <definedName name="Check">#REF!</definedName>
    <definedName name="Checksumavg">[20]Inputs!$J$1</definedName>
    <definedName name="Checksumend">[20]Inputs!$E$1</definedName>
    <definedName name="Classification">'[10]Functional Study'!$AG$252</definedName>
    <definedName name="Cntr">[26]Inputs!$N$14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 localSheetId="1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[27]Variables!$AQ$27</definedName>
    <definedName name="Comn">'[9]Summary Table'!$K$21</definedName>
    <definedName name="COMP" localSheetId="0">#REF!</definedName>
    <definedName name="COMP" localSheetId="1">#REF!</definedName>
    <definedName name="COMP">#REF!</definedName>
    <definedName name="COMPACTUAL" localSheetId="0">#REF!</definedName>
    <definedName name="COMPACTUAL" localSheetId="1">#REF!</definedName>
    <definedName name="COMPACTUAL">#REF!</definedName>
    <definedName name="COMPT" localSheetId="0">#REF!</definedName>
    <definedName name="COMPT" localSheetId="1">#REF!</definedName>
    <definedName name="COMPT">#REF!</definedName>
    <definedName name="COMPWEATHER" localSheetId="1">#REF!</definedName>
    <definedName name="COMPWEATHER">#REF!</definedName>
    <definedName name="CONTRACTDATA" localSheetId="0">[28]MarketData!#REF!</definedName>
    <definedName name="CONTRACTDATA" localSheetId="1">[28]MarketData!#REF!</definedName>
    <definedName name="CONTRACTDATA">[28]MarketData!#REF!</definedName>
    <definedName name="contractsymbol">[23]Futures!$B$2:$B$500</definedName>
    <definedName name="ContractTypeDol" localSheetId="0">#REF!</definedName>
    <definedName name="ContractTypeDol" localSheetId="1">#REF!</definedName>
    <definedName name="ContractTypeDol">#REF!</definedName>
    <definedName name="ContractTypeMWh" localSheetId="0">#REF!</definedName>
    <definedName name="ContractTypeMWh" localSheetId="1">#REF!</definedName>
    <definedName name="ContractTypeMWh">#REF!</definedName>
    <definedName name="copy" localSheetId="0" hidden="1">#REF!</definedName>
    <definedName name="copy" localSheetId="1" hidden="1">#REF!</definedName>
    <definedName name="copy" hidden="1">#REF!</definedName>
    <definedName name="COSFacVal">[14]Inputs!$R$5</definedName>
    <definedName name="Cost" localSheetId="0">'[21]Base NPC'!#REF!</definedName>
    <definedName name="Cost" localSheetId="1">'[21]Base NPC'!#REF!</definedName>
    <definedName name="Cost">'[21]Base NPC'!#REF!</definedName>
    <definedName name="CustNames">[29]Codes!$F$1:$H$121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[30]DS13!$E$2:$E$103</definedName>
    <definedName name="DATA6">[30]DS13!$F$2:$F$103</definedName>
    <definedName name="_xlnm.Database" localSheetId="0">[31]Invoice!#REF!</definedName>
    <definedName name="_xlnm.Database" localSheetId="1">[31]Invoice!#REF!</definedName>
    <definedName name="_xlnm.Database">[31]Invoice!#REF!</definedName>
    <definedName name="DataCheck" localSheetId="0">'[21]Base NPC'!#REF!</definedName>
    <definedName name="DataCheck" localSheetId="1">'[21]Base NPC'!#REF!</definedName>
    <definedName name="DataCheck">'[21]Base NPC'!#REF!</definedName>
    <definedName name="DataCheck_Base" localSheetId="0">#REF!</definedName>
    <definedName name="DataCheck_Base" localSheetId="1">#REF!</definedName>
    <definedName name="DataCheck_Base">#REF!</definedName>
    <definedName name="DataCheck_Delta" localSheetId="0">#REF!</definedName>
    <definedName name="DataCheck_Delta" localSheetId="1">#REF!</definedName>
    <definedName name="DataCheck_Delta">#REF!</definedName>
    <definedName name="DataCheck_NPC" localSheetId="0">'[32](3.8) Base NPC 2014GRC'!#REF!</definedName>
    <definedName name="DataCheck_NPC" localSheetId="1">'[32](3.8) Base NPC 2014GRC'!#REF!</definedName>
    <definedName name="DataCheck_NPC">'[32](3.8) Base NPC 2014GRC'!#REF!</definedName>
    <definedName name="DATE" localSheetId="0">[33]Jan!#REF!</definedName>
    <definedName name="DATE" localSheetId="1">[33]Jan!#REF!</definedName>
    <definedName name="DATE">[33]Jan!#REF!</definedName>
    <definedName name="dateTable">'[34]on off peak hours'!$C$15:$Z$15</definedName>
    <definedName name="Debt">[27]Variables!$AQ$25</definedName>
    <definedName name="Debt_">'[9]Summary Table'!$K$19</definedName>
    <definedName name="DebtCost">[27]Variables!$AT$25</definedName>
    <definedName name="DEC" localSheetId="0">#REF!</definedName>
    <definedName name="DEC" localSheetId="1">#REF!</definedName>
    <definedName name="DEC">#REF!</definedName>
    <definedName name="DECT" localSheetId="0">#REF!</definedName>
    <definedName name="DECT" localSheetId="1">#REF!</definedName>
    <definedName name="DECT">#REF!</definedName>
    <definedName name="Demand">[10]Inputs!$D$8</definedName>
    <definedName name="Demand2">[10]Inputs!$D$10</definedName>
    <definedName name="Dis">'[14]Func Study'!$AB$250</definedName>
    <definedName name="DisFac">'[10]Functional Dist Factor Table'!$A$11:$G$25</definedName>
    <definedName name="DispatchSum">"GRID Thermal Generation!R2C1:R4C2"</definedName>
    <definedName name="Dist_factor" localSheetId="0">#REF!</definedName>
    <definedName name="Dist_factor" localSheetId="1">#REF!</definedName>
    <definedName name="Dist_factor">#REF!</definedName>
    <definedName name="DistPeakMethod" localSheetId="0">[16]Inputs!#REF!</definedName>
    <definedName name="DistPeakMethod" localSheetId="1">[16]Inputs!#REF!</definedName>
    <definedName name="DistPeakMethod">[16]Inputs!#REF!</definedName>
    <definedName name="Dollars_Wheeling" localSheetId="0">'[21]Exhibit 1'!#REF!</definedName>
    <definedName name="Dollars_Wheeling" localSheetId="1">'[21]Exhibit 1'!#REF!</definedName>
    <definedName name="Dollars_Wheeling">'[21]Exhibit 1'!#REF!</definedName>
    <definedName name="dsd" localSheetId="0" hidden="1">[35]Inputs!#REF!</definedName>
    <definedName name="dsd" localSheetId="1" hidden="1">[35]Inputs!#REF!</definedName>
    <definedName name="dsd" hidden="1">[35]Inputs!#REF!</definedName>
    <definedName name="DUDE" localSheetId="0" hidden="1">#REF!</definedName>
    <definedName name="DUDE" localSheetId="1" hidden="1">#REF!</definedName>
    <definedName name="DUDE" hidden="1">#REF!</definedName>
    <definedName name="endDate" localSheetId="0">#REF!</definedName>
    <definedName name="endDate" localSheetId="1">#REF!</definedName>
    <definedName name="endDate">#REF!</definedName>
    <definedName name="energy">[24]Readings!$B$3</definedName>
    <definedName name="Engy">[10]Inputs!$D$9</definedName>
    <definedName name="Engy2">[36]Inputs!$D$12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[23]MarketData!$J$1</definedName>
    <definedName name="ExchangeMWh" localSheetId="0">'[21]Base NPC'!#REF!</definedName>
    <definedName name="ExchangeMWh" localSheetId="1">'[21]Base NPC'!#REF!</definedName>
    <definedName name="ExchangeMWh">'[21]Base NPC'!#REF!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 localSheetId="1">#REF!</definedName>
    <definedName name="f101top">#REF!</definedName>
    <definedName name="f104top" localSheetId="0">#REF!</definedName>
    <definedName name="f104top" localSheetId="1">#REF!</definedName>
    <definedName name="f104top">#REF!</definedName>
    <definedName name="f138top" localSheetId="0">#REF!</definedName>
    <definedName name="f138top" localSheetId="1">#REF!</definedName>
    <definedName name="f138top">#REF!</definedName>
    <definedName name="f140top" localSheetId="1">#REF!</definedName>
    <definedName name="f140top">#REF!</definedName>
    <definedName name="Factbl1" localSheetId="1">#REF!</definedName>
    <definedName name="Factbl1">#REF!</definedName>
    <definedName name="Factor" localSheetId="0">'[21]Base NPC'!#REF!</definedName>
    <definedName name="Factor" localSheetId="1">'[21]Base NPC'!#REF!</definedName>
    <definedName name="Factor">'[21]Base NPC'!#REF!</definedName>
    <definedName name="Factorck">'[10]COS Factor Table'!$P$15:$P$121</definedName>
    <definedName name="FactorMethod">[20]Variables!$AC$2</definedName>
    <definedName name="FactorType">[17]Variables!$AK$2:$AL$12</definedName>
    <definedName name="FACTP" localSheetId="0">#REF!</definedName>
    <definedName name="FACTP" localSheetId="1">#REF!</definedName>
    <definedName name="FACTP">#REF!</definedName>
    <definedName name="FactSum">'[10]COS Factor Table'!$A$14:$Y$121</definedName>
    <definedName name="FallYear" localSheetId="0">#REF!</definedName>
    <definedName name="FallYear" localSheetId="1">#REF!</definedName>
    <definedName name="FallYear">#REF!</definedName>
    <definedName name="FEB" localSheetId="0">#REF!</definedName>
    <definedName name="FEB" localSheetId="1">#REF!</definedName>
    <definedName name="FEB">#REF!</definedName>
    <definedName name="FEBT" localSheetId="0">#REF!</definedName>
    <definedName name="FEBT" localSheetId="1">#REF!</definedName>
    <definedName name="FEBT">#REF!</definedName>
    <definedName name="Fed_Funds___Bloomberg">[23]MarketData!$A$14</definedName>
    <definedName name="FIX" localSheetId="0">#REF!</definedName>
    <definedName name="FIX" localSheetId="1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[19]Variables!$D$26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 localSheetId="1">#REF!</definedName>
    <definedName name="FSum">#REF!</definedName>
    <definedName name="FTE">OFFSET([37]FTE!$A$1,0,0,COUNTA([37]FTE!$A$1:$A$65536),12)</definedName>
    <definedName name="Func">'[10]Functional Factor Table'!$A$9:$H$79</definedName>
    <definedName name="Func_Ftrs" localSheetId="0">#REF!</definedName>
    <definedName name="Func_Ftrs" localSheetId="1">#REF!</definedName>
    <definedName name="Func_Ftrs">#REF!</definedName>
    <definedName name="Func_GTD_Percents" localSheetId="0">#REF!</definedName>
    <definedName name="Func_GTD_Percents" localSheetId="1">#REF!</definedName>
    <definedName name="Func_GTD_Percents">#REF!</definedName>
    <definedName name="Func_MC" localSheetId="0">#REF!</definedName>
    <definedName name="Func_MC" localSheetId="1">#REF!</definedName>
    <definedName name="Func_MC">#REF!</definedName>
    <definedName name="Func_Percents" localSheetId="1">#REF!</definedName>
    <definedName name="Func_Percents">#REF!</definedName>
    <definedName name="Func_Rev_Req1" localSheetId="1">#REF!</definedName>
    <definedName name="Func_Rev_Req1">#REF!</definedName>
    <definedName name="Func_Rev_Req2" localSheetId="1">#REF!</definedName>
    <definedName name="Func_Rev_Req2">#REF!</definedName>
    <definedName name="Func_Revenue" localSheetId="1">#REF!</definedName>
    <definedName name="Func_Revenue">#REF!</definedName>
    <definedName name="Function">'[10]Functional Study'!$AG$251</definedName>
    <definedName name="Gas_Forward_Price_Curve_copy_Instructions_List" localSheetId="0">'[28]Main Page'!#REF!</definedName>
    <definedName name="Gas_Forward_Price_Curve_copy_Instructions_List" localSheetId="1">'[28]Main Page'!#REF!</definedName>
    <definedName name="Gas_Forward_Price_Curve_copy_Instructions_List">'[28]Main Page'!#REF!</definedName>
    <definedName name="GREATER10MW" localSheetId="0">#REF!</definedName>
    <definedName name="GREATER10MW" localSheetId="1">#REF!</definedName>
    <definedName name="GREATER10MW">#REF!</definedName>
    <definedName name="GrossReceipts">[20]Variables!$B$31</definedName>
    <definedName name="GTD_Percents" localSheetId="0">#REF!</definedName>
    <definedName name="GTD_Percents" localSheetId="1">#REF!</definedName>
    <definedName name="GTD_Percents">#REF!</definedName>
    <definedName name="Header" localSheetId="0">#REF!</definedName>
    <definedName name="Header" localSheetId="1">#REF!</definedName>
    <definedName name="Header">#REF!</definedName>
    <definedName name="HEIGHT" localSheetId="0">#REF!</definedName>
    <definedName name="HEIGHT" localSheetId="1">#REF!</definedName>
    <definedName name="HEIGHT">#REF!</definedName>
    <definedName name="HenryHub___Nymex" localSheetId="0">[28]MarketData!#REF!</definedName>
    <definedName name="HenryHub___Nymex" localSheetId="1">[28]MarketData!#REF!</definedName>
    <definedName name="HenryHub___Nymex">[28]MarketData!#REF!</definedName>
    <definedName name="Hide_Rows" localSheetId="0">#REF!</definedName>
    <definedName name="Hide_Rows" localSheetId="1">#REF!</definedName>
    <definedName name="Hide_Rows">#REF!</definedName>
    <definedName name="Hide_Rows_Recon" localSheetId="0">#REF!</definedName>
    <definedName name="Hide_Rows_Recon" localSheetId="1">#REF!</definedName>
    <definedName name="Hide_Rows_Recon">#REF!</definedName>
    <definedName name="High_Plan" localSheetId="0">#REF!</definedName>
    <definedName name="High_Plan" localSheetId="1">#REF!</definedName>
    <definedName name="High_Plan">#REF!</definedName>
    <definedName name="HoursHoliday">'[34]on off peak hours'!$C$16:$Z$20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0">#REF!</definedName>
    <definedName name="ID_0303_RVN_data" localSheetId="1">#REF!</definedName>
    <definedName name="ID_0303_RVN_data">#REF!</definedName>
    <definedName name="IDcontractsRVN" localSheetId="0">#REF!</definedName>
    <definedName name="IDcontractsRVN" localSheetId="1">#REF!</definedName>
    <definedName name="IDcontractsRVN">#REF!</definedName>
    <definedName name="IncomeTaxOptVal">[8]Inputs!$Y$11</definedName>
    <definedName name="INDADJ" localSheetId="0">#REF!</definedName>
    <definedName name="INDADJ" localSheetId="1">#REF!</definedName>
    <definedName name="INDADJ">#REF!</definedName>
    <definedName name="INPUT" localSheetId="0">[38]Summary!#REF!</definedName>
    <definedName name="INPUT" localSheetId="1">[38]Summary!#REF!</definedName>
    <definedName name="INPUT">[38]Summary!#REF!</definedName>
    <definedName name="InputDSTDef" localSheetId="0">#REF!</definedName>
    <definedName name="InputDSTDef" localSheetId="1">#REF!</definedName>
    <definedName name="InputDSTDef">#REF!</definedName>
    <definedName name="Instructions" localSheetId="0">#REF!</definedName>
    <definedName name="Instructions" localSheetId="1">#REF!</definedName>
    <definedName name="Instructions">#REF!</definedName>
    <definedName name="Interest_Rates___Bloomberg">[23]MarketData!$A$1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 localSheetId="1">#REF!</definedName>
    <definedName name="IRR">#REF!</definedName>
    <definedName name="IRRIGATION" localSheetId="0">#REF!</definedName>
    <definedName name="IRRIGATION" localSheetId="1">#REF!</definedName>
    <definedName name="IRRIGATION">#REF!</definedName>
    <definedName name="Item_Number">"GP Detail"</definedName>
    <definedName name="JAN" localSheetId="0">#REF!</definedName>
    <definedName name="JAN" localSheetId="1">#REF!</definedName>
    <definedName name="JAN">#REF!</definedName>
    <definedName name="JANT" localSheetId="0">#REF!</definedName>
    <definedName name="JANT" localSheetId="1">#REF!</definedName>
    <definedName name="JANT">#REF!</definedName>
    <definedName name="jjj">[39]Inputs!$N$18</definedName>
    <definedName name="JUL" localSheetId="0">#REF!</definedName>
    <definedName name="JUL" localSheetId="1">#REF!</definedName>
    <definedName name="JUL">#REF!</definedName>
    <definedName name="JULT" localSheetId="0">#REF!</definedName>
    <definedName name="JULT" localSheetId="1">#REF!</definedName>
    <definedName name="JULT">#REF!</definedName>
    <definedName name="JUN" localSheetId="0">#REF!</definedName>
    <definedName name="JUN" localSheetId="1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 localSheetId="1">#REF!</definedName>
    <definedName name="JUNT">#REF!</definedName>
    <definedName name="Jurisdiction">[17]Variables!$AK$15</definedName>
    <definedName name="JurisNumber">[17]Variables!$AL$15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 localSheetId="1">#REF!</definedName>
    <definedName name="LABORMOD">#REF!</definedName>
    <definedName name="LABORROLL" localSheetId="0">#REF!</definedName>
    <definedName name="LABORROLL" localSheetId="1">#REF!</definedName>
    <definedName name="LABORROLL">#REF!</definedName>
    <definedName name="LastCell" localSheetId="0">[22]Variance!#REF!</definedName>
    <definedName name="LastCell" localSheetId="1">[22]Variance!#REF!</definedName>
    <definedName name="LastCell">[22]Variance!#REF!</definedName>
    <definedName name="LeadLag" localSheetId="0">[20]Inputs!#REF!</definedName>
    <definedName name="LeadLag" localSheetId="1">[20]Inputs!#REF!</definedName>
    <definedName name="LeadLag">[20]Inputs!#REF!</definedName>
    <definedName name="limcount" hidden="1">1</definedName>
    <definedName name="Line_Ext_Credit" localSheetId="0">#REF!</definedName>
    <definedName name="Line_Ext_Credit" localSheetId="1">#REF!</definedName>
    <definedName name="Line_Ext_Credit">#REF!</definedName>
    <definedName name="LinkCos">'[10]Download JAM'!$P$4</definedName>
    <definedName name="ListOffset" hidden="1">1</definedName>
    <definedName name="LOG" localSheetId="0">[40]Backup!#REF!</definedName>
    <definedName name="LOG" localSheetId="1">[40]Backup!#REF!</definedName>
    <definedName name="LOG">[40]Backup!#REF!</definedName>
    <definedName name="LOSS" localSheetId="0">[40]Backup!#REF!</definedName>
    <definedName name="LOSS" localSheetId="1">[40]Backup!#REF!</definedName>
    <definedName name="LOSS">[40]Backup!#REF!</definedName>
    <definedName name="Low_Plan" localSheetId="0">#REF!</definedName>
    <definedName name="Low_Plan" localSheetId="1">#REF!</definedName>
    <definedName name="Low_Plan">#REF!</definedName>
    <definedName name="Macro2">[41]!Macro2</definedName>
    <definedName name="MACTIT" localSheetId="0">#REF!</definedName>
    <definedName name="MACTIT" localSheetId="1">#REF!</definedName>
    <definedName name="MACTIT">#REF!</definedName>
    <definedName name="MAR" localSheetId="0">#REF!</definedName>
    <definedName name="MAR" localSheetId="1">#REF!</definedName>
    <definedName name="MAR">#REF!</definedName>
    <definedName name="market1">'[23]OTC Gas Quotes'!$E$5</definedName>
    <definedName name="market2">'[23]OTC Gas Quotes'!$F$5</definedName>
    <definedName name="market3">'[23]OTC Gas Quotes'!$G$5</definedName>
    <definedName name="market4">'[23]OTC Gas Quotes'!$H$5</definedName>
    <definedName name="market5">'[23]OTC Gas Quotes'!$I$5</definedName>
    <definedName name="market6">'[23]OTC Gas Quotes'!$J$5</definedName>
    <definedName name="market7">'[23]OTC Gas Quotes'!$K$5</definedName>
    <definedName name="MART" localSheetId="0">#REF!</definedName>
    <definedName name="MART" localSheetId="1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 localSheetId="1">#REF!</definedName>
    <definedName name="MAY">#REF!</definedName>
    <definedName name="MAYT" localSheetId="0">#REF!</definedName>
    <definedName name="MAYT" localSheetId="1">#REF!</definedName>
    <definedName name="MAYT">#REF!</definedName>
    <definedName name="MCtoREV" localSheetId="0">#REF!</definedName>
    <definedName name="MCtoREV" localSheetId="1">#REF!</definedName>
    <definedName name="MCtoREV">#REF!</definedName>
    <definedName name="MD_High1">'[22]Master Data'!$A$2</definedName>
    <definedName name="MD_Low1">'[22]Master Data'!$D$29</definedName>
    <definedName name="MEN" localSheetId="0">[1]Jan!#REF!</definedName>
    <definedName name="MEN" localSheetId="1">[1]Jan!#REF!</definedName>
    <definedName name="MEN">[1]Jan!#REF!</definedName>
    <definedName name="Menu_Begin" localSheetId="0">#REF!</definedName>
    <definedName name="Menu_Begin" localSheetId="1">#REF!</definedName>
    <definedName name="Menu_Begin">#REF!</definedName>
    <definedName name="Menu_Caption" localSheetId="0">#REF!</definedName>
    <definedName name="Menu_Caption" localSheetId="1">#REF!</definedName>
    <definedName name="Menu_Caption">#REF!</definedName>
    <definedName name="Menu_Large" localSheetId="1">[42]MacroBuilder!#REF!</definedName>
    <definedName name="Menu_Large">[42]MacroBuilder!#REF!</definedName>
    <definedName name="Menu_Name" localSheetId="0">#REF!</definedName>
    <definedName name="Menu_Name" localSheetId="1">#REF!</definedName>
    <definedName name="Menu_Name">#REF!</definedName>
    <definedName name="Menu_OnAction" localSheetId="0">#REF!</definedName>
    <definedName name="Menu_OnAction" localSheetId="1">#REF!</definedName>
    <definedName name="Menu_OnAction">#REF!</definedName>
    <definedName name="Menu_Parent" localSheetId="0">#REF!</definedName>
    <definedName name="Menu_Parent" localSheetId="1">#REF!</definedName>
    <definedName name="Menu_Parent">#REF!</definedName>
    <definedName name="Menu_Small" localSheetId="0">[42]MacroBuilder!#REF!</definedName>
    <definedName name="Menu_Small" localSheetId="1">[42]MacroBuilder!#REF!</definedName>
    <definedName name="Menu_Small">[42]MacroBuilder!#REF!</definedName>
    <definedName name="Method">[12]Inputs!$C$6</definedName>
    <definedName name="MidC">[43]lookup!$C$98:$D$107</definedName>
    <definedName name="Mill" localSheetId="0">'[21]Base NPC'!#REF!</definedName>
    <definedName name="Mill" localSheetId="1">'[21]Base NPC'!#REF!</definedName>
    <definedName name="Mill">'[21]Base NPC'!#REF!</definedName>
    <definedName name="MMBtu" localSheetId="0">'[21]Base NPC'!#REF!</definedName>
    <definedName name="MMBtu" localSheetId="1">'[21]Base NPC'!#REF!</definedName>
    <definedName name="MMBtu">'[21]Base NPC'!#REF!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[40]Backup!#REF!</definedName>
    <definedName name="monthlist">[44]Table!$R$2:$S$13</definedName>
    <definedName name="Months" localSheetId="0">'[21]Base NPC'!#REF!</definedName>
    <definedName name="Months" localSheetId="1">'[21]Base NPC'!#REF!</definedName>
    <definedName name="Months">'[21]Base NPC'!#REF!</definedName>
    <definedName name="monthtotals">'[44]WA SBC'!$D$40:$O$40</definedName>
    <definedName name="MSPAverageInput" localSheetId="0">[45]Inputs!#REF!</definedName>
    <definedName name="MSPAverageInput" localSheetId="1">[45]Inputs!#REF!</definedName>
    <definedName name="MSPAverageInput">[45]Inputs!#REF!</definedName>
    <definedName name="MSPYearEndInput" localSheetId="0">[45]Inputs!#REF!</definedName>
    <definedName name="MSPYearEndInput" localSheetId="1">[45]Inputs!#REF!</definedName>
    <definedName name="MSPYearEndInput">[45]Inputs!#REF!</definedName>
    <definedName name="MTKWH" localSheetId="0">#REF!</definedName>
    <definedName name="MTKWH" localSheetId="1">#REF!</definedName>
    <definedName name="MTKWH">#REF!</definedName>
    <definedName name="MTR_YR3">[46]Variables!$E$14</definedName>
    <definedName name="MTREV" localSheetId="0">#REF!</definedName>
    <definedName name="MTREV" localSheetId="1">#REF!</definedName>
    <definedName name="MTREV">#REF!</definedName>
    <definedName name="MULT" localSheetId="0">#REF!</definedName>
    <definedName name="MULT" localSheetId="1">#REF!</definedName>
    <definedName name="MULT">#REF!</definedName>
    <definedName name="MWh" localSheetId="0">'[21]Base NPC'!#REF!</definedName>
    <definedName name="MWh" localSheetId="1">'[21]Base NPC'!#REF!</definedName>
    <definedName name="MWh">'[21]Base NPC'!#REF!</definedName>
    <definedName name="NameAverageFuelCost" localSheetId="0">'[21]Base NPC'!#REF!</definedName>
    <definedName name="NameAverageFuelCost" localSheetId="1">'[21]Base NPC'!#REF!</definedName>
    <definedName name="NameAverageFuelCost">'[21]Base NPC'!#REF!</definedName>
    <definedName name="NameBurn" localSheetId="0">'[21]Base NPC'!#REF!</definedName>
    <definedName name="NameBurn" localSheetId="1">'[21]Base NPC'!#REF!</definedName>
    <definedName name="NameBurn">'[21]Base NPC'!#REF!</definedName>
    <definedName name="NameFactor" localSheetId="0">'[21]Base NPC'!#REF!</definedName>
    <definedName name="NameFactor" localSheetId="1">'[21]Base NPC'!#REF!</definedName>
    <definedName name="NameFactor">'[21]Base NPC'!#REF!</definedName>
    <definedName name="NameMill">'[21]Base NPC'!#REF!</definedName>
    <definedName name="NameMMBtu">'[21]Base NPC'!#REF!</definedName>
    <definedName name="NamePeak">'[21]Base NPC'!#REF!</definedName>
    <definedName name="NameTable" localSheetId="0">#REF!</definedName>
    <definedName name="NameTable" localSheetId="1">#REF!</definedName>
    <definedName name="NameTable">#REF!</definedName>
    <definedName name="Net_to_Gross_Factor">[47]Inputs!$G$8</definedName>
    <definedName name="NetLagDays">[8]Inputs!$H$23</definedName>
    <definedName name="NetToGross">[19]Variables!$D$23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[47]Inputs!$N$24</definedName>
    <definedName name="NEWMO1" localSheetId="0">[1]Jan!#REF!</definedName>
    <definedName name="NEWMO1" localSheetId="1">[1]Jan!#REF!</definedName>
    <definedName name="NEWMO1">[1]Jan!#REF!</definedName>
    <definedName name="NEWMO2" localSheetId="0">[1]Jan!#REF!</definedName>
    <definedName name="NEWMO2" localSheetId="1">[1]Jan!#REF!</definedName>
    <definedName name="NEWMO2">[1]Jan!#REF!</definedName>
    <definedName name="NEWMONTH" localSheetId="0">[1]Jan!#REF!</definedName>
    <definedName name="NEWMONTH" localSheetId="1">[1]Jan!#REF!</definedName>
    <definedName name="NEWMONTH">[1]Jan!#REF!</definedName>
    <definedName name="NONRES" localSheetId="0">#REF!</definedName>
    <definedName name="NONRES" localSheetId="1">#REF!</definedName>
    <definedName name="NONRES">#REF!</definedName>
    <definedName name="NORMALIZE" localSheetId="0">#REF!</definedName>
    <definedName name="NORMALIZE" localSheetId="1">#REF!</definedName>
    <definedName name="NORMALIZE">#REF!</definedName>
    <definedName name="NOV" localSheetId="0">#REF!</definedName>
    <definedName name="NOV" localSheetId="1">#REF!</definedName>
    <definedName name="NOV">#REF!</definedName>
    <definedName name="NOVT" localSheetId="1">#REF!</definedName>
    <definedName name="NOVT">#REF!</definedName>
    <definedName name="NPC">[16]Inputs!$N$18</definedName>
    <definedName name="NUM" localSheetId="0">#REF!</definedName>
    <definedName name="NUM" localSheetId="1">#REF!</definedName>
    <definedName name="NUM">#REF!</definedName>
    <definedName name="NymexFutures">[23]Futures!$A$2:$J$500</definedName>
    <definedName name="NymexOptions">[23]Options!$A$2:$K$3000</definedName>
    <definedName name="OCT" localSheetId="0">#REF!</definedName>
    <definedName name="OCT" localSheetId="1">#REF!</definedName>
    <definedName name="OCT">#REF!</definedName>
    <definedName name="OCTT" localSheetId="0">#REF!</definedName>
    <definedName name="OCTT" localSheetId="1">#REF!</definedName>
    <definedName name="OCTT">#REF!</definedName>
    <definedName name="OH">[8]Inputs!$D$24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'[18]Dist Misc'!$F$120</definedName>
    <definedName name="OptionsTable">[23]Options!$A$1:$P$3000</definedName>
    <definedName name="OR_305_12mo_endg_200203" localSheetId="0">#REF!</definedName>
    <definedName name="OR_305_12mo_endg_200203" localSheetId="1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localSheetId="1">#REF!</definedName>
    <definedName name="P">#REF!</definedName>
    <definedName name="page1" localSheetId="0">[38]Summary!#REF!</definedName>
    <definedName name="page1" localSheetId="1">[38]Summary!#REF!</definedName>
    <definedName name="page1">[38]Summary!#REF!</definedName>
    <definedName name="Page110" localSheetId="0">#REF!</definedName>
    <definedName name="Page110" localSheetId="1">#REF!</definedName>
    <definedName name="Page110">#REF!</definedName>
    <definedName name="Page120" localSheetId="0">#REF!</definedName>
    <definedName name="Page120" localSheetId="1">#REF!</definedName>
    <definedName name="Page120">#REF!</definedName>
    <definedName name="Page2" localSheetId="0">'[48]Summary Table - Earned'!#REF!</definedName>
    <definedName name="Page2" localSheetId="1">'[48]Summary Table - Earned'!#REF!</definedName>
    <definedName name="Page2">'[48]Summary Table - Earned'!#REF!</definedName>
    <definedName name="PAGE3" localSheetId="0">#REF!</definedName>
    <definedName name="PAGE3" localSheetId="1">#REF!</definedName>
    <definedName name="PAGE3">#REF!</definedName>
    <definedName name="Page30" localSheetId="0">#REF!</definedName>
    <definedName name="Page30" localSheetId="1">#REF!</definedName>
    <definedName name="Page30">#REF!</definedName>
    <definedName name="Page31" localSheetId="0">#REF!</definedName>
    <definedName name="Page31" localSheetId="1">#REF!</definedName>
    <definedName name="Page31">#REF!</definedName>
    <definedName name="Page4" localSheetId="1">#REF!</definedName>
    <definedName name="Page4">#REF!</definedName>
    <definedName name="Page43" localSheetId="0">'[49]Demand Factors'!#REF!</definedName>
    <definedName name="Page43" localSheetId="1">'[49]Demand Factors'!#REF!</definedName>
    <definedName name="Page43">'[49]Demand Factors'!#REF!</definedName>
    <definedName name="Page44" localSheetId="0">'[49]Demand Factors'!#REF!</definedName>
    <definedName name="Page44" localSheetId="1">'[49]Demand Factors'!#REF!</definedName>
    <definedName name="Page44">'[49]Demand Factors'!#REF!</definedName>
    <definedName name="Page45" localSheetId="0">'[49]Demand Factors'!#REF!</definedName>
    <definedName name="Page45" localSheetId="1">'[49]Demand Factors'!#REF!</definedName>
    <definedName name="Page45">'[49]Demand Factors'!#REF!</definedName>
    <definedName name="Page46" localSheetId="0">'[49]Energy Factor'!#REF!</definedName>
    <definedName name="Page46" localSheetId="1">'[49]Energy Factor'!#REF!</definedName>
    <definedName name="Page46">'[49]Energy Factor'!#REF!</definedName>
    <definedName name="Page47">'[49]Energy Factor'!#REF!</definedName>
    <definedName name="Page48">'[49]Energy Factor'!#REF!</definedName>
    <definedName name="Page5" localSheetId="0">#REF!</definedName>
    <definedName name="Page5" localSheetId="1">#REF!</definedName>
    <definedName name="Page5">#REF!</definedName>
    <definedName name="Page6" localSheetId="0">#REF!</definedName>
    <definedName name="Page6" localSheetId="1">#REF!</definedName>
    <definedName name="Page6">#REF!</definedName>
    <definedName name="Page62" localSheetId="0">[42]TransInvest!#REF!</definedName>
    <definedName name="Page62" localSheetId="1">[42]TransInvest!#REF!</definedName>
    <definedName name="Page62">[42]TransInvest!#REF!</definedName>
    <definedName name="Page63" localSheetId="0">'[49]Energy Factor'!#REF!</definedName>
    <definedName name="Page63" localSheetId="1">'[49]Energy Factor'!#REF!</definedName>
    <definedName name="Page63">'[49]Energy Factor'!#REF!</definedName>
    <definedName name="Page64">'[49]Energy Factor'!#REF!</definedName>
    <definedName name="page65" localSheetId="0">#REF!</definedName>
    <definedName name="page65" localSheetId="1">#REF!</definedName>
    <definedName name="page65">#REF!</definedName>
    <definedName name="page66" localSheetId="0">#REF!</definedName>
    <definedName name="page66" localSheetId="1">#REF!</definedName>
    <definedName name="page66">#REF!</definedName>
    <definedName name="page67" localSheetId="0">#REF!</definedName>
    <definedName name="page67" localSheetId="1">#REF!</definedName>
    <definedName name="page67">#REF!</definedName>
    <definedName name="page68" localSheetId="1">#REF!</definedName>
    <definedName name="page68">#REF!</definedName>
    <definedName name="page69" localSheetId="1">#REF!</definedName>
    <definedName name="page69">#REF!</definedName>
    <definedName name="Page7" localSheetId="1">#REF!</definedName>
    <definedName name="Page7">#REF!</definedName>
    <definedName name="page8" localSheetId="1">#REF!</definedName>
    <definedName name="page8">#REF!</definedName>
    <definedName name="PALL" localSheetId="1">#REF!</definedName>
    <definedName name="PALL">#REF!</definedName>
    <definedName name="paste.cell" localSheetId="0">'[50]1993'!#REF!</definedName>
    <definedName name="paste.cell" localSheetId="1">'[50]1993'!#REF!</definedName>
    <definedName name="paste.cell">'[50]1993'!#REF!</definedName>
    <definedName name="PBLOCK" localSheetId="0">#REF!</definedName>
    <definedName name="PBLOCK" localSheetId="1">#REF!</definedName>
    <definedName name="PBLOCK">#REF!</definedName>
    <definedName name="PBLOCKWZ" localSheetId="0">#REF!</definedName>
    <definedName name="PBLOCKWZ" localSheetId="1">#REF!</definedName>
    <definedName name="PBLOCKWZ">#REF!</definedName>
    <definedName name="PCOMP" localSheetId="0">#REF!</definedName>
    <definedName name="PCOMP" localSheetId="1">#REF!</definedName>
    <definedName name="PCOMP">#REF!</definedName>
    <definedName name="PCOMPOSITES" localSheetId="1">#REF!</definedName>
    <definedName name="PCOMPOSITES">#REF!</definedName>
    <definedName name="PCOMPWZ" localSheetId="1">#REF!</definedName>
    <definedName name="PCOMPWZ">#REF!</definedName>
    <definedName name="PE_Lookup" localSheetId="0">'[21]Exhibit 1'!#REF!</definedName>
    <definedName name="PE_Lookup" localSheetId="1">'[21]Exhibit 1'!#REF!</definedName>
    <definedName name="PE_Lookup">'[21]Exhibit 1'!#REF!</definedName>
    <definedName name="Peak" localSheetId="0">'[21]Base NPC'!#REF!</definedName>
    <definedName name="Peak" localSheetId="1">'[21]Base NPC'!#REF!</definedName>
    <definedName name="Peak">'[21]Base NPC'!#REF!</definedName>
    <definedName name="PeakMethod">[12]Inputs!$T$5</definedName>
    <definedName name="Period2">[10]Inputs!$C$5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 localSheetId="1">#REF!</definedName>
    <definedName name="PLUG">#REF!</definedName>
    <definedName name="PMAC" localSheetId="0">[40]Backup!#REF!</definedName>
    <definedName name="PMAC" localSheetId="1">[40]Backup!#REF!</definedName>
    <definedName name="PMAC">[40]Backup!#REF!</definedName>
    <definedName name="PostDE" localSheetId="0">[20]Variables!#REF!</definedName>
    <definedName name="PostDE">[20]Variables!#REF!</definedName>
    <definedName name="PostDG">[20]Variables!#REF!</definedName>
    <definedName name="PreDG">[20]Variables!#REF!</definedName>
    <definedName name="Pref">[27]Variables!$AQ$26</definedName>
    <definedName name="Pref_">'[9]Summary Table'!$K$20</definedName>
    <definedName name="PrefCost">[27]Variables!$AT$26</definedName>
    <definedName name="PRESENT" localSheetId="0">#REF!</definedName>
    <definedName name="PRESENT" localSheetId="1">#REF!</definedName>
    <definedName name="PRESENT">#REF!</definedName>
    <definedName name="PRICCHNG" localSheetId="0">#REF!</definedName>
    <definedName name="PRICCHNG" localSheetId="1">#REF!</definedName>
    <definedName name="PRICCHNG">#REF!</definedName>
    <definedName name="PricingInfo" localSheetId="0" hidden="1">[4]Inputs!#REF!</definedName>
    <definedName name="PricingInfo" localSheetId="1" hidden="1">[4]Inputs!#REF!</definedName>
    <definedName name="PricingInfo" hidden="1">[4]Inputs!#REF!</definedName>
    <definedName name="_xlnm.Print_Area" localSheetId="0">A!$A$1:$O$37</definedName>
    <definedName name="_xlnm.Print_Area" localSheetId="1">B!$A$1:$L$38</definedName>
    <definedName name="_xlnm.Print_Area">#REF!</definedName>
    <definedName name="PROPOSED" localSheetId="0">#REF!</definedName>
    <definedName name="PROPOSED" localSheetId="1">#REF!</definedName>
    <definedName name="PROPOSED">#REF!</definedName>
    <definedName name="ProRate1" localSheetId="0">#REF!</definedName>
    <definedName name="ProRate1" localSheetId="1">#REF!</definedName>
    <definedName name="ProRate1">#REF!</definedName>
    <definedName name="PSATable">[51]Hermiston!$A$32:$E$57</definedName>
    <definedName name="PTABLES" localSheetId="0">#REF!</definedName>
    <definedName name="PTABLES" localSheetId="1">#REF!</definedName>
    <definedName name="PTABLES">#REF!</definedName>
    <definedName name="PTDMOD" localSheetId="0">#REF!</definedName>
    <definedName name="PTDMOD" localSheetId="1">#REF!</definedName>
    <definedName name="PTDMOD">#REF!</definedName>
    <definedName name="PTDROLL" localSheetId="0">#REF!</definedName>
    <definedName name="PTDROLL" localSheetId="1">#REF!</definedName>
    <definedName name="PTDROLL">#REF!</definedName>
    <definedName name="PTMOD" localSheetId="1">#REF!</definedName>
    <definedName name="PTMOD">#REF!</definedName>
    <definedName name="PTROLL" localSheetId="1">#REF!</definedName>
    <definedName name="PTROLL">#REF!</definedName>
    <definedName name="Purchases">[43]lookup!$C$21:$D$64</definedName>
    <definedName name="PWORKBACK" localSheetId="0">#REF!</definedName>
    <definedName name="PWORKBACK" localSheetId="1">#REF!</definedName>
    <definedName name="PWORKBACK">#REF!</definedName>
    <definedName name="QFs">[43]lookup!$C$66:$D$96</definedName>
    <definedName name="Query1" localSheetId="0">#REF!</definedName>
    <definedName name="Query1" localSheetId="1">#REF!</definedName>
    <definedName name="Query1">#REF!</definedName>
    <definedName name="RateCd" localSheetId="0">#REF!</definedName>
    <definedName name="RateCd" localSheetId="1">#REF!</definedName>
    <definedName name="RateCd">#REF!</definedName>
    <definedName name="Rates" localSheetId="0">#REF!</definedName>
    <definedName name="Rates" localSheetId="1">#REF!</definedName>
    <definedName name="Rates">#REF!</definedName>
    <definedName name="RC_ADJ" localSheetId="1">#REF!</definedName>
    <definedName name="RC_ADJ">#REF!</definedName>
    <definedName name="ReportTimeDef" localSheetId="1">#REF!</definedName>
    <definedName name="ReportTimeDef">#REF!</definedName>
    <definedName name="ReportYear" localSheetId="1">#REF!</definedName>
    <definedName name="ReportYear">#REF!</definedName>
    <definedName name="RESADJ" localSheetId="1">#REF!</definedName>
    <definedName name="RESADJ">#REF!</definedName>
    <definedName name="RESIDENTIAL" localSheetId="1">#REF!</definedName>
    <definedName name="RESIDENTIAL">#REF!</definedName>
    <definedName name="ResourceSupplier">[19]Variables!$D$28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 localSheetId="1">#REF!</definedName>
    <definedName name="REV_SCHD">#REF!</definedName>
    <definedName name="RevCl" localSheetId="0">#REF!</definedName>
    <definedName name="RevCl" localSheetId="1">#REF!</definedName>
    <definedName name="RevCl">#REF!</definedName>
    <definedName name="RevClass" localSheetId="0">#REF!</definedName>
    <definedName name="RevClass" localSheetId="1">#REF!</definedName>
    <definedName name="RevClass">#REF!</definedName>
    <definedName name="Revenue_by_month_take_2" localSheetId="1">#REF!</definedName>
    <definedName name="Revenue_by_month_take_2">#REF!</definedName>
    <definedName name="revenue3" localSheetId="1">#REF!</definedName>
    <definedName name="revenue3">#REF!</definedName>
    <definedName name="RevenueCheck" localSheetId="1">#REF!</definedName>
    <definedName name="RevenueCheck">#REF!</definedName>
    <definedName name="Revenues" localSheetId="1">#REF!</definedName>
    <definedName name="Revenues">#REF!</definedName>
    <definedName name="RevenueSum">"GRID Thermal Revenue!R2C1:R4C2"</definedName>
    <definedName name="RevenueTax">[20]Variables!$B$29</definedName>
    <definedName name="RevReqSettle" localSheetId="0">#REF!</definedName>
    <definedName name="RevReqSettle" localSheetId="1">#REF!</definedName>
    <definedName name="RevReqSettle">#REF!</definedName>
    <definedName name="REVVSTRS" localSheetId="0">#REF!</definedName>
    <definedName name="REVVSTRS" localSheetId="1">#REF!</definedName>
    <definedName name="REVVSTRS">#REF!</definedName>
    <definedName name="RISFORM" localSheetId="0">#REF!</definedName>
    <definedName name="RISFORM" localSheetId="1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[43]lookup!$C$3:$D$19</definedName>
    <definedName name="SAPBEXrevision" hidden="1">1</definedName>
    <definedName name="SAPBEXsysID" hidden="1">"BWP"</definedName>
    <definedName name="SAPBEXwbID" hidden="1">"44KU92Q9LH2VK4DK86GZ93AXN"</definedName>
    <definedName name="Sch25Split">[52]Inputs!$N$29</definedName>
    <definedName name="SCH33CUSTS" localSheetId="0">#REF!</definedName>
    <definedName name="SCH33CUSTS" localSheetId="1">#REF!</definedName>
    <definedName name="SCH33CUSTS">#REF!</definedName>
    <definedName name="SCH48ADJ" localSheetId="0">#REF!</definedName>
    <definedName name="SCH48ADJ" localSheetId="1">#REF!</definedName>
    <definedName name="SCH48ADJ">#REF!</definedName>
    <definedName name="SCH98NOR" localSheetId="0">#REF!</definedName>
    <definedName name="SCH98NOR" localSheetId="1">#REF!</definedName>
    <definedName name="SCH98NOR">#REF!</definedName>
    <definedName name="SCHED47" localSheetId="1">#REF!</definedName>
    <definedName name="SCHED47">#REF!</definedName>
    <definedName name="Schedule">[16]Inputs!$N$14</definedName>
    <definedName name="se" localSheetId="0">#REF!</definedName>
    <definedName name="se" localSheetId="1">#REF!</definedName>
    <definedName name="se">#REF!</definedName>
    <definedName name="SECOND" localSheetId="0">[1]Jan!#REF!</definedName>
    <definedName name="SECOND" localSheetId="1">[1]Jan!#REF!</definedName>
    <definedName name="SECOND">[1]Jan!#REF!</definedName>
    <definedName name="SEP" localSheetId="0">#REF!</definedName>
    <definedName name="SEP" localSheetId="1">#REF!</definedName>
    <definedName name="SEP">#REF!</definedName>
    <definedName name="SEPT" localSheetId="0">#REF!</definedName>
    <definedName name="SEPT" localSheetId="1">#REF!</definedName>
    <definedName name="SEPT">#REF!</definedName>
    <definedName name="September_2001_305_Detail" localSheetId="0">#REF!</definedName>
    <definedName name="September_2001_305_Detail" localSheetId="1">#REF!</definedName>
    <definedName name="September_2001_305_Detail">#REF!</definedName>
    <definedName name="SERVICES_3" localSheetId="1">#REF!</definedName>
    <definedName name="SERVICES_3">#REF!</definedName>
    <definedName name="sg" localSheetId="1">#REF!</definedName>
    <definedName name="sg">#REF!</definedName>
    <definedName name="shapefactortable">'[23]GAS CURVE Engine'!$AW$3:$CB$34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[20]Variables!$AF$32</definedName>
    <definedName name="SITRate">[8]Inputs!$H$20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 localSheetId="1">#REF!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[22]Variance!#REF!</definedName>
    <definedName name="ST_Top1">[22]Variance!#REF!</definedName>
    <definedName name="ST_Top2">[22]Variance!#REF!</definedName>
    <definedName name="ST_Top3" localSheetId="0">#REF!</definedName>
    <definedName name="ST_Top3" localSheetId="1">#REF!</definedName>
    <definedName name="ST_Top3">#REF!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RT">[1]Jan!#REF!</definedName>
    <definedName name="startDate" localSheetId="1">#REF!</definedName>
    <definedName name="startDate">#REF!</definedName>
    <definedName name="startmonth">'[23]GAS CURVE Engine'!$N$2</definedName>
    <definedName name="startmonth1">'[23]OTC Gas Quotes'!$L$6</definedName>
    <definedName name="startmonth10">'[23]OTC Gas Quotes'!$L$15</definedName>
    <definedName name="startmonth2">'[23]OTC Gas Quotes'!$L$7</definedName>
    <definedName name="startmonth3">'[23]OTC Gas Quotes'!$L$8</definedName>
    <definedName name="startmonth4">'[23]OTC Gas Quotes'!$L$9</definedName>
    <definedName name="startmonth5">'[23]OTC Gas Quotes'!$L$10</definedName>
    <definedName name="startmonth6">'[23]OTC Gas Quotes'!$L$11</definedName>
    <definedName name="startmonth7">'[23]OTC Gas Quotes'!$L$12</definedName>
    <definedName name="startmonth8">'[23]OTC Gas Quotes'!$L$13</definedName>
    <definedName name="startmonth9">'[23]OTC Gas Quotes'!$L$14</definedName>
    <definedName name="State">[10]Inputs!$C$4</definedName>
    <definedName name="Storage">[43]lookup!$C$109:$D$126</definedName>
    <definedName name="SUM_TAB1" localSheetId="0">#REF!</definedName>
    <definedName name="SUM_TAB1" localSheetId="1">#REF!</definedName>
    <definedName name="SUM_TAB1">#REF!</definedName>
    <definedName name="SUM_TAB2" localSheetId="0">#REF!</definedName>
    <definedName name="SUM_TAB2" localSheetId="1">#REF!</definedName>
    <definedName name="SUM_TAB2">#REF!</definedName>
    <definedName name="SUM_TAB3" localSheetId="0">#REF!</definedName>
    <definedName name="SUM_TAB3" localSheetId="1">#REF!</definedName>
    <definedName name="SUM_TAB3">#REF!</definedName>
    <definedName name="T1_Print" localSheetId="1">#REF!</definedName>
    <definedName name="T1_Print">#REF!</definedName>
    <definedName name="T2_Print" localSheetId="1">#REF!</definedName>
    <definedName name="T2_Print">#REF!</definedName>
    <definedName name="T3_Print" localSheetId="1">#REF!</definedName>
    <definedName name="T3_Print">#REF!</definedName>
    <definedName name="TABLE_1" localSheetId="1">#REF!</definedName>
    <definedName name="TABLE_1">#REF!</definedName>
    <definedName name="TABLE_2" localSheetId="1">#REF!</definedName>
    <definedName name="TABLE_2">#REF!</definedName>
    <definedName name="TABLE_3" localSheetId="1">#REF!</definedName>
    <definedName name="TABLE_3">#REF!</definedName>
    <definedName name="TABLE_4" localSheetId="1">#REF!</definedName>
    <definedName name="TABLE_4">#REF!</definedName>
    <definedName name="TABLE_4_A" localSheetId="1">#REF!</definedName>
    <definedName name="TABLE_4_A">#REF!</definedName>
    <definedName name="TABLE_5" localSheetId="1">#REF!</definedName>
    <definedName name="TABLE_5">#REF!</definedName>
    <definedName name="TABLE_6" localSheetId="1">#REF!</definedName>
    <definedName name="TABLE_6">#REF!</definedName>
    <definedName name="TABLE_7" localSheetId="1">#REF!</definedName>
    <definedName name="TABLE_7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TABLEA" localSheetId="1">#REF!</definedName>
    <definedName name="TABLEA">#REF!</definedName>
    <definedName name="TABLEB" localSheetId="1">#REF!</definedName>
    <definedName name="TABLEB">#REF!</definedName>
    <definedName name="TABLEC" localSheetId="1">#REF!</definedName>
    <definedName name="TABLEC">#REF!</definedName>
    <definedName name="TABLEONE" localSheetId="1">#REF!</definedName>
    <definedName name="TABLEONE">#REF!</definedName>
    <definedName name="TargetInc">[11]Inputs!$K$19</definedName>
    <definedName name="Targetror">[18]Variables!$I$38</definedName>
    <definedName name="TargetROR1">[53]Inputs!$G$30</definedName>
    <definedName name="TDMOD" localSheetId="0">#REF!</definedName>
    <definedName name="TDMOD" localSheetId="1">#REF!</definedName>
    <definedName name="TDMOD">#REF!</definedName>
    <definedName name="TDROLL" localSheetId="0">#REF!</definedName>
    <definedName name="TDROLL" localSheetId="1">#REF!</definedName>
    <definedName name="TDROLL">#REF!</definedName>
    <definedName name="TEMPADJ" localSheetId="0">#REF!</definedName>
    <definedName name="TEMPADJ" localSheetId="1">#REF!</definedName>
    <definedName name="TEMPADJ">#REF!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Period">[14]Inputs!$C$5</definedName>
    <definedName name="Top" localSheetId="0">#REF!</definedName>
    <definedName name="Top" localSheetId="1">#REF!</definedName>
    <definedName name="Top">#REF!</definedName>
    <definedName name="TotalRateBase">'[10]G+T+D+R+M'!$H$58</definedName>
    <definedName name="TotTaxRate">[8]Inputs!$H$17</definedName>
    <definedName name="TRANSM_2">[54]Transm2!$A$1:$M$461:'[54]10 Yr FC'!$M$47</definedName>
    <definedName name="UAACT115S" localSheetId="0">'[16]Functional Study'!#REF!</definedName>
    <definedName name="UAACT115S" localSheetId="1">'[16]Functional Study'!#REF!</definedName>
    <definedName name="UAACT115S">'[16]Functional Study'!#REF!</definedName>
    <definedName name="UAACT550SGW">[8]FuncStudy!$Y$406</definedName>
    <definedName name="UAACT554SGW">[8]FuncStudy!$Y$428</definedName>
    <definedName name="UAcct103">'[10]Functional Study'!$AG$1568</definedName>
    <definedName name="UAcct105Dnpg">'[10]Functional Study'!$AG$1964</definedName>
    <definedName name="UAcct105S">'[10]Functional Study'!$AG$1959</definedName>
    <definedName name="UAcct105Seu">'[10]Functional Study'!$AG$1963</definedName>
    <definedName name="UAcct105SGG">[8]FuncStudy!$Y$1679</definedName>
    <definedName name="UAcct105SGP1">[8]FuncStudy!$Y$1675</definedName>
    <definedName name="UAcct105SGP2">[8]FuncStudy!$Y$1677</definedName>
    <definedName name="UAcct105SGT">[8]FuncStudy!$Y$1676</definedName>
    <definedName name="UAcct105Snppo">'[10]Functional Study'!$AG$1962</definedName>
    <definedName name="UAcct105Snpps">'[10]Functional Study'!$AG$1960</definedName>
    <definedName name="UAcct105Snpt">'[10]Functional Study'!$AG$1961</definedName>
    <definedName name="UAcct1081390">'[14]Func Study'!$AB$2451</definedName>
    <definedName name="UAcct1081390Rcl">'[10]Functional Study'!$AG$2406</definedName>
    <definedName name="UAcct1081390Sou">'[10]Functional Study'!$AG$2403</definedName>
    <definedName name="UAcct1081399">'[14]Func Study'!$AB$2459</definedName>
    <definedName name="UAcct1081399Rcl">'[10]Functional Study'!$AG$2414</definedName>
    <definedName name="UAcct1081399S">'[10]Functional Study'!$AG$2410</definedName>
    <definedName name="UAcct1081399Sep">'[10]Functional Study'!$AG$2411</definedName>
    <definedName name="UAcct108360">'[10]Functional Study'!$AG$2309</definedName>
    <definedName name="UAcct108361">'[10]Functional Study'!$AG$2313</definedName>
    <definedName name="UAcct108362">'[10]Functional Study'!$AG$2317</definedName>
    <definedName name="UAcct108364">'[10]Functional Study'!$AG$2324</definedName>
    <definedName name="UAcct108365">'[10]Functional Study'!$AG$2328</definedName>
    <definedName name="UAcct108366">'[10]Functional Study'!$AG$2332</definedName>
    <definedName name="UAcct108367">'[10]Functional Study'!$AG$2336</definedName>
    <definedName name="UAcct108368">'[10]Functional Study'!$AG$2340</definedName>
    <definedName name="UAcct108369">'[10]Functional Study'!$AG$2344</definedName>
    <definedName name="UAcct108370">'[10]Functional Study'!$AG$2348</definedName>
    <definedName name="UAcct108371">'[10]Functional Study'!$AG$2352</definedName>
    <definedName name="UAcct108372">'[10]Functional Study'!$AG$2356</definedName>
    <definedName name="UAcct108373">'[10]Functional Study'!$AG$2360</definedName>
    <definedName name="UAcct108D">'[10]Functional Study'!$AG$2372</definedName>
    <definedName name="UAcct108D00">'[10]Functional Study'!$AG$2364</definedName>
    <definedName name="UAcct108Ds">'[10]Functional Study'!$AG$2368</definedName>
    <definedName name="UAcct108Ep">'[10]Functional Study'!$AG$2282</definedName>
    <definedName name="UAcct108Epsgp" localSheetId="0">'[11]Functional Study'!#REF!</definedName>
    <definedName name="UAcct108Epsgp" localSheetId="1">'[11]Functional Study'!#REF!</definedName>
    <definedName name="UAcct108Epsgp">'[11]Functional Study'!#REF!</definedName>
    <definedName name="UAcct108Gpcn">'[10]Functional Study'!$AG$2386</definedName>
    <definedName name="UAcct108Gps">'[10]Functional Study'!$AG$2382</definedName>
    <definedName name="UAcct108Gpse">'[10]Functional Study'!$AG$2388</definedName>
    <definedName name="UAcct108Gpsg">'[10]Functional Study'!$AG$2385</definedName>
    <definedName name="UAcct108Gpsgp">'[10]Functional Study'!$AG$2383</definedName>
    <definedName name="UAcct108Gpsgu">'[10]Functional Study'!$AG$2384</definedName>
    <definedName name="UAcct108Gpso">'[10]Functional Study'!$AG$2387</definedName>
    <definedName name="UACCT108GPSSGCH">'[14]Func Study'!$AB$2434</definedName>
    <definedName name="UACCT108GPSSGCT">'[14]Func Study'!$AB$2433</definedName>
    <definedName name="UAcct108Hp">'[10]Functional Study'!$AG$2269</definedName>
    <definedName name="UAcct108Hpdgu" localSheetId="0">'[11]Functional Study'!#REF!</definedName>
    <definedName name="UAcct108Hpdgu" localSheetId="1">'[11]Functional Study'!#REF!</definedName>
    <definedName name="UAcct108Hpdgu">'[11]Functional Study'!#REF!</definedName>
    <definedName name="UAcct108Mp">'[10]Functional Study'!$AG$2400</definedName>
    <definedName name="UAcct108Np">'[10]Functional Study'!$AG$2262</definedName>
    <definedName name="UAcct108Npdgu" localSheetId="0">'[11]Functional Study'!#REF!</definedName>
    <definedName name="UAcct108Npdgu" localSheetId="1">'[11]Functional Study'!#REF!</definedName>
    <definedName name="UAcct108Npdgu">'[11]Functional Study'!#REF!</definedName>
    <definedName name="UAcct108Npsgu" localSheetId="0">'[11]Functional Study'!#REF!</definedName>
    <definedName name="UAcct108Npsgu" localSheetId="1">'[11]Functional Study'!#REF!</definedName>
    <definedName name="UAcct108Npsgu">'[11]Functional Study'!#REF!</definedName>
    <definedName name="UACCT108NPSSCCT">'[10]Functional Study'!$AG$2276</definedName>
    <definedName name="UAcct108Op">'[10]Functional Study'!$AG$2277</definedName>
    <definedName name="UAcct108OpSGW">'[49]Functional Study'!$AG$2274</definedName>
    <definedName name="UACCT108OPSSCCT">'[14]Func Study'!$AB$2321</definedName>
    <definedName name="UAcct108OPSSGCT">[8]FuncStudy!$Y$1984</definedName>
    <definedName name="UAcct108Sp">'[10]Functional Study'!$AG$2256</definedName>
    <definedName name="UAcct108Spdgp">'[11]Functional Study'!$AG$2002</definedName>
    <definedName name="UAcct108Spdgu" localSheetId="0">'[11]Functional Study'!#REF!</definedName>
    <definedName name="UAcct108Spdgu" localSheetId="1">'[11]Functional Study'!#REF!</definedName>
    <definedName name="UAcct108Spdgu">'[11]Functional Study'!#REF!</definedName>
    <definedName name="UAcct108Spsgp" localSheetId="0">'[11]Functional Study'!#REF!</definedName>
    <definedName name="UAcct108Spsgp" localSheetId="1">'[11]Functional Study'!#REF!</definedName>
    <definedName name="UAcct108Spsgp">'[11]Functional Study'!#REF!</definedName>
    <definedName name="UACCT108SPSSGCH">'[10]Functional Study'!$AG$2255</definedName>
    <definedName name="UACCT108SSGCH">'[10]Functional Study'!$AG$2390</definedName>
    <definedName name="UACCT108SSGCT">'[10]Functional Study'!$AG$2389</definedName>
    <definedName name="UAcct108Tp">'[10]Functional Study'!$AG$2300</definedName>
    <definedName name="UACCT111390">'[10]Functional Study'!$AG$2471</definedName>
    <definedName name="UAcct111Clg">'[10]Functional Study'!$AG$2443</definedName>
    <definedName name="UAcct111Clgcn">[8]FuncStudy!$Y$2126</definedName>
    <definedName name="UAcct111Clgsop">[8]FuncStudy!$Y$2129</definedName>
    <definedName name="UAcct111Clgsou">'[10]Functional Study'!$AG$2441</definedName>
    <definedName name="UAcct111Clh">'[10]Functional Study'!$AG$2449</definedName>
    <definedName name="UAcct111Clhdgu" localSheetId="0">'[11]Functional Study'!#REF!</definedName>
    <definedName name="UAcct111Clhdgu" localSheetId="1">'[11]Functional Study'!#REF!</definedName>
    <definedName name="UAcct111Clhdgu">'[11]Functional Study'!#REF!</definedName>
    <definedName name="UAcct111Cls">'[10]Functional Study'!$AG$2434</definedName>
    <definedName name="UAcct111Ipcn">'[10]Functional Study'!$AG$2458</definedName>
    <definedName name="UAcct111Ips">'[10]Functional Study'!$AG$2453</definedName>
    <definedName name="UAcct111Ipse">'[10]Functional Study'!$AG$2456</definedName>
    <definedName name="UAcct111Ipsg">'[10]Functional Study'!$AG$2457</definedName>
    <definedName name="UAcct111Ipsgp">'[10]Functional Study'!$AG$2454</definedName>
    <definedName name="UAcct111Ipsgu">'[10]Functional Study'!$AG$2455</definedName>
    <definedName name="UAcct111Ipso">'[10]Functional Study'!$AG$2459</definedName>
    <definedName name="UACCT111IPSSGCH">'[14]Func Study'!$AB$2505</definedName>
    <definedName name="UACCT111IPSSGCT">'[14]Func Study'!$AB$2504</definedName>
    <definedName name="UAcct114">'[10]Functional Study'!$AG$1971</definedName>
    <definedName name="UAcct114Dgp" localSheetId="0">'[11]Functional Study'!#REF!</definedName>
    <definedName name="UAcct114Dgp" localSheetId="1">'[11]Functional Study'!#REF!</definedName>
    <definedName name="UAcct114Dgp">'[11]Functional Study'!#REF!</definedName>
    <definedName name="UACCT115" localSheetId="0">'[16]Functional Study'!#REF!</definedName>
    <definedName name="UACCT115" localSheetId="1">'[16]Functional Study'!#REF!</definedName>
    <definedName name="UACCT115">'[16]Functional Study'!#REF!</definedName>
    <definedName name="UACCT115DGP" localSheetId="0">'[16]Functional Study'!#REF!</definedName>
    <definedName name="UACCT115DGP" localSheetId="1">'[16]Functional Study'!#REF!</definedName>
    <definedName name="UACCT115DGP">'[16]Functional Study'!#REF!</definedName>
    <definedName name="UACCT115SG" localSheetId="0">'[16]Functional Study'!#REF!</definedName>
    <definedName name="UACCT115SG" localSheetId="1">'[16]Functional Study'!#REF!</definedName>
    <definedName name="UACCT115SG">'[16]Functional Study'!#REF!</definedName>
    <definedName name="UAcct120">'[10]Functional Study'!$AG$1975</definedName>
    <definedName name="UAcct124">'[10]Functional Study'!$AG$1980</definedName>
    <definedName name="UAcct141">'[10]Functional Study'!$AG$2123</definedName>
    <definedName name="UAcct151">'[14]Func Study'!$AB$2049</definedName>
    <definedName name="UAcct151Se">'[10]Functional Study'!$AG$2000</definedName>
    <definedName name="UACCT151SSECH">'[10]Functional Study'!$AG$2002</definedName>
    <definedName name="UACCT151SSECT">'[10]Functional Study'!$AG$2001</definedName>
    <definedName name="UAcct154">'[10]Functional Study'!$AG$2037</definedName>
    <definedName name="UAcct154Sg">'[11]Functional Study'!$AG$1795</definedName>
    <definedName name="UAcct154Sg2" localSheetId="0">'[11]Functional Study'!#REF!</definedName>
    <definedName name="UAcct154Sg2" localSheetId="1">'[11]Functional Study'!#REF!</definedName>
    <definedName name="UAcct154Sg2">'[11]Functional Study'!#REF!</definedName>
    <definedName name="UACCT154SSGCH">'[10]Functional Study'!$AG$2035</definedName>
    <definedName name="uacct154ssgct">'[10]Functional Study'!$AG$2036</definedName>
    <definedName name="UAcct163">'[10]Functional Study'!$AG$2047</definedName>
    <definedName name="UAcct165">'[10]Functional Study'!$AG$2062</definedName>
    <definedName name="UAcct165Gps">'[10]Functional Study'!$AG$2058</definedName>
    <definedName name="UAcct165Se">[8]FuncStudy!$Y$1769</definedName>
    <definedName name="UAcct182">'[10]Functional Study'!$AG$1987</definedName>
    <definedName name="UAcct18222">'[10]Functional Study'!$AG$2113</definedName>
    <definedName name="UAcct182M">'[10]Functional Study'!$AG$2070</definedName>
    <definedName name="UACCT182MSGCT">'[10]Functional Study'!$AG$2067</definedName>
    <definedName name="UAcct182MSSGCH">'[14]Func Study'!$AB$2113</definedName>
    <definedName name="UAcct182MSSGCT">[8]FuncStudy!$Y$1779</definedName>
    <definedName name="UAcct186">'[10]Functional Study'!$AG$1995</definedName>
    <definedName name="UAcct1869">'[10]Functional Study'!$AG$2118</definedName>
    <definedName name="UAcct186M">'[10]Functional Study'!$AG$2081</definedName>
    <definedName name="UAcct186Mse">[8]FuncStudy!$Y$1789</definedName>
    <definedName name="UAcct186Msg" localSheetId="0">'[11]Functional Study'!#REF!</definedName>
    <definedName name="UAcct186Msg" localSheetId="1">'[11]Functional Study'!#REF!</definedName>
    <definedName name="UAcct186Msg">'[11]Functional Study'!#REF!</definedName>
    <definedName name="UAcct190">'[10]Functional Study'!$AG$2194</definedName>
    <definedName name="UAcct190Baddebt">'[10]Functional Study'!$AG$2187</definedName>
    <definedName name="Uacct190CN">'[10]Functional Study'!$AG$2183</definedName>
    <definedName name="UAcct190Dop">'[10]Functional Study'!$AG$2184</definedName>
    <definedName name="UACCT190IBT">[8]FuncStudy!$Y$1896</definedName>
    <definedName name="UACCT190SSGCT">[8]FuncStudy!$Y$1903</definedName>
    <definedName name="UAcct2281">'[10]Functional Study'!$AG$2140</definedName>
    <definedName name="UAcct2282">'[10]Functional Study'!$AG$2144</definedName>
    <definedName name="UAcct2283">'[10]Functional Study'!$AG$2148</definedName>
    <definedName name="UAcct2283S">[8]FuncStudy!$Y$1861</definedName>
    <definedName name="UAcct22841">'[10]Functional Study'!$AG$2156</definedName>
    <definedName name="UACCT22841SG">'[14]Func Study'!$AB$2205</definedName>
    <definedName name="UAcct22842">'[10]Functional Study'!$AG$2160</definedName>
    <definedName name="UAcct22842Trojd" localSheetId="0">'[12]Func Study'!#REF!</definedName>
    <definedName name="UAcct22842Trojd" localSheetId="1">'[12]Func Study'!#REF!</definedName>
    <definedName name="UAcct22842Trojd">'[12]Func Study'!#REF!</definedName>
    <definedName name="UAcct235">'[10]Functional Study'!$AG$2136</definedName>
    <definedName name="UACCT235CN">'[14]Func Study'!$AB$2186</definedName>
    <definedName name="UAcct252">'[10]Functional Study'!$AG$2168</definedName>
    <definedName name="UAcct25316">'[10]Functional Study'!$AG$2011</definedName>
    <definedName name="UAcct25317">'[10]Functional Study'!$AG$2015</definedName>
    <definedName name="UAcct25318">'[10]Functional Study'!$AG$2052</definedName>
    <definedName name="UAcct25319">'[10]Functional Study'!$AG$2019</definedName>
    <definedName name="uacct25398">'[14]Func Study'!$AB$2222</definedName>
    <definedName name="UACCT25398SE">'[10]Functional Study'!$AG$2171</definedName>
    <definedName name="UAcct25399">'[10]Functional Study'!$AG$2179</definedName>
    <definedName name="UACCT254">'[10]Functional Study'!$AG$2152</definedName>
    <definedName name="UACCT254SO">'[14]Func Study'!$AB$2202</definedName>
    <definedName name="UAcct255">'[10]Functional Study'!$AG$2241</definedName>
    <definedName name="UAcct281">'[10]Functional Study'!$AG$2200</definedName>
    <definedName name="UAcct282">'[10]Functional Study'!$AG$2216</definedName>
    <definedName name="UAcct282Cn">'[10]Functional Study'!$AG$2207</definedName>
    <definedName name="UAcct282Sgp" localSheetId="0">'[10]Functional Study'!#REF!</definedName>
    <definedName name="UAcct282Sgp" localSheetId="1">'[10]Functional Study'!#REF!</definedName>
    <definedName name="UAcct282Sgp">'[10]Functional Study'!#REF!</definedName>
    <definedName name="UAcct282So">'[10]Functional Study'!$AG$2206</definedName>
    <definedName name="UAcct283">'[10]Functional Study'!$AG$2228</definedName>
    <definedName name="UAcct283S">'[10]Functional Study'!$AG$2219</definedName>
    <definedName name="UAcct283So">'[10]Functional Study'!$AG$2222</definedName>
    <definedName name="UAcct301S">'[10]Functional Study'!$AG$1919</definedName>
    <definedName name="UAcct301Sg">'[10]Functional Study'!$AG$1921</definedName>
    <definedName name="UAcct301So">'[10]Functional Study'!$AG$1920</definedName>
    <definedName name="UAcct302S">'[10]Functional Study'!$AG$1924</definedName>
    <definedName name="UAcct302Sg">'[10]Functional Study'!$AG$1925</definedName>
    <definedName name="UAcct302Sgp">'[10]Functional Study'!$AG$1926</definedName>
    <definedName name="UAcct302Sgu">'[10]Functional Study'!$AG$1927</definedName>
    <definedName name="UAcct303Cn">'[10]Functional Study'!$AG$1935</definedName>
    <definedName name="UAcct303S">'[10]Functional Study'!$AG$1931</definedName>
    <definedName name="UAcct303Se">'[10]Functional Study'!$AG$1934</definedName>
    <definedName name="UAcct303Sg">'[10]Functional Study'!$AG$1932</definedName>
    <definedName name="UAcct303Sgp">'[10]Functional Study'!$AG$1937</definedName>
    <definedName name="UAcct303Sgu">'[10]Functional Study'!$AG$1936</definedName>
    <definedName name="UAcct303So">'[10]Functional Study'!$AG$1933</definedName>
    <definedName name="UACCT303SSGCH">'[14]Func Study'!$AB$1983</definedName>
    <definedName name="UACCT303SSGCT">[8]FuncStudy!$Y$1655</definedName>
    <definedName name="UAcct310">'[10]Functional Study'!$AG$1368</definedName>
    <definedName name="UAcct310Dgu" localSheetId="0">'[11]Functional Study'!#REF!</definedName>
    <definedName name="UAcct310Dgu" localSheetId="1">'[11]Functional Study'!#REF!</definedName>
    <definedName name="UAcct310Dgu">'[11]Functional Study'!#REF!</definedName>
    <definedName name="UAcct310JBG">'[14]Func Study'!$AB$1413</definedName>
    <definedName name="UAcct310sg">'[11]Functional Study'!$AG$1208</definedName>
    <definedName name="UAcct310Sgp" localSheetId="0">'[11]Functional Study'!#REF!</definedName>
    <definedName name="UAcct310Sgp" localSheetId="1">'[11]Functional Study'!#REF!</definedName>
    <definedName name="UAcct310Sgp">'[11]Functional Study'!#REF!</definedName>
    <definedName name="UACCT310SSCH">'[10]Functional Study'!$AG$1367</definedName>
    <definedName name="uacct310ssgch">[8]FuncStudy!$Y$1151</definedName>
    <definedName name="UAcct311">'[10]Functional Study'!$AG$1375</definedName>
    <definedName name="UAcct311Dgu" localSheetId="0">'[11]Functional Study'!#REF!</definedName>
    <definedName name="UAcct311Dgu" localSheetId="1">'[11]Functional Study'!#REF!</definedName>
    <definedName name="UAcct311Dgu">'[11]Functional Study'!#REF!</definedName>
    <definedName name="UAcct311JBG">'[14]Func Study'!$AB$1420</definedName>
    <definedName name="UAcct311sg">'[11]Functional Study'!$AG$1213</definedName>
    <definedName name="UACCT311SGCH">'[10]Functional Study'!$AG$1374</definedName>
    <definedName name="UAcct311Sgu" localSheetId="0">'[11]Functional Study'!#REF!</definedName>
    <definedName name="UAcct311Sgu" localSheetId="1">'[11]Functional Study'!#REF!</definedName>
    <definedName name="UAcct311Sgu">'[11]Functional Study'!#REF!</definedName>
    <definedName name="uacct311ssgch">[8]FuncStudy!$Y$1156</definedName>
    <definedName name="UAcct312">'[10]Functional Study'!$AG$1382</definedName>
    <definedName name="UAcct312JBG">'[14]Func Study'!$AB$1427</definedName>
    <definedName name="UAcct312S" localSheetId="0">'[11]Functional Study'!#REF!</definedName>
    <definedName name="UAcct312S" localSheetId="1">'[11]Functional Study'!#REF!</definedName>
    <definedName name="UAcct312S">'[11]Functional Study'!#REF!</definedName>
    <definedName name="UAcct312Sg">'[11]Functional Study'!$AG$1217</definedName>
    <definedName name="UACCT312SGCH">'[10]Functional Study'!$AG$1381</definedName>
    <definedName name="UAcct312Sgu" localSheetId="0">'[11]Functional Study'!#REF!</definedName>
    <definedName name="UAcct312Sgu" localSheetId="1">'[11]Functional Study'!#REF!</definedName>
    <definedName name="UAcct312Sgu">'[11]Functional Study'!#REF!</definedName>
    <definedName name="uacct312ssgch">[8]FuncStudy!$Y$1161</definedName>
    <definedName name="UAcct314">'[10]Functional Study'!$AG$1389</definedName>
    <definedName name="UAcct314JBG">'[14]Func Study'!$AB$1434</definedName>
    <definedName name="UAcct314Sgp">'[11]Functional Study'!$AG$1221</definedName>
    <definedName name="UAcct314Sgu" localSheetId="0">'[11]Functional Study'!#REF!</definedName>
    <definedName name="UAcct314Sgu" localSheetId="1">'[11]Functional Study'!#REF!</definedName>
    <definedName name="UAcct314Sgu">'[11]Functional Study'!#REF!</definedName>
    <definedName name="UACCT314SSGCH">'[10]Functional Study'!$AG$1388</definedName>
    <definedName name="UAcct315">'[10]Functional Study'!$AG$1396</definedName>
    <definedName name="UAcct315JBG">'[14]Func Study'!$AB$1441</definedName>
    <definedName name="UAcct315Sgp">'[11]Functional Study'!$AG$1225</definedName>
    <definedName name="UAcct315Sgu" localSheetId="0">'[11]Functional Study'!#REF!</definedName>
    <definedName name="UAcct315Sgu" localSheetId="1">'[11]Functional Study'!#REF!</definedName>
    <definedName name="UAcct315Sgu">'[11]Functional Study'!#REF!</definedName>
    <definedName name="UACCT315SSGCH">'[10]Functional Study'!$AG$1395</definedName>
    <definedName name="UAcct316">'[10]Functional Study'!$AG$1403</definedName>
    <definedName name="UAcct316JBG">'[14]Func Study'!$AB$1449</definedName>
    <definedName name="UAcct316Sgp">'[11]Functional Study'!$AG$1229</definedName>
    <definedName name="UAcct316Sgu" localSheetId="0">'[11]Functional Study'!#REF!</definedName>
    <definedName name="UAcct316Sgu" localSheetId="1">'[11]Functional Study'!#REF!</definedName>
    <definedName name="UAcct316Sgu">'[11]Functional Study'!#REF!</definedName>
    <definedName name="UACCT316SSGCH">'[10]Functional Study'!$AG$1402</definedName>
    <definedName name="UAcct320">'[10]Functional Study'!$AG$1419</definedName>
    <definedName name="UAcct320Sgp" localSheetId="0">'[11]Functional Study'!#REF!</definedName>
    <definedName name="UAcct320Sgp" localSheetId="1">'[11]Functional Study'!#REF!</definedName>
    <definedName name="UAcct320Sgp">'[11]Functional Study'!#REF!</definedName>
    <definedName name="UAcct321">'[10]Functional Study'!$AG$1424</definedName>
    <definedName name="UAcct321Sgp" localSheetId="0">'[11]Functional Study'!#REF!</definedName>
    <definedName name="UAcct321Sgp" localSheetId="1">'[11]Functional Study'!#REF!</definedName>
    <definedName name="UAcct321Sgp">'[11]Functional Study'!#REF!</definedName>
    <definedName name="UAcct322">'[10]Functional Study'!$AG$1429</definedName>
    <definedName name="UAcct322Sgp" localSheetId="0">'[11]Functional Study'!#REF!</definedName>
    <definedName name="UAcct322Sgp" localSheetId="1">'[11]Functional Study'!#REF!</definedName>
    <definedName name="UAcct322Sgp">'[11]Functional Study'!#REF!</definedName>
    <definedName name="UAcct323">'[10]Functional Study'!$AG$1434</definedName>
    <definedName name="UAcct323Sgp" localSheetId="0">'[11]Functional Study'!#REF!</definedName>
    <definedName name="UAcct323Sgp" localSheetId="1">'[11]Functional Study'!#REF!</definedName>
    <definedName name="UAcct323Sgp">'[11]Functional Study'!#REF!</definedName>
    <definedName name="UAcct324">'[10]Functional Study'!$AG$1439</definedName>
    <definedName name="UAcct324Sgp" localSheetId="0">'[11]Functional Study'!#REF!</definedName>
    <definedName name="UAcct324Sgp" localSheetId="1">'[11]Functional Study'!#REF!</definedName>
    <definedName name="UAcct324Sgp">'[11]Functional Study'!#REF!</definedName>
    <definedName name="UAcct325">'[10]Functional Study'!$AG$1444</definedName>
    <definedName name="UAcct325Sgp" localSheetId="0">'[11]Functional Study'!#REF!</definedName>
    <definedName name="UAcct325Sgp" localSheetId="1">'[11]Functional Study'!#REF!</definedName>
    <definedName name="UAcct325Sgp">'[11]Functional Study'!#REF!</definedName>
    <definedName name="UAcct33">'[10]Functional Study'!$AG$296</definedName>
    <definedName name="UAcct330">'[10]Functional Study'!$AG$1461</definedName>
    <definedName name="UAcct331">'[10]Functional Study'!$AG$1466</definedName>
    <definedName name="UAcct332">'[10]Functional Study'!$AG$1471</definedName>
    <definedName name="UAcct333">'[10]Functional Study'!$AG$1476</definedName>
    <definedName name="UAcct334">'[10]Functional Study'!$AG$1481</definedName>
    <definedName name="UAcct335">'[10]Functional Study'!$AG$1486</definedName>
    <definedName name="UAcct336">'[10]Functional Study'!$AG$1491</definedName>
    <definedName name="UAcct33T">[8]FuncStudy!$Y$132</definedName>
    <definedName name="UAcct340">[8]FuncStudy!$Y$1267</definedName>
    <definedName name="UAcct340Dgu">'[10]Functional Study'!$AG$1516</definedName>
    <definedName name="UAcct340Sgu">'[10]Functional Study'!$AG$1517</definedName>
    <definedName name="UACCT340SGW">'[49]Functional Study'!$AG$1517</definedName>
    <definedName name="UACCT340SSGCT">'[10]Functional Study'!$AG$1518</definedName>
    <definedName name="UAcct341">[8]FuncStudy!$Y$1273</definedName>
    <definedName name="UAcct341Dgu">'[10]Functional Study'!$AG$1522</definedName>
    <definedName name="UAcct341Sgu">'[10]Functional Study'!$AG$1523</definedName>
    <definedName name="UACCT341SGW">'[49]Functional Study'!$AG$1524</definedName>
    <definedName name="UACCT341SSGCT">'[10]Functional Study'!$AG$1524</definedName>
    <definedName name="UAcct342">[8]FuncStudy!$Y$1278</definedName>
    <definedName name="UAcct342Dgu">'[10]Functional Study'!$AG$1528</definedName>
    <definedName name="UAcct342Sgu">'[10]Functional Study'!$AG$1529</definedName>
    <definedName name="UACCT342SSGCT">'[10]Functional Study'!$AG$1530</definedName>
    <definedName name="UAcct343">'[10]Functional Study'!$AG$1538</definedName>
    <definedName name="UAcct343SGW">'[49]Functional Study'!$AG$1536</definedName>
    <definedName name="UACCT343SSCCT">'[10]Functional Study'!$AG$1537</definedName>
    <definedName name="UAcct344">'[11]Functional Study'!$AG$1354</definedName>
    <definedName name="UAcct344S">'[10]Functional Study'!$AG$1541</definedName>
    <definedName name="UAcct344Sgp">'[10]Functional Study'!$AG$1542</definedName>
    <definedName name="UAcct344Sgu">'[10]Functional Study'!$AG$1543</definedName>
    <definedName name="UAcct344SGW">'[49]Functional Study'!$AG$1542</definedName>
    <definedName name="UACCT344SSGCT">'[10]Functional Study'!$AG$1544</definedName>
    <definedName name="UAcct345">'[11]Functional Study'!$AG$1359</definedName>
    <definedName name="UAcct345Dgu">'[10]Functional Study'!$AG$1548</definedName>
    <definedName name="UAcct345SG">'[11]Functional Study'!$AG$1357</definedName>
    <definedName name="UAcct345Sgu">'[10]Functional Study'!$AG$1549</definedName>
    <definedName name="UAcct345SGW">'[49]Functional Study'!$AG$1549</definedName>
    <definedName name="UACCT345SSGCT">'[10]Functional Study'!$AG$1550</definedName>
    <definedName name="UAcct346">'[10]Functional Study'!$AG$1556</definedName>
    <definedName name="UACCT346SGW">'[49]Functional Study'!$AG$1555</definedName>
    <definedName name="UAcct350">'[10]Functional Study'!$AG$1583</definedName>
    <definedName name="UAcct352">'[10]Functional Study'!$AG$1590</definedName>
    <definedName name="UAcct353">'[10]Functional Study'!$AG$1596</definedName>
    <definedName name="UAcct354">'[10]Functional Study'!$AG$1602</definedName>
    <definedName name="UAcct355">'[10]Functional Study'!$AG$1608</definedName>
    <definedName name="UAcct356">'[10]Functional Study'!$AG$1614</definedName>
    <definedName name="UAcct357">'[10]Functional Study'!$AG$1620</definedName>
    <definedName name="UAcct358">'[10]Functional Study'!$AG$1626</definedName>
    <definedName name="UAcct359">'[10]Functional Study'!$AG$1632</definedName>
    <definedName name="UAcct360">'[10]Functional Study'!$AG$1652</definedName>
    <definedName name="UAcct361">'[10]Functional Study'!$AG$1658</definedName>
    <definedName name="UAcct362">'[10]Functional Study'!$AG$1664</definedName>
    <definedName name="UAcct368">'[10]Functional Study'!$AG$1702</definedName>
    <definedName name="UAcct369">'[10]Functional Study'!$AG$1709</definedName>
    <definedName name="UAcct369Cug" localSheetId="0">'[49]Functional Study'!#REF!</definedName>
    <definedName name="UAcct369Cug" localSheetId="1">'[49]Functional Study'!#REF!</definedName>
    <definedName name="UAcct369Cug">'[49]Functional Study'!#REF!</definedName>
    <definedName name="UAcct370">'[10]Functional Study'!$AG$1720</definedName>
    <definedName name="UAcct372A">'[10]Functional Study'!$AG$1733</definedName>
    <definedName name="UAcct372Dp">'[10]Functional Study'!$AG$1731</definedName>
    <definedName name="UAcct372Ds">'[10]Functional Study'!$AG$1732</definedName>
    <definedName name="UAcct373">'[10]Functional Study'!$AG$1740</definedName>
    <definedName name="UAcct389Cn">'[10]Functional Study'!$AG$1758</definedName>
    <definedName name="UAcct389S">'[10]Functional Study'!$AG$1757</definedName>
    <definedName name="UAcct389Sg">'[10]Functional Study'!$AG$1760</definedName>
    <definedName name="UAcct389Sgu">'[10]Functional Study'!$AG$1759</definedName>
    <definedName name="UAcct389So">'[10]Functional Study'!$AG$1761</definedName>
    <definedName name="UAcct390Cn">'[10]Functional Study'!$AG$1768</definedName>
    <definedName name="UAcct390JBG">'[14]Func Study'!$AB$1812</definedName>
    <definedName name="UAcct390L">'[10]Functional Study'!$AG$1883</definedName>
    <definedName name="UAcct390Lrcl">'[10]Functional Study'!$AG$1885</definedName>
    <definedName name="UACCT390LS">[8]FuncStudy!$Y$1602</definedName>
    <definedName name="UAcct390LSG">[8]FuncStudy!$Y$1603</definedName>
    <definedName name="UAcct390LSO">[8]FuncStudy!$Y$1604</definedName>
    <definedName name="UAcct390S">'[10]Functional Study'!$AG$1765</definedName>
    <definedName name="UAcct390Sgp">'[10]Functional Study'!$AG$1766</definedName>
    <definedName name="UAcct390Sgu">'[10]Functional Study'!$AG$1767</definedName>
    <definedName name="UAcct390Sop">'[10]Functional Study'!$AG$1769</definedName>
    <definedName name="UAcct390Sou">'[10]Functional Study'!$AG$1770</definedName>
    <definedName name="UAcct391Cn">'[10]Functional Study'!$AG$1777</definedName>
    <definedName name="UACCT391JBE">'[14]Func Study'!$AB$1825</definedName>
    <definedName name="UAcct391S">'[10]Functional Study'!$AG$1774</definedName>
    <definedName name="UAcct391Se">'[10]Functional Study'!$AG$1779</definedName>
    <definedName name="UAcct391Sg">'[10]Functional Study'!$AG$1778</definedName>
    <definedName name="UAcct391Sgp">'[10]Functional Study'!$AG$1775</definedName>
    <definedName name="UAcct391Sgu">'[10]Functional Study'!$AG$1776</definedName>
    <definedName name="UAcct391So">'[10]Functional Study'!$AG$1780</definedName>
    <definedName name="UACCT391SSGCH">'[10]Functional Study'!$AG$1781</definedName>
    <definedName name="UACCT391SSGCT">'[10]Functional Study'!$AG$1782</definedName>
    <definedName name="UAcct392Cn">'[10]Functional Study'!$AG$1789</definedName>
    <definedName name="UAcct392L">'[10]Functional Study'!$AG$1890</definedName>
    <definedName name="UAcct392Lrcl">'[10]Functional Study'!$AG$1892</definedName>
    <definedName name="UAcct392S">'[10]Functional Study'!$AG$1786</definedName>
    <definedName name="UAcct392Se">'[10]Functional Study'!$AG$1791</definedName>
    <definedName name="UAcct392Sg">'[10]Functional Study'!$AG$1788</definedName>
    <definedName name="UAcct392Sgp">'[10]Functional Study'!$AG$1792</definedName>
    <definedName name="UAcct392Sgu">'[10]Functional Study'!$AG$1790</definedName>
    <definedName name="UAcct392So">'[10]Functional Study'!$AG$1787</definedName>
    <definedName name="UACCT392SSGCH">'[10]Functional Study'!$AG$1793</definedName>
    <definedName name="UACCT392SSGCT">'[10]Functional Study'!$AG$1794</definedName>
    <definedName name="UAcct393S">'[10]Functional Study'!$AG$1798</definedName>
    <definedName name="UAcct393Sg">'[10]Functional Study'!$AG$1802</definedName>
    <definedName name="UAcct393Sgp">'[10]Functional Study'!$AG$1799</definedName>
    <definedName name="UAcct393Sgu">'[10]Functional Study'!$AG$1800</definedName>
    <definedName name="UAcct393So">'[10]Functional Study'!$AG$1801</definedName>
    <definedName name="UACCT393SSGCT">'[10]Functional Study'!$AG$1803</definedName>
    <definedName name="UAcct394S">'[10]Functional Study'!$AG$1807</definedName>
    <definedName name="UAcct394Se">'[10]Functional Study'!$AG$1811</definedName>
    <definedName name="UAcct394Sg">'[10]Functional Study'!$AG$1812</definedName>
    <definedName name="UAcct394Sgp">'[10]Functional Study'!$AG$1808</definedName>
    <definedName name="UAcct394Sgu">'[10]Functional Study'!$AG$1809</definedName>
    <definedName name="UAcct394So">'[10]Functional Study'!$AG$1810</definedName>
    <definedName name="UACCT394SSGCH">'[10]Functional Study'!$AG$1813</definedName>
    <definedName name="UACCT394SSGCT">'[10]Functional Study'!$AG$1814</definedName>
    <definedName name="UAcct395S">'[10]Functional Study'!$AG$1818</definedName>
    <definedName name="UAcct395Se">'[10]Functional Study'!$AG$1822</definedName>
    <definedName name="UAcct395Sg">'[10]Functional Study'!$AG$1823</definedName>
    <definedName name="UAcct395Sgp">'[10]Functional Study'!$AG$1819</definedName>
    <definedName name="UAcct395Sgu">'[10]Functional Study'!$AG$1820</definedName>
    <definedName name="UAcct395So">'[10]Functional Study'!$AG$1821</definedName>
    <definedName name="UACCT395SSGCH">'[10]Functional Study'!$AG$1824</definedName>
    <definedName name="UACCT395SSGCT">'[10]Functional Study'!$AG$1825</definedName>
    <definedName name="UAcct396S">'[10]Functional Study'!$AG$1829</definedName>
    <definedName name="UAcct396Se">'[10]Functional Study'!$AG$1834</definedName>
    <definedName name="UAcct396Sg">'[10]Functional Study'!$AG$1831</definedName>
    <definedName name="UAcct396Sgp">'[10]Functional Study'!$AG$1830</definedName>
    <definedName name="UAcct396Sgu">'[10]Functional Study'!$AG$1833</definedName>
    <definedName name="UAcct396So">'[10]Functional Study'!$AG$1832</definedName>
    <definedName name="UACCT396SSGCH">'[10]Functional Study'!$AG$1836</definedName>
    <definedName name="UACCT396SSGCT">'[14]Func Study'!$AB$1878</definedName>
    <definedName name="UAcct397Cn">'[10]Functional Study'!$AG$1847</definedName>
    <definedName name="UAcct397JBG">'[14]Func Study'!$AB$1893</definedName>
    <definedName name="UAcct397S">'[10]Functional Study'!$AG$1843</definedName>
    <definedName name="UAcct397Se">'[10]Functional Study'!$AG$1849</definedName>
    <definedName name="UAcct397Sg">'[10]Functional Study'!$AG$1848</definedName>
    <definedName name="UAcct397Sgp">'[10]Functional Study'!$AG$1844</definedName>
    <definedName name="UAcct397Sgu">'[10]Functional Study'!$AG$1845</definedName>
    <definedName name="UAcct397So">'[10]Functional Study'!$AG$1846</definedName>
    <definedName name="UACCT397SSGCH">'[10]Functional Study'!$AG$1850</definedName>
    <definedName name="UACCT397SSGCT">'[10]Functional Study'!$AG$1851</definedName>
    <definedName name="UAcct398Cn">'[10]Functional Study'!$AG$1858</definedName>
    <definedName name="UAcct398S">'[10]Functional Study'!$AG$1855</definedName>
    <definedName name="UAcct398Se">'[10]Functional Study'!$AG$1860</definedName>
    <definedName name="UAcct398Sg">'[10]Functional Study'!$AG$1861</definedName>
    <definedName name="UAcct398Sgp">'[10]Functional Study'!$AG$1856</definedName>
    <definedName name="UAcct398Sgu">'[10]Functional Study'!$AG$1857</definedName>
    <definedName name="UAcct398So">'[10]Functional Study'!$AG$1859</definedName>
    <definedName name="UACCT398SSGCT">'[10]Functional Study'!$AG$1862</definedName>
    <definedName name="UAcct399">'[10]Functional Study'!$AG$1869</definedName>
    <definedName name="UAcct399G">'[10]Functional Study'!$AG$1910</definedName>
    <definedName name="UAcct399L">'[10]Functional Study'!$AG$1873</definedName>
    <definedName name="UAcct399Lrcl">'[10]Functional Study'!$AG$1875</definedName>
    <definedName name="UAcct403360">'[10]Functional Study'!$AG$1073</definedName>
    <definedName name="UAcct403361">'[10]Functional Study'!$AG$1074</definedName>
    <definedName name="UAcct403362">'[10]Functional Study'!$AG$1075</definedName>
    <definedName name="UAcct403363">'[10]Functional Study'!$AG$1076</definedName>
    <definedName name="UAcct403364">'[10]Functional Study'!$AG$1077</definedName>
    <definedName name="UAcct403365">'[10]Functional Study'!$AG$1078</definedName>
    <definedName name="UAcct403366">'[10]Functional Study'!$AG$1079</definedName>
    <definedName name="UAcct403367">'[10]Functional Study'!$AG$1080</definedName>
    <definedName name="UAcct403368">'[10]Functional Study'!$AG$1081</definedName>
    <definedName name="UAcct403369">'[10]Functional Study'!$AG$1082</definedName>
    <definedName name="UAcct403370">'[10]Functional Study'!$AG$1083</definedName>
    <definedName name="UAcct403371">'[10]Functional Study'!$AG$1084</definedName>
    <definedName name="UAcct403372">'[10]Functional Study'!$AG$1085</definedName>
    <definedName name="UAcct403373">'[10]Functional Study'!$AG$1086</definedName>
    <definedName name="UAcct403Ep">'[10]Functional Study'!$AG$1112</definedName>
    <definedName name="UAcct403Epsg" localSheetId="0">'[11]Functional Study'!#REF!</definedName>
    <definedName name="UAcct403Epsg" localSheetId="1">'[11]Functional Study'!#REF!</definedName>
    <definedName name="UAcct403Epsg">'[11]Functional Study'!#REF!</definedName>
    <definedName name="UAcct403Gpcn">'[10]Functional Study'!$AG$1094</definedName>
    <definedName name="UAcct403GPDGP">'[14]Func Study'!$AB$1108</definedName>
    <definedName name="UAcct403GPDGU">'[14]Func Study'!$AB$1109</definedName>
    <definedName name="UAcct403GPJBG">'[14]Func Study'!$AB$1115</definedName>
    <definedName name="UAcct403Gps">'[10]Functional Study'!$AG$1090</definedName>
    <definedName name="UAcct403Gpse">'[10]Functional Study'!$AG$1093</definedName>
    <definedName name="UAcct403Gpseu">[8]FuncStudy!$Y$828</definedName>
    <definedName name="UAcct403Gpsg">'[10]Functional Study'!$AG$1095</definedName>
    <definedName name="UACCT403gpsg1">'[11]Functional Study'!$AG$991</definedName>
    <definedName name="UAcct403Gpsgp">'[10]Functional Study'!$AG$1091</definedName>
    <definedName name="UAcct403Gpsgu">'[10]Functional Study'!$AG$1092</definedName>
    <definedName name="UAcct403Gpso">'[10]Functional Study'!$AG$1096</definedName>
    <definedName name="uacct403gpssgch">[8]FuncStudy!$Y$833</definedName>
    <definedName name="UACCT403GPSSGCT">'[10]Functional Study'!$AG$1097</definedName>
    <definedName name="UAcct403Gv0">'[10]Functional Study'!$AG$1103</definedName>
    <definedName name="UAcct403Hp">'[10]Functional Study'!$AG$1057</definedName>
    <definedName name="UAcct403Hpdgu" localSheetId="0">'[11]Functional Study'!#REF!</definedName>
    <definedName name="UAcct403Hpdgu" localSheetId="1">'[11]Functional Study'!#REF!</definedName>
    <definedName name="UAcct403Hpdgu">'[11]Functional Study'!#REF!</definedName>
    <definedName name="UACCT403JBE">'[14]Func Study'!$AB$1116</definedName>
    <definedName name="UAcct403Mp">'[10]Functional Study'!$AG$1107</definedName>
    <definedName name="UAcct403Np">'[10]Functional Study'!$AG$1051</definedName>
    <definedName name="UAcct403Op">'[11]Functional Study'!$AG$964</definedName>
    <definedName name="UAcct403OPCAGE">'[14]Func Study'!$AB$1078</definedName>
    <definedName name="UAcct403Opsgp">'[10]Functional Study'!$AG$1060</definedName>
    <definedName name="UAcct403Opsgu">'[10]Functional Study'!$AG$1061</definedName>
    <definedName name="uacct403opsgw">'[49]Functional Study'!$AG$1063</definedName>
    <definedName name="uacct403opssgch">'[10]Functional Study'!$AG$1063</definedName>
    <definedName name="uacct403opssgct">'[10]Functional Study'!$AG$1062</definedName>
    <definedName name="uacct403sgw">[8]FuncStudy!$Y$799</definedName>
    <definedName name="UAcct403Sp">'[11]Functional Study'!$AG$951</definedName>
    <definedName name="uacct403spdg">'[10]Functional Study'!$AG$1046</definedName>
    <definedName name="uacct403spdgp">[8]FuncStudy!$Y$780</definedName>
    <definedName name="uacct403spdgu">[8]FuncStudy!$Y$781</definedName>
    <definedName name="UAcct403SPJBG">'[14]Func Study'!$AB$1058</definedName>
    <definedName name="uacct403spsg">[8]FuncStudy!$Y$782</definedName>
    <definedName name="UAcct403Spsgp">'[10]Functional Study'!$AG$1043</definedName>
    <definedName name="UAcct403Spsgu">'[10]Functional Study'!$AG$1044</definedName>
    <definedName name="UACCT403SPSSGCH">'[10]Functional Study'!$AG$1045</definedName>
    <definedName name="uacct403ssgch">'[10]Functional Study'!$AG$1098</definedName>
    <definedName name="UAcct403Tp">'[10]Functional Study'!$AG$1070</definedName>
    <definedName name="UAcct403Tpsgu" localSheetId="0">'[11]Functional Study'!#REF!</definedName>
    <definedName name="UAcct403Tpsgu" localSheetId="1">'[11]Functional Study'!#REF!</definedName>
    <definedName name="UAcct403Tpsgu">'[11]Functional Study'!#REF!</definedName>
    <definedName name="UAcct404330">'[10]Functional Study'!$AG$1158</definedName>
    <definedName name="UAcct404330Dgu" localSheetId="0">'[11]Functional Study'!#REF!</definedName>
    <definedName name="UAcct404330Dgu" localSheetId="1">'[11]Functional Study'!#REF!</definedName>
    <definedName name="UAcct404330Dgu">'[11]Functional Study'!#REF!</definedName>
    <definedName name="UAcct404Clg">'[10]Functional Study'!$AG$1127</definedName>
    <definedName name="UAcct404Clgsop">'[10]Functional Study'!$AG$1125</definedName>
    <definedName name="UAcct404Clgsou">'[10]Functional Study'!$AG$1123</definedName>
    <definedName name="UAcct404Cls">'[10]Functional Study'!$AG$1132</definedName>
    <definedName name="UACCT404GP">'[14]Func Study'!$AB$1146</definedName>
    <definedName name="UACCT404GPCN">'[14]Func Study'!$AB$1143</definedName>
    <definedName name="UACCT404GPSO">'[14]Func Study'!$AB$1141</definedName>
    <definedName name="UAcct404Ipcn">'[10]Functional Study'!$AG$1139</definedName>
    <definedName name="UACCT404IPDGU">[8]FuncStudy!$Y$870</definedName>
    <definedName name="UACCT404IPIDGU">'[10]Functional Study'!$AG$1143</definedName>
    <definedName name="UAcct404IPJBG">'[14]Func Study'!$AB$1163</definedName>
    <definedName name="UAcct404Ips">'[10]Functional Study'!$AG$1135</definedName>
    <definedName name="UAcct404Ipse">'[10]Functional Study'!$AG$1136</definedName>
    <definedName name="UAcct404Ipsg">'[10]Functional Study'!$AG$1137</definedName>
    <definedName name="UAcct404Ipsg1">'[10]Functional Study'!$AG$1140</definedName>
    <definedName name="UAcct404Ipsg2">'[14]Func Study'!$AB$1160</definedName>
    <definedName name="UACCT404IPSGP">[8]FuncStudy!$Y$869</definedName>
    <definedName name="UAcct404Ipso">'[10]Functional Study'!$AG$1138</definedName>
    <definedName name="UACCT404IPSSGCH">'[10]Functional Study'!$AG$1142</definedName>
    <definedName name="UACCT404IPSSGCT">'[10]Functional Study'!$AG$1141</definedName>
    <definedName name="UAcct404M">'[10]Functional Study'!$AG$1148</definedName>
    <definedName name="UAcct404O">[8]FuncStudy!$Y$876</definedName>
    <definedName name="UACCT404OP">'[14]Func Study'!$AB$1172</definedName>
    <definedName name="UACCT404SP">'[14]Func Study'!$AB$1151</definedName>
    <definedName name="UAcct405">'[10]Functional Study'!$AG$1166</definedName>
    <definedName name="UAcct406">'[10]Functional Study'!$AG$1174</definedName>
    <definedName name="UAcct406Dgp" localSheetId="0">'[11]Functional Study'!#REF!</definedName>
    <definedName name="UAcct406Dgp" localSheetId="1">'[11]Functional Study'!#REF!</definedName>
    <definedName name="UAcct406Dgp">'[11]Functional Study'!#REF!</definedName>
    <definedName name="UAcct406Dgu" localSheetId="0">'[11]Functional Study'!#REF!</definedName>
    <definedName name="UAcct406Dgu" localSheetId="1">'[11]Functional Study'!#REF!</definedName>
    <definedName name="UAcct406Dgu">'[11]Functional Study'!#REF!</definedName>
    <definedName name="UAcct407">'[10]Functional Study'!$AG$1183</definedName>
    <definedName name="UAcct407Sgp" localSheetId="0">'[11]Functional Study'!#REF!</definedName>
    <definedName name="UAcct407Sgp" localSheetId="1">'[11]Functional Study'!#REF!</definedName>
    <definedName name="UAcct407Sgp">'[11]Functional Study'!#REF!</definedName>
    <definedName name="UAcct408">'[10]Functional Study'!$AG$1202</definedName>
    <definedName name="UAcct408S">'[10]Functional Study'!$AG$1194</definedName>
    <definedName name="UAcct40910FITOther">[8]FuncStudy!$Y$1136</definedName>
    <definedName name="UAcct40910FitPMI">[8]FuncStudy!$Y$1134</definedName>
    <definedName name="UAcct40910FITPTC">[8]FuncStudy!$Y$1135</definedName>
    <definedName name="UAcct40910FITSitus">[8]FuncStudy!$Y$1137</definedName>
    <definedName name="UAcct40911Dgu">[8]FuncStudy!$Y$1104</definedName>
    <definedName name="UAcct41010">'[10]Functional Study'!$AG$1276</definedName>
    <definedName name="UAcct41011">'[14]Func Study'!$AB$1309</definedName>
    <definedName name="UACCT41020" localSheetId="0">'[13]Functional Study'!#REF!</definedName>
    <definedName name="UACCT41020" localSheetId="1">'[13]Functional Study'!#REF!</definedName>
    <definedName name="UACCT41020">'[13]Functional Study'!#REF!</definedName>
    <definedName name="UACCT41020BADDEBT" localSheetId="0">'[13]Functional Study'!#REF!</definedName>
    <definedName name="UACCT41020BADDEBT" localSheetId="1">'[13]Functional Study'!#REF!</definedName>
    <definedName name="UACCT41020BADDEBT">'[13]Functional Study'!#REF!</definedName>
    <definedName name="UACCT41020DITEXP" localSheetId="0">'[13]Functional Study'!#REF!</definedName>
    <definedName name="UACCT41020DITEXP" localSheetId="1">'[13]Functional Study'!#REF!</definedName>
    <definedName name="UACCT41020DITEXP">'[13]Functional Study'!#REF!</definedName>
    <definedName name="UACCT41020DNPU" localSheetId="0">'[13]Functional Study'!#REF!</definedName>
    <definedName name="UACCT41020DNPU" localSheetId="1">'[13]Functional Study'!#REF!</definedName>
    <definedName name="UACCT41020DNPU">'[13]Functional Study'!#REF!</definedName>
    <definedName name="UACCT41020S">'[13]Functional Study'!#REF!</definedName>
    <definedName name="UACCT41020SE">'[13]Functional Study'!#REF!</definedName>
    <definedName name="UACCT41020SG">'[13]Functional Study'!#REF!</definedName>
    <definedName name="UACCT41020SGCT">'[13]Functional Study'!#REF!</definedName>
    <definedName name="UACCT41020SGPP">'[13]Functional Study'!#REF!</definedName>
    <definedName name="UACCT41020SO">'[13]Functional Study'!#REF!</definedName>
    <definedName name="UACCT41020TROJP">'[13]Functional Study'!#REF!</definedName>
    <definedName name="UACCT4102SNPD">'[13]Functional Study'!#REF!</definedName>
    <definedName name="uacct41110">'[10]Functional Study'!$AG$1294</definedName>
    <definedName name="uacct41110sgct" localSheetId="0">'[11]Functional Study'!#REF!</definedName>
    <definedName name="uacct41110sgct" localSheetId="1">'[11]Functional Study'!#REF!</definedName>
    <definedName name="uacct41110sgct">'[11]Functional Study'!#REF!</definedName>
    <definedName name="UAcct41111" localSheetId="0">'[13]Functional Study'!#REF!</definedName>
    <definedName name="UAcct41111" localSheetId="1">'[13]Functional Study'!#REF!</definedName>
    <definedName name="UAcct41111">'[13]Functional Study'!#REF!</definedName>
    <definedName name="UAcct41111Baddebt" localSheetId="0">'[13]Functional Study'!#REF!</definedName>
    <definedName name="UAcct41111Baddebt" localSheetId="1">'[13]Functional Study'!#REF!</definedName>
    <definedName name="UAcct41111Baddebt">'[13]Functional Study'!#REF!</definedName>
    <definedName name="UAcct41111Dgp" localSheetId="0">'[13]Functional Study'!#REF!</definedName>
    <definedName name="UAcct41111Dgp" localSheetId="1">'[13]Functional Study'!#REF!</definedName>
    <definedName name="UAcct41111Dgp">'[13]Functional Study'!#REF!</definedName>
    <definedName name="UAcct41111Dgu">'[13]Functional Study'!#REF!</definedName>
    <definedName name="UAcct41111Ditexp">'[13]Functional Study'!#REF!</definedName>
    <definedName name="UAcct41111Dnpp">'[13]Functional Study'!#REF!</definedName>
    <definedName name="UAcct41111Dnptp">'[13]Functional Study'!#REF!</definedName>
    <definedName name="UAcct41111S">'[13]Functional Study'!#REF!</definedName>
    <definedName name="UAcct41111Se">'[13]Functional Study'!#REF!</definedName>
    <definedName name="UAcct41111Sg">'[13]Functional Study'!#REF!</definedName>
    <definedName name="UAcct41111Sgpp">'[13]Functional Study'!#REF!</definedName>
    <definedName name="UAcct41111So">'[13]Functional Study'!#REF!</definedName>
    <definedName name="UAcct41111Trojp">'[13]Functional Study'!#REF!</definedName>
    <definedName name="UAcct41120">[8]FuncStudy!$Y$1012</definedName>
    <definedName name="UAcct41140">'[10]Functional Study'!$AG$1213</definedName>
    <definedName name="UAcct41141">'[10]Functional Study'!$AG$1218</definedName>
    <definedName name="UAcct41160">'[10]Functional Study'!$AG$361</definedName>
    <definedName name="UAcct41170">'[10]Functional Study'!$AG$366</definedName>
    <definedName name="UAcct4118">'[10]Functional Study'!$AG$370</definedName>
    <definedName name="UAcct41181">'[10]Functional Study'!$AG$373</definedName>
    <definedName name="UAcct4194">'[10]Functional Study'!$AG$377</definedName>
    <definedName name="UAcct419Doth">[8]FuncStudy!$Y$958</definedName>
    <definedName name="UAcct421">'[10]Functional Study'!$AG$386</definedName>
    <definedName name="UAcct4311">'[10]Functional Study'!$AG$393</definedName>
    <definedName name="UAcct442Se">'[10]Functional Study'!$AG$260</definedName>
    <definedName name="UAcct442Sg">'[10]Functional Study'!$AG$261</definedName>
    <definedName name="UAcct447">'[10]Functional Study'!$AG$288</definedName>
    <definedName name="UAcct447CAEE" localSheetId="0">'[7]Func Study'!#REF!</definedName>
    <definedName name="UAcct447CAEE" localSheetId="1">'[7]Func Study'!#REF!</definedName>
    <definedName name="UAcct447CAEE">'[7]Func Study'!#REF!</definedName>
    <definedName name="UAcct447CAGE" localSheetId="0">'[7]Func Study'!#REF!</definedName>
    <definedName name="UAcct447CAGE" localSheetId="1">'[7]Func Study'!#REF!</definedName>
    <definedName name="UAcct447CAGE">'[7]Func Study'!#REF!</definedName>
    <definedName name="UAcct447Dgu" localSheetId="0">'[12]Func Study'!#REF!</definedName>
    <definedName name="UAcct447Dgu" localSheetId="1">'[12]Func Study'!#REF!</definedName>
    <definedName name="UAcct447Dgu">'[12]Func Study'!#REF!</definedName>
    <definedName name="UACCT447NPC">'[14]Func Study'!$AB$289</definedName>
    <definedName name="UACCT447NPCCAEW">'[14]Func Study'!$AB$286</definedName>
    <definedName name="UACCT447NPCCAGW">'[14]Func Study'!$AB$287</definedName>
    <definedName name="UACCT447NPCDGP">'[14]Func Study'!$AB$288</definedName>
    <definedName name="UAcct447S">'[10]Functional Study'!$AG$281</definedName>
    <definedName name="UAcct447Se">'[10]Functional Study'!$AG$287</definedName>
    <definedName name="UAcct448">'[10]Functional Study'!$AG$276</definedName>
    <definedName name="UAcct448S">'[14]Func Study'!$AB$274</definedName>
    <definedName name="UAcct448So">'[14]Func Study'!$AB$275</definedName>
    <definedName name="UAcct449">'[10]Functional Study'!$AG$295</definedName>
    <definedName name="UAcct450">'[10]Functional Study'!$AG$305</definedName>
    <definedName name="UAcct450S">'[10]Functional Study'!$AG$303</definedName>
    <definedName name="UAcct450So">'[10]Functional Study'!$AG$304</definedName>
    <definedName name="UAcct451S">'[10]Functional Study'!$AG$308</definedName>
    <definedName name="UAcct451Sg">'[10]Functional Study'!$AG$309</definedName>
    <definedName name="UAcct451So">'[10]Functional Study'!$AG$310</definedName>
    <definedName name="UAcct453">'[10]Functional Study'!$AG$315</definedName>
    <definedName name="UAcct453CAGE" localSheetId="0">'[7]Func Study'!#REF!</definedName>
    <definedName name="UAcct453CAGE" localSheetId="1">'[7]Func Study'!#REF!</definedName>
    <definedName name="UAcct453CAGE">'[7]Func Study'!#REF!</definedName>
    <definedName name="UAcct453CAGW" localSheetId="0">'[7]Func Study'!#REF!</definedName>
    <definedName name="UAcct453CAGW" localSheetId="1">'[7]Func Study'!#REF!</definedName>
    <definedName name="UAcct453CAGW">'[7]Func Study'!#REF!</definedName>
    <definedName name="UAcct454">'[10]Functional Study'!$AG$321</definedName>
    <definedName name="UAcct454JBG">'[14]Func Study'!$AB$319</definedName>
    <definedName name="UAcct454S">'[10]Functional Study'!$AG$318</definedName>
    <definedName name="UAcct454Sg">'[10]Functional Study'!$AG$319</definedName>
    <definedName name="UAcct454So">'[10]Functional Study'!$AG$320</definedName>
    <definedName name="UAcct456">'[10]Functional Study'!$AG$329</definedName>
    <definedName name="UAcct456CAEW">'[14]Func Study'!$AB$331</definedName>
    <definedName name="UAcct456Cn">'[10]Functional Study'!$AG$325</definedName>
    <definedName name="UAcct456S">'[10]Functional Study'!$AG$324</definedName>
    <definedName name="UAcct456Se">'[10]Functional Study'!$AG$326</definedName>
    <definedName name="UAcct456Sg">'[11]Functional Study'!$AG$328</definedName>
    <definedName name="UAcct456So">'[10]Functional Study'!$AG$327</definedName>
    <definedName name="UAcct500">'[10]Functional Study'!$AG$412</definedName>
    <definedName name="UAcct500Dnppsu">'[10]Functional Study'!$AG$410</definedName>
    <definedName name="UAcct500DSG">'[11]Functional Study'!$AG$400</definedName>
    <definedName name="UAcct500JBG">'[14]Func Study'!$AB$414</definedName>
    <definedName name="UACCT500SSGCH">'[10]Functional Study'!$AG$411</definedName>
    <definedName name="UAcct501">'[10]Functional Study'!$AG$426</definedName>
    <definedName name="UAcct501CAEW">'[14]Func Study'!$AB$420</definedName>
    <definedName name="UAcct501JBE">'[14]Func Study'!$AB$421</definedName>
    <definedName name="UACCT501NPC">'[11]Functional Study'!$AG$409</definedName>
    <definedName name="UACCT501NPCCAEW">'[14]Func Study'!$AB$426</definedName>
    <definedName name="UACCT501nPCSE">'[11]Functional Study'!$AG$408</definedName>
    <definedName name="UACCT501NPCSE1" localSheetId="0">'[11]Functional Study'!#REF!</definedName>
    <definedName name="UACCT501NPCSE1" localSheetId="1">'[11]Functional Study'!#REF!</definedName>
    <definedName name="UACCT501NPCSE1">'[11]Functional Study'!#REF!</definedName>
    <definedName name="UAcct501Se">'[10]Functional Study'!$AG$422</definedName>
    <definedName name="UACCT501SE1" localSheetId="0">'[11]Functional Study'!#REF!</definedName>
    <definedName name="UACCT501SE1" localSheetId="1">'[11]Functional Study'!#REF!</definedName>
    <definedName name="UACCT501SE1">'[11]Functional Study'!#REF!</definedName>
    <definedName name="UACCT501SE2" localSheetId="0">'[11]Functional Study'!#REF!</definedName>
    <definedName name="UACCT501SE2" localSheetId="1">'[11]Functional Study'!#REF!</definedName>
    <definedName name="UACCT501SE2">'[11]Functional Study'!#REF!</definedName>
    <definedName name="UACCT501SE3" localSheetId="0">'[11]Functional Study'!#REF!</definedName>
    <definedName name="UACCT501SE3" localSheetId="1">'[11]Functional Study'!#REF!</definedName>
    <definedName name="UACCT501SE3">'[11]Functional Study'!#REF!</definedName>
    <definedName name="UACCT501SENNPC">[8]FuncStudy!$Y$230</definedName>
    <definedName name="UACCT501SSECH">'[10]Functional Study'!$AG$425</definedName>
    <definedName name="UACCT501SSECHNNPC">[8]FuncStudy!$Y$232</definedName>
    <definedName name="UACCT501SSECT">'[10]Functional Study'!$AG$424</definedName>
    <definedName name="UAcct502">'[10]Functional Study'!$AG$431</definedName>
    <definedName name="UAcct502CAGE">'[14]Func Study'!$AB$431</definedName>
    <definedName name="UAcct502Dnppsu">'[10]Functional Study'!$AG$429</definedName>
    <definedName name="UAcct502JBG" localSheetId="0">'[7]Func Study'!#REF!</definedName>
    <definedName name="UAcct502JBG" localSheetId="1">'[7]Func Study'!#REF!</definedName>
    <definedName name="UAcct502JBG">'[7]Func Study'!#REF!</definedName>
    <definedName name="UAcct502SG">'[11]Functional Study'!$AG$412</definedName>
    <definedName name="uacct502snpps">[8]FuncStudy!$Y$237</definedName>
    <definedName name="UACCT502SSGCH">'[10]Functional Study'!$AG$430</definedName>
    <definedName name="UAcct503">'[10]Functional Study'!$AG$438</definedName>
    <definedName name="UAcct503npc">'[11]Functional Study'!$AG$420</definedName>
    <definedName name="UAcct503Se">[8]FuncStudy!$Y$242</definedName>
    <definedName name="UACCT503SENNPC">[8]FuncStudy!$Y$243</definedName>
    <definedName name="UAcct505">'[10]Functional Study'!$AG$443</definedName>
    <definedName name="UAcct505CAGE">'[14]Func Study'!$AB$447</definedName>
    <definedName name="UAcct505Dnppsu">'[10]Functional Study'!$AG$441</definedName>
    <definedName name="UAcct505JBG" localSheetId="0">'[7]Func Study'!#REF!</definedName>
    <definedName name="UAcct505JBG" localSheetId="1">'[7]Func Study'!#REF!</definedName>
    <definedName name="UAcct505JBG">'[7]Func Study'!#REF!</definedName>
    <definedName name="UAcct505sg">'[11]Functional Study'!$AG$423</definedName>
    <definedName name="uacct505snpps">[8]FuncStudy!$Y$247</definedName>
    <definedName name="UACCT505SSGCH">'[10]Functional Study'!$AG$442</definedName>
    <definedName name="UAcct506">'[10]Functional Study'!$AG$449</definedName>
    <definedName name="UAcct506CAGE">'[14]Func Study'!$AB$452</definedName>
    <definedName name="UAcct506JBG" localSheetId="0">'[7]Func Study'!#REF!</definedName>
    <definedName name="UAcct506JBG" localSheetId="1">'[7]Func Study'!#REF!</definedName>
    <definedName name="UAcct506JBG">'[7]Func Study'!#REF!</definedName>
    <definedName name="UAcct506Se">'[10]Functional Study'!$AG$447</definedName>
    <definedName name="uacct506snpps">[8]FuncStudy!$Y$252</definedName>
    <definedName name="UACCT506SSGCH">'[10]Functional Study'!$AG$448</definedName>
    <definedName name="UAcct507">'[10]Functional Study'!$AG$458</definedName>
    <definedName name="UAcct507CAGE">'[14]Func Study'!$AB$462</definedName>
    <definedName name="UAcct507JBG" localSheetId="0">'[7]Func Study'!#REF!</definedName>
    <definedName name="UAcct507JBG" localSheetId="1">'[7]Func Study'!#REF!</definedName>
    <definedName name="UAcct507JBG">'[7]Func Study'!#REF!</definedName>
    <definedName name="UAcct507SG">'[11]Functional Study'!$AG$432</definedName>
    <definedName name="uacct507ssgch">'[10]Functional Study'!$AG$457</definedName>
    <definedName name="UAcct510">'[10]Functional Study'!$AG$463</definedName>
    <definedName name="UAcct510CAGE">'[14]Func Study'!$AB$467</definedName>
    <definedName name="UAcct510JBG" localSheetId="0">'[7]Func Study'!#REF!</definedName>
    <definedName name="UAcct510JBG" localSheetId="1">'[7]Func Study'!#REF!</definedName>
    <definedName name="UAcct510JBG">'[7]Func Study'!#REF!</definedName>
    <definedName name="UAcct510sg">'[11]Functional Study'!$AG$436</definedName>
    <definedName name="uacct510ssgch">'[10]Functional Study'!$AG$462</definedName>
    <definedName name="UAcct511">'[10]Functional Study'!$AG$468</definedName>
    <definedName name="UAcct511CAGE">'[14]Func Study'!$AB$472</definedName>
    <definedName name="UAcct511JBG" localSheetId="0">'[7]Func Study'!#REF!</definedName>
    <definedName name="UAcct511JBG" localSheetId="1">'[7]Func Study'!#REF!</definedName>
    <definedName name="UAcct511JBG">'[7]Func Study'!#REF!</definedName>
    <definedName name="UAcct511sg">'[11]Functional Study'!$AG$440</definedName>
    <definedName name="UACCT511SSGCH">'[10]Functional Study'!$AG$467</definedName>
    <definedName name="UAcct512">'[10]Functional Study'!$AG$473</definedName>
    <definedName name="UAcct512CAGE">'[14]Func Study'!$AB$477</definedName>
    <definedName name="UAcct512JBG" localSheetId="0">'[7]Func Study'!#REF!</definedName>
    <definedName name="UAcct512JBG" localSheetId="1">'[7]Func Study'!#REF!</definedName>
    <definedName name="UAcct512JBG">'[7]Func Study'!#REF!</definedName>
    <definedName name="UAcct512sg">'[11]Functional Study'!$AG$444</definedName>
    <definedName name="UACCT512SSGCH">'[10]Functional Study'!$AG$472</definedName>
    <definedName name="UAcct513">'[10]Functional Study'!$AG$478</definedName>
    <definedName name="UAcct513CAGE">'[14]Func Study'!$AB$482</definedName>
    <definedName name="UAcct513JBG" localSheetId="0">'[7]Func Study'!#REF!</definedName>
    <definedName name="UAcct513JBG" localSheetId="1">'[7]Func Study'!#REF!</definedName>
    <definedName name="UAcct513JBG">'[7]Func Study'!#REF!</definedName>
    <definedName name="UAcct513sg">'[11]Functional Study'!$AG$448</definedName>
    <definedName name="UACCT513SSGCH">'[10]Functional Study'!$AG$477</definedName>
    <definedName name="UAcct514">'[10]Functional Study'!$AG$483</definedName>
    <definedName name="UAcct514CAGE">'[14]Func Study'!$AB$487</definedName>
    <definedName name="UAcct514JBG" localSheetId="0">'[7]Func Study'!#REF!</definedName>
    <definedName name="UAcct514JBG" localSheetId="1">'[7]Func Study'!#REF!</definedName>
    <definedName name="UAcct514JBG">'[7]Func Study'!#REF!</definedName>
    <definedName name="UAcct514sg">'[11]Functional Study'!$AG$452</definedName>
    <definedName name="UACCT514SSGCH">'[10]Functional Study'!$AG$482</definedName>
    <definedName name="UAcct517">'[10]Functional Study'!$AG$492</definedName>
    <definedName name="UAcct518">'[10]Functional Study'!$AG$496</definedName>
    <definedName name="UAcct519">'[10]Functional Study'!$AG$501</definedName>
    <definedName name="UAcct520">'[10]Functional Study'!$AG$505</definedName>
    <definedName name="UAcct523">'[10]Functional Study'!$AG$509</definedName>
    <definedName name="UAcct524">'[10]Functional Study'!$AG$513</definedName>
    <definedName name="UAcct528">'[10]Functional Study'!$AG$517</definedName>
    <definedName name="UAcct529">'[10]Functional Study'!$AG$521</definedName>
    <definedName name="UAcct530">'[10]Functional Study'!$AG$525</definedName>
    <definedName name="UAcct531">'[10]Functional Study'!$AG$529</definedName>
    <definedName name="UAcct532">'[10]Functional Study'!$AG$533</definedName>
    <definedName name="UAcct535">'[10]Functional Study'!$AG$545</definedName>
    <definedName name="UAcct536">'[10]Functional Study'!$AG$549</definedName>
    <definedName name="UAcct537">'[10]Functional Study'!$AG$553</definedName>
    <definedName name="UAcct538">'[10]Functional Study'!$AG$557</definedName>
    <definedName name="UAcct539">'[10]Functional Study'!$AG$561</definedName>
    <definedName name="UAcct540">'[10]Functional Study'!$AG$565</definedName>
    <definedName name="UAcct541">'[10]Functional Study'!$AG$569</definedName>
    <definedName name="UAcct542">'[10]Functional Study'!$AG$573</definedName>
    <definedName name="UAcct543">'[10]Functional Study'!$AG$577</definedName>
    <definedName name="UAcct544">'[10]Functional Study'!$AG$581</definedName>
    <definedName name="UAcct545">'[10]Functional Study'!$AG$585</definedName>
    <definedName name="UAcct546">'[10]Functional Study'!$AG$599</definedName>
    <definedName name="UAcct546CAGE">'[14]Func Study'!$AB$605</definedName>
    <definedName name="UACCT546sg">'[11]Functional Study'!$AG$554</definedName>
    <definedName name="UAcct547">'[10]Functional Study'!$AG$608</definedName>
    <definedName name="UAcct547CAEW">'[14]Func Study'!$AB$610</definedName>
    <definedName name="UACCT547n">'[11]Functional Study'!$AG$559</definedName>
    <definedName name="UACCT547NPCCAEW">'[14]Func Study'!$AB$613</definedName>
    <definedName name="UACCT547nse">'[11]Functional Study'!$AG$558</definedName>
    <definedName name="UAcct547Se">'[10]Functional Study'!$AG$606</definedName>
    <definedName name="UACCT547SSECT">'[10]Functional Study'!$AG$607</definedName>
    <definedName name="UAcct548">'[10]Functional Study'!$AG$613</definedName>
    <definedName name="UACCT548CAGE">'[14]Func Study'!$AB$620</definedName>
    <definedName name="UACCT548sg">'[11]Functional Study'!$AG$565</definedName>
    <definedName name="UACCT548SSCCT">'[10]Functional Study'!$AG$612</definedName>
    <definedName name="uacct548ssgct">[8]FuncStudy!$Y$395</definedName>
    <definedName name="UAcct549">'[10]Functional Study'!$AG$618</definedName>
    <definedName name="Uacct549CAGE">'[14]Func Study'!$AB$625</definedName>
    <definedName name="UAcct549Dnppou">'[10]Functional Study'!$AG$616</definedName>
    <definedName name="UAcct549sg">[8]FuncStudy!$Y$399</definedName>
    <definedName name="UACCT549SGW">'[49]Functional Study'!$AG$617</definedName>
    <definedName name="UACCT549SSGCT">'[10]Functional Study'!$AG$617</definedName>
    <definedName name="uacct550">[8]FuncStudy!$Y$407</definedName>
    <definedName name="UAcct5506SE" localSheetId="0">'[7]Func Study'!#REF!</definedName>
    <definedName name="UAcct5506SE" localSheetId="1">'[7]Func Study'!#REF!</definedName>
    <definedName name="UAcct5506SE">'[7]Func Study'!#REF!</definedName>
    <definedName name="UACCT550sg">[8]FuncStudy!$Y$405</definedName>
    <definedName name="uacct550sgw">'[49]Functional Study'!$AG$627</definedName>
    <definedName name="uacct550snppo">'[10]Functional Study'!$AG$626</definedName>
    <definedName name="uacct550ssgct">'[10]Functional Study'!$AG$627</definedName>
    <definedName name="UAcct551">'[10]Functional Study'!$AG$631</definedName>
    <definedName name="UAcct551CAGE">'[14]Func Study'!$AB$634</definedName>
    <definedName name="UACCT551SG">'[14]Func Study'!$AB$635</definedName>
    <definedName name="UAcct552">'[11]Functional Study'!$AG$583</definedName>
    <definedName name="UACCT552CAGE">'[14]Func Study'!$AB$640</definedName>
    <definedName name="UAcct552Dnppou">'[10]Functional Study'!$AG$634</definedName>
    <definedName name="UAcct552sg">'[11]Functional Study'!$AG$582</definedName>
    <definedName name="UACCT552SSGCT">'[10]Functional Study'!$AG$635</definedName>
    <definedName name="UAcct553">[8]FuncStudy!$Y$423</definedName>
    <definedName name="UACCT553CAGE">'[14]Func Study'!$AB$646</definedName>
    <definedName name="UAcct553Dnppou">'[10]Functional Study'!$AG$640</definedName>
    <definedName name="UAcct553SG">'[14]Func Study'!$AB$645</definedName>
    <definedName name="UACCT553SGW">'[49]Functional Study'!$AG$641</definedName>
    <definedName name="UACCT553SSGCT">'[10]Functional Study'!$AG$641</definedName>
    <definedName name="UAcct554">[8]FuncStudy!$Y$429</definedName>
    <definedName name="UACCT554CAGE">'[14]Func Study'!$AB$651</definedName>
    <definedName name="UAcct554Dnppou">'[10]Functional Study'!$AG$645</definedName>
    <definedName name="UAcct554SG">'[14]Func Study'!$AB$650</definedName>
    <definedName name="UACCT554SGW">'[49]Functional Study'!$AG$646</definedName>
    <definedName name="UAcct554SSCT">[8]FuncStudy!$Y$427</definedName>
    <definedName name="UACCT554SSGCT">'[10]Functional Study'!$AG$646</definedName>
    <definedName name="UAcct555CAEE" localSheetId="0">'[7]Func Study'!#REF!</definedName>
    <definedName name="UAcct555CAEE" localSheetId="1">'[7]Func Study'!#REF!</definedName>
    <definedName name="UAcct555CAEE">'[7]Func Study'!#REF!</definedName>
    <definedName name="UAcct555CAEW">'[14]Func Study'!$AB$665</definedName>
    <definedName name="UAcct555CAGE" localSheetId="0">'[7]Func Study'!#REF!</definedName>
    <definedName name="UAcct555CAGE" localSheetId="1">'[7]Func Study'!#REF!</definedName>
    <definedName name="UAcct555CAGE">'[7]Func Study'!#REF!</definedName>
    <definedName name="UAcct555CAGW">'[14]Func Study'!$AB$664</definedName>
    <definedName name="uacct555dgp">'[10]Functional Study'!$AG$665</definedName>
    <definedName name="UAcct555Dgu">[8]FuncStudy!$Y$435</definedName>
    <definedName name="UACCT555NPCCAEW">'[14]Func Study'!$AB$669</definedName>
    <definedName name="UACCT555NPCCAGW">'[14]Func Study'!$AB$668</definedName>
    <definedName name="UAcct555S">'[10]Functional Study'!$AG$658</definedName>
    <definedName name="UAcct555Se">'[10]Functional Study'!$AG$663</definedName>
    <definedName name="UAcct555SG">'[10]Functional Study'!$AG$662</definedName>
    <definedName name="uacct555ssgc">'[10]Functional Study'!$AG$664</definedName>
    <definedName name="uacct555ssgp">[8]FuncStudy!$Y$437</definedName>
    <definedName name="UAcct556">'[10]Functional Study'!$AG$673</definedName>
    <definedName name="UAcct557">'[11]Functional Study'!$AG$621</definedName>
    <definedName name="UAcct557S">'[10]Functional Study'!$AG$676</definedName>
    <definedName name="uacct557se">'[10]Functional Study'!$AG$679</definedName>
    <definedName name="UAcct557Sg">'[10]Functional Study'!$AG$677</definedName>
    <definedName name="Uacct557SSGCT">'[10]Functional Study'!$AG$678</definedName>
    <definedName name="uacct557trojp">'[10]Functional Study'!$AG$680</definedName>
    <definedName name="UAcct560">'[10]Functional Study'!$AG$707</definedName>
    <definedName name="UAcct561">'[10]Functional Study'!$AG$711</definedName>
    <definedName name="UAcct562">'[10]Functional Study'!$AG$715</definedName>
    <definedName name="UAcct563">'[10]Functional Study'!$AG$719</definedName>
    <definedName name="UAcct564">'[10]Functional Study'!$AG$723</definedName>
    <definedName name="UAcct565">'[10]Functional Study'!$AG$732</definedName>
    <definedName name="UACCT565NPC">'[14]Func Study'!$AB$744</definedName>
    <definedName name="UACCT565NPCCAGW">'[14]Func Study'!$AB$742</definedName>
    <definedName name="UAcct565Se">'[10]Functional Study'!$AG$731</definedName>
    <definedName name="UAcct566">'[10]Functional Study'!$AG$738</definedName>
    <definedName name="UAcct567">'[10]Functional Study'!$AG$742</definedName>
    <definedName name="UAcct568">'[10]Functional Study'!$AG$746</definedName>
    <definedName name="UAcct569">'[10]Functional Study'!$AG$750</definedName>
    <definedName name="UAcct570">'[10]Functional Study'!$AG$754</definedName>
    <definedName name="UAcct571">'[10]Functional Study'!$AG$758</definedName>
    <definedName name="UAcct572">'[10]Functional Study'!$AG$762</definedName>
    <definedName name="UAcct573">'[10]Functional Study'!$AG$766</definedName>
    <definedName name="UAcct580">'[10]Functional Study'!$AG$779</definedName>
    <definedName name="UAcct581">'[10]Functional Study'!$AG$784</definedName>
    <definedName name="UAcct582">'[10]Functional Study'!$AG$789</definedName>
    <definedName name="UAcct583">'[10]Functional Study'!$AG$794</definedName>
    <definedName name="UAcct584">'[10]Functional Study'!$AG$799</definedName>
    <definedName name="UAcct585">'[10]Functional Study'!$AG$804</definedName>
    <definedName name="UAcct586">'[10]Functional Study'!$AG$809</definedName>
    <definedName name="UAcct587">'[10]Functional Study'!$AG$814</definedName>
    <definedName name="UAcct588">'[10]Functional Study'!$AG$819</definedName>
    <definedName name="UAcct589">'[10]Functional Study'!$AG$824</definedName>
    <definedName name="UAcct590">'[10]Functional Study'!$AG$829</definedName>
    <definedName name="UAcct591">'[10]Functional Study'!$AG$834</definedName>
    <definedName name="UAcct592">'[10]Functional Study'!$AG$839</definedName>
    <definedName name="UAcct593">'[10]Functional Study'!$AG$844</definedName>
    <definedName name="UAcct594">'[10]Functional Study'!$AG$849</definedName>
    <definedName name="UAcct595">'[10]Functional Study'!$AG$854</definedName>
    <definedName name="UAcct596">'[10]Functional Study'!$AG$864</definedName>
    <definedName name="UAcct597">'[10]Functional Study'!$AG$869</definedName>
    <definedName name="UAcct598">'[10]Functional Study'!$AG$874</definedName>
    <definedName name="UAcct901">'[10]Functional Study'!$AG$886</definedName>
    <definedName name="UAcct902">'[10]Functional Study'!$AG$891</definedName>
    <definedName name="UAcct903">'[10]Functional Study'!$AG$896</definedName>
    <definedName name="UAcct904">'[10]Functional Study'!$AG$901</definedName>
    <definedName name="Uacct904SG" localSheetId="0">'[16]Functional Study'!#REF!</definedName>
    <definedName name="Uacct904SG" localSheetId="1">'[16]Functional Study'!#REF!</definedName>
    <definedName name="Uacct904SG">'[16]Functional Study'!#REF!</definedName>
    <definedName name="UAcct905">'[10]Functional Study'!$AG$906</definedName>
    <definedName name="UAcct907">'[10]Functional Study'!$AG$920</definedName>
    <definedName name="UAcct908">'[10]Functional Study'!$AG$925</definedName>
    <definedName name="UAcct909">'[10]Functional Study'!$AG$930</definedName>
    <definedName name="UAcct910">'[10]Functional Study'!$AG$935</definedName>
    <definedName name="UAcct911">'[10]Functional Study'!$AG$946</definedName>
    <definedName name="UAcct912">'[10]Functional Study'!$AG$951</definedName>
    <definedName name="UAcct913">'[10]Functional Study'!$AG$956</definedName>
    <definedName name="UAcct916">'[10]Functional Study'!$AG$961</definedName>
    <definedName name="UAcct920">'[10]Functional Study'!$AG$972</definedName>
    <definedName name="UAcct920Cn">'[10]Functional Study'!$AG$970</definedName>
    <definedName name="UAcct921">'[10]Functional Study'!$AG$978</definedName>
    <definedName name="UAcct921Cn">'[10]Functional Study'!$AG$976</definedName>
    <definedName name="UAcct923">'[10]Functional Study'!$AG$984</definedName>
    <definedName name="UAcct923CAGW">'[14]Func Study'!$AB$995</definedName>
    <definedName name="UAcct923Cn">'[10]Functional Study'!$AG$982</definedName>
    <definedName name="UAcct924">'[10]Functional Study'!$AG$988</definedName>
    <definedName name="UAcct924S">[8]FuncStudy!$Y$723</definedName>
    <definedName name="UACCT924SG">[8]FuncStudy!$Y$724</definedName>
    <definedName name="UAcct924SO">[8]FuncStudy!$Y$725</definedName>
    <definedName name="UAcct925">'[10]Functional Study'!$AG$992</definedName>
    <definedName name="UAcct926">'[10]Functional Study'!$AG$998</definedName>
    <definedName name="UAcct927">'[10]Functional Study'!$AG$1003</definedName>
    <definedName name="UAcct928">'[10]Functional Study'!$AG$1010</definedName>
    <definedName name="UAcct928RE">[8]FuncStudy!$Y$750</definedName>
    <definedName name="UAcct929">'[10]Functional Study'!$AG$1015</definedName>
    <definedName name="UAcct930">'[10]Functional Study'!$AG$1021</definedName>
    <definedName name="UACCT930cn">[8]FuncStudy!$Y$759</definedName>
    <definedName name="UAcct930S">[8]FuncStudy!$Y$758</definedName>
    <definedName name="UAcct930So">[8]FuncStudy!$Y$760</definedName>
    <definedName name="UAcct931">'[10]Functional Study'!$AG$1026</definedName>
    <definedName name="UAcct935">'[10]Functional Study'!$AG$1032</definedName>
    <definedName name="UAcctAGA">'[10]Functional Study'!$AG$297</definedName>
    <definedName name="UACCTCOHDGP">'[10]Functional Study'!$AG$683</definedName>
    <definedName name="UACCTCOWSG">'[10]Functional Study'!$AG$684</definedName>
    <definedName name="UAcctcwc">'[10]Functional Study'!$AG$2088</definedName>
    <definedName name="UAcctd00">'[10]Functional Study'!$AG$1744</definedName>
    <definedName name="UAcctdfa" localSheetId="0">'[14]Func Study'!#REF!</definedName>
    <definedName name="UAcctdfa" localSheetId="1">'[14]Func Study'!#REF!</definedName>
    <definedName name="UAcctdfa">'[14]Func Study'!#REF!</definedName>
    <definedName name="UAcctdfad">'[10]Functional Study'!$AG$398</definedName>
    <definedName name="UAcctdfap">'[10]Functional Study'!$AG$396</definedName>
    <definedName name="UAcctdfat">'[10]Functional Study'!$AG$397</definedName>
    <definedName name="UAcctds0">'[10]Functional Study'!$AG$1748</definedName>
    <definedName name="UACCTECD">'[49]Functional Study'!$AG$689</definedName>
    <definedName name="UACCTECDDGP">'[14]Func Study'!$AB$687</definedName>
    <definedName name="UACCTECDMC">'[14]Func Study'!$AB$689</definedName>
    <definedName name="UACCTECDS">'[14]Func Study'!$AB$691</definedName>
    <definedName name="UACCTECDSG1">'[14]Func Study'!$AB$688</definedName>
    <definedName name="UACCTECDSG2">'[14]Func Study'!$AB$690</definedName>
    <definedName name="UACCTECDSG3">'[14]Func Study'!$AB$692</definedName>
    <definedName name="UACCTEQFCS">'[10]Functional Study'!$AG$687</definedName>
    <definedName name="UACCTEQFCSG">'[10]Functional Study'!$AG$688</definedName>
    <definedName name="UAcctfit">'[10]Functional Study'!$AG$1349</definedName>
    <definedName name="UAcctg00">'[10]Functional Study'!$AG$1902</definedName>
    <definedName name="UAccth00">'[10]Functional Study'!$AG$1497</definedName>
    <definedName name="UAccti00">'[10]Functional Study'!$AG$1947</definedName>
    <definedName name="UACCTMCCMC">'[10]Functional Study'!$AG$685</definedName>
    <definedName name="UACCTMCSG">'[10]Functional Study'!$AG$686</definedName>
    <definedName name="UAcctn00">'[10]Functional Study'!$AG$1449</definedName>
    <definedName name="UAccto00">'[10]Functional Study'!$AG$1561</definedName>
    <definedName name="UAcctowc">'[10]Functional Study'!$AG$2099</definedName>
    <definedName name="UAcctowcdgp" localSheetId="0">'[11]Functional Study'!#REF!</definedName>
    <definedName name="UAcctowcdgp" localSheetId="1">'[11]Functional Study'!#REF!</definedName>
    <definedName name="UAcctowcdgp">'[11]Functional Study'!#REF!</definedName>
    <definedName name="UAcctowcse">'[11]Functional Study'!$AG$1855</definedName>
    <definedName name="UACCTOWCSSECH">'[10]Functional Study'!$AG$2098</definedName>
    <definedName name="UAccts00">'[10]Functional Study'!$AG$1408</definedName>
    <definedName name="UAcctSchM">[8]FuncStudy!$Y$1121</definedName>
    <definedName name="UAcctsttax">'[10]Functional Study'!$AG$1332</definedName>
    <definedName name="UAcctt00">'[10]Functional Study'!$AG$1636</definedName>
    <definedName name="UACT553SGW">[8]FuncStudy!$Y$422</definedName>
    <definedName name="UNBILREV" localSheetId="0">#REF!</definedName>
    <definedName name="UNBILREV" localSheetId="1">#REF!</definedName>
    <definedName name="UNBILREV">#REF!</definedName>
    <definedName name="UncollectibleAccounts">[19]Variables!$D$25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 localSheetId="1">#REF!</definedName>
    <definedName name="USBR">#REF!</definedName>
    <definedName name="USCHMAFS">[8]FuncStudy!$Y$1032</definedName>
    <definedName name="USCHMAFSE">[8]FuncStudy!$Y$1035</definedName>
    <definedName name="USCHMAFSG">[8]FuncStudy!$Y$1037</definedName>
    <definedName name="USCHMAFSNP">[8]FuncStudy!$Y$1033</definedName>
    <definedName name="USCHMAFSO">[8]FuncStudy!$Y$1034</definedName>
    <definedName name="USCHMAFTROJP">[8]FuncStudy!$Y$1036</definedName>
    <definedName name="USCHMAPBADDEBT">[8]FuncStudy!$Y$1046</definedName>
    <definedName name="USCHMAPS">[8]FuncStudy!$Y$1041</definedName>
    <definedName name="USCHMAPSE">[8]FuncStudy!$Y$1042</definedName>
    <definedName name="USCHMAPSG">[8]FuncStudy!$Y$1045</definedName>
    <definedName name="USCHMAPSNP">[8]FuncStudy!$Y$1043</definedName>
    <definedName name="USCHMAPSO">[8]FuncStudy!$Y$1044</definedName>
    <definedName name="USCHMATBADDEBT">[8]FuncStudy!$Y$1061</definedName>
    <definedName name="USCHMATCIAC">[8]FuncStudy!$Y$1052</definedName>
    <definedName name="USCHMATGPS">[8]FuncStudy!$Y$1058</definedName>
    <definedName name="USCHMATS">[8]FuncStudy!$Y$1050</definedName>
    <definedName name="USCHMATSCHMDEXP">[8]FuncStudy!$Y$1063</definedName>
    <definedName name="USCHMATSE">[8]FuncStudy!$Y$1056</definedName>
    <definedName name="USCHMATSG">[8]FuncStudy!$Y$1055</definedName>
    <definedName name="USCHMATSG2">[8]FuncStudy!$Y$1057</definedName>
    <definedName name="USCHMATSGCT">[8]FuncStudy!$Y$1051</definedName>
    <definedName name="USCHMATSNP">[8]FuncStudy!$Y$1053</definedName>
    <definedName name="USCHMATSNPD">[8]FuncStudy!$Y$1060</definedName>
    <definedName name="USCHMATSO">[8]FuncStudy!$Y$1059</definedName>
    <definedName name="USCHMATTAXDEPR">[8]FuncStudy!$Y$1062</definedName>
    <definedName name="USCHMATTROJD">[8]FuncStudy!$Y$1054</definedName>
    <definedName name="USCHMDFDGP">[8]FuncStudy!$Y$1070</definedName>
    <definedName name="USCHMDFDGU">[8]FuncStudy!$Y$1071</definedName>
    <definedName name="USCHMDFS">[8]FuncStudy!$Y$1069</definedName>
    <definedName name="USCHMDPIBT">[8]FuncStudy!$Y$1077</definedName>
    <definedName name="USCHMDPS">[8]FuncStudy!$Y$1074</definedName>
    <definedName name="USCHMDPSE">[8]FuncStudy!$Y$1075</definedName>
    <definedName name="USCHMDPSG">[8]FuncStudy!$Y$1078</definedName>
    <definedName name="USCHMDPSNP">[8]FuncStudy!$Y$1076</definedName>
    <definedName name="USCHMDPSO">[8]FuncStudy!$Y$1079</definedName>
    <definedName name="USCHMDTBADDEBT">[8]FuncStudy!$Y$1084</definedName>
    <definedName name="USCHMDTCN">[8]FuncStudy!$Y$1086</definedName>
    <definedName name="USCHMDTDGP">[8]FuncStudy!$Y$1088</definedName>
    <definedName name="USCHMDTGPS">[8]FuncStudy!$Y$1091</definedName>
    <definedName name="USCHMDTS">[8]FuncStudy!$Y$1083</definedName>
    <definedName name="USCHMDTSE">[8]FuncStudy!$Y$1089</definedName>
    <definedName name="USCHMDTSG">[8]FuncStudy!$Y$1090</definedName>
    <definedName name="USCHMDTSNP">[8]FuncStudy!$Y$1085</definedName>
    <definedName name="USCHMDTSNPD">[8]FuncStudy!$Y$1094</definedName>
    <definedName name="USCHMDTSO">[8]FuncStudy!$Y$1092</definedName>
    <definedName name="USCHMDTTAXDEPR">[8]FuncStudy!$Y$1093</definedName>
    <definedName name="USCHMDTTROJD">[8]FuncStudy!$Y$1087</definedName>
    <definedName name="USYieldCurves">'[23]Calcoutput (futures)'!$B$4:$C$124</definedName>
    <definedName name="UT_305A_FY_2002" localSheetId="0">#REF!</definedName>
    <definedName name="UT_305A_FY_2002" localSheetId="1">#REF!</definedName>
    <definedName name="UT_305A_FY_2002">#REF!</definedName>
    <definedName name="UT_RVN_0302" localSheetId="0">#REF!</definedName>
    <definedName name="UT_RVN_0302" localSheetId="1">#REF!</definedName>
    <definedName name="UT_RVN_0302">#REF!</definedName>
    <definedName name="UtGrossReceipts">[19]Variables!$D$29</definedName>
    <definedName name="ValidAccount">[17]Variables!$AK$43:$AK$369</definedName>
    <definedName name="VAR" localSheetId="0">[40]Backup!#REF!</definedName>
    <definedName name="VAR" localSheetId="1">[40]Backup!#REF!</definedName>
    <definedName name="VAR">[40]Backup!#REF!</definedName>
    <definedName name="VARIABLE" localSheetId="0">[38]Summary!#REF!</definedName>
    <definedName name="VARIABLE" localSheetId="1">[38]Summary!#REF!</definedName>
    <definedName name="VARIABLE">[38]Summary!#REF!</definedName>
    <definedName name="Version" localSheetId="0">#REF!</definedName>
    <definedName name="Version" localSheetId="1">#REF!</definedName>
    <definedName name="Version">#REF!</definedName>
    <definedName name="VOUCHER" localSheetId="0">#REF!</definedName>
    <definedName name="VOUCHER" localSheetId="1">#REF!</definedName>
    <definedName name="VOUCHER">#REF!</definedName>
    <definedName name="w" localSheetId="0" hidden="1">[55]Inputs!#REF!</definedName>
    <definedName name="w" localSheetId="1" hidden="1">[55]Inputs!#REF!</definedName>
    <definedName name="w" hidden="1">[55]Inputs!#REF!</definedName>
    <definedName name="WA16_2018" localSheetId="0">#REF!</definedName>
    <definedName name="WA16_2018" localSheetId="1">#REF!</definedName>
    <definedName name="WA16_2018">#REF!</definedName>
    <definedName name="WA16_2019" localSheetId="0">#REF!</definedName>
    <definedName name="WA16_2019" localSheetId="1">#REF!</definedName>
    <definedName name="WA16_2019">#REF!</definedName>
    <definedName name="WA24_2018" localSheetId="0">#REF!</definedName>
    <definedName name="WA24_2018" localSheetId="1">#REF!</definedName>
    <definedName name="WA24_2018">#REF!</definedName>
    <definedName name="WA24_2019" localSheetId="1">#REF!</definedName>
    <definedName name="WA24_2019">#REF!</definedName>
    <definedName name="WA36_2018" localSheetId="1">#REF!</definedName>
    <definedName name="WA36_2018">#REF!</definedName>
    <definedName name="WA36_2019" localSheetId="1">#REF!</definedName>
    <definedName name="WA36_2019">#REF!</definedName>
    <definedName name="WA40_2018" localSheetId="1">#REF!</definedName>
    <definedName name="WA40_2018">#REF!</definedName>
    <definedName name="WA40_2019" localSheetId="1">#REF!</definedName>
    <definedName name="WA40_2019">#REF!</definedName>
    <definedName name="WA48pri_2018" localSheetId="1">#REF!</definedName>
    <definedName name="WA48pri_2018">#REF!</definedName>
    <definedName name="WA48pri_2019" localSheetId="1">#REF!</definedName>
    <definedName name="WA48pri_2019">#REF!</definedName>
    <definedName name="WA48sec_2018" localSheetId="1">#REF!</definedName>
    <definedName name="WA48sec_2018">#REF!</definedName>
    <definedName name="WA48sec_2019" localSheetId="1">#REF!</definedName>
    <definedName name="WA48sec_2019">#REF!</definedName>
    <definedName name="WABoise_2018" localSheetId="1">#REF!</definedName>
    <definedName name="WABoise_2018">#REF!</definedName>
    <definedName name="WABoise_2019" localSheetId="1">#REF!</definedName>
    <definedName name="WABoise_2019">#REF!</definedName>
    <definedName name="WaRevenueTax">[19]Variables!$D$27</definedName>
    <definedName name="WEATHER" localSheetId="0">#REF!</definedName>
    <definedName name="WEATHER" localSheetId="1">#REF!</definedName>
    <definedName name="WEATHER">#REF!</definedName>
    <definedName name="WEATHRNORM" localSheetId="0">#REF!</definedName>
    <definedName name="WEATHRNORM" localSheetId="1">#REF!</definedName>
    <definedName name="WEATHRNORM">#REF!</definedName>
    <definedName name="WIDTH" localSheetId="0">#REF!</definedName>
    <definedName name="WIDTH" localSheetId="1">#REF!</definedName>
    <definedName name="WIDTH">#REF!</definedName>
    <definedName name="WinterPeak">'[56]Load Data'!$D$9:$H$12,'[56]Load Data'!$D$20:$H$22</definedName>
    <definedName name="WN" localSheetId="0">#REF!</definedName>
    <definedName name="WN" localSheetId="1">#REF!</definedName>
    <definedName name="WN">#REF!</definedName>
    <definedName name="WORK1" localSheetId="0">#REF!</definedName>
    <definedName name="WORK1" localSheetId="1">#REF!</definedName>
    <definedName name="WORK1">#REF!</definedName>
    <definedName name="WORK2" localSheetId="0">#REF!</definedName>
    <definedName name="WORK2" localSheetId="1">#REF!</definedName>
    <definedName name="WORK2">#REF!</definedName>
    <definedName name="WORK3" localSheetId="1">#REF!</definedName>
    <definedName name="WORK3">#REF!</definedName>
    <definedName name="Workforce_Data">OFFSET([57]Workforce!$A$1,0,0,COUNTA([57]Workforce!$A$1:$A$65536),COUNTA([57]Workforce!$A$1:$IV$1))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'[58]Weather Present'!$K$7</definedName>
    <definedName name="y" localSheetId="0" hidden="1">#REF!</definedName>
    <definedName name="y" localSheetId="1" hidden="1">#REF!</definedName>
    <definedName name="y" hidden="1">#REF!</definedName>
    <definedName name="Year" localSheetId="0">#REF!</definedName>
    <definedName name="Year" localSheetId="1">#REF!</definedName>
    <definedName name="Year">#REF!</definedName>
    <definedName name="YearEndFactors">[20]UTCR!$G$22:$U$108</definedName>
    <definedName name="YearEndInput">[20]Inputs!$A$3:$D$1681</definedName>
    <definedName name="YEFactors">[17]Factors!$S$3:$AG$99</definedName>
    <definedName name="yesterdayscurves">'[23]Calcoutput (futures)'!$L$7:$T$128</definedName>
    <definedName name="z" localSheetId="0" hidden="1">#REF!</definedName>
    <definedName name="z" localSheetId="1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  <definedName name="ZA" localSheetId="0">'[59] annual balance '!#REF!</definedName>
    <definedName name="ZA" localSheetId="1">'[59] annual balance '!#REF!</definedName>
    <definedName name="ZA">'[59]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1" l="1"/>
  <c r="S26" i="1"/>
  <c r="J20" i="1"/>
  <c r="J19" i="1"/>
  <c r="J17" i="1"/>
  <c r="H39" i="1" l="1"/>
  <c r="J22" i="1" l="1"/>
  <c r="K22" i="1" s="1"/>
  <c r="L22" i="1" s="1"/>
  <c r="J21" i="1"/>
  <c r="K21" i="1" s="1"/>
  <c r="L21" i="1" s="1"/>
  <c r="K20" i="1"/>
  <c r="L20" i="1" s="1"/>
  <c r="K19" i="1"/>
  <c r="L19" i="1" s="1"/>
  <c r="K17" i="1"/>
  <c r="L17" i="1" s="1"/>
  <c r="R26" i="1"/>
  <c r="J26" i="1" s="1"/>
  <c r="K26" i="1" s="1"/>
  <c r="L26" i="1" s="1"/>
  <c r="R27" i="1"/>
  <c r="J27" i="1" s="1"/>
  <c r="K27" i="1" s="1"/>
  <c r="L27" i="1" s="1"/>
  <c r="R25" i="1"/>
  <c r="J25" i="1" s="1"/>
  <c r="K25" i="1" s="1"/>
  <c r="L25" i="1" s="1"/>
  <c r="G17" i="1"/>
  <c r="E7" i="3" s="1"/>
  <c r="G19" i="1"/>
  <c r="G20" i="1"/>
  <c r="G21" i="1"/>
  <c r="G22" i="1"/>
  <c r="G25" i="1"/>
  <c r="G26" i="1"/>
  <c r="G27" i="1"/>
  <c r="K23" i="1" l="1"/>
  <c r="H17" i="1"/>
  <c r="I17" i="1" s="1"/>
  <c r="E28" i="1"/>
  <c r="F28" i="1"/>
  <c r="E23" i="1"/>
  <c r="F23" i="1"/>
  <c r="D28" i="1"/>
  <c r="D23" i="1"/>
  <c r="L23" i="1" l="1"/>
  <c r="M17" i="1"/>
  <c r="N17" i="1"/>
  <c r="E31" i="1"/>
  <c r="F31" i="1"/>
  <c r="D31" i="1"/>
  <c r="A37" i="3"/>
  <c r="H26" i="1" l="1"/>
  <c r="H25" i="1"/>
  <c r="H20" i="1"/>
  <c r="H27" i="1"/>
  <c r="H22" i="1"/>
  <c r="H19" i="1"/>
  <c r="H21" i="1"/>
  <c r="H8" i="3"/>
  <c r="M26" i="1" l="1"/>
  <c r="N26" i="1" s="1"/>
  <c r="I26" i="1"/>
  <c r="M21" i="1"/>
  <c r="N21" i="1" s="1"/>
  <c r="I21" i="1"/>
  <c r="M19" i="1"/>
  <c r="I19" i="1"/>
  <c r="M22" i="1"/>
  <c r="N22" i="1" s="1"/>
  <c r="I22" i="1"/>
  <c r="M27" i="1"/>
  <c r="N27" i="1" s="1"/>
  <c r="I27" i="1"/>
  <c r="M20" i="1"/>
  <c r="N20" i="1" s="1"/>
  <c r="I20" i="1"/>
  <c r="M25" i="1"/>
  <c r="N25" i="1" s="1"/>
  <c r="I25" i="1"/>
  <c r="N19" i="1"/>
  <c r="M23" i="1"/>
  <c r="H23" i="1"/>
  <c r="I23" i="1" s="1"/>
  <c r="H28" i="1"/>
  <c r="I28" i="1" s="1"/>
  <c r="K28" i="1"/>
  <c r="L28" i="1" s="1"/>
  <c r="H9" i="3"/>
  <c r="H10" i="3"/>
  <c r="H11" i="3"/>
  <c r="H13" i="3"/>
  <c r="H14" i="3"/>
  <c r="H15" i="3"/>
  <c r="H16" i="3"/>
  <c r="H18" i="3"/>
  <c r="H19" i="3"/>
  <c r="H20" i="3"/>
  <c r="H21" i="3"/>
  <c r="H22" i="3"/>
  <c r="H24" i="3"/>
  <c r="H25" i="3"/>
  <c r="H26" i="3"/>
  <c r="H27" i="3"/>
  <c r="H28" i="3"/>
  <c r="H30" i="3"/>
  <c r="H31" i="3"/>
  <c r="H32" i="3"/>
  <c r="M28" i="1" l="1"/>
  <c r="N28" i="1" s="1"/>
  <c r="N23" i="1"/>
  <c r="M31" i="1"/>
  <c r="N31" i="1" s="1"/>
  <c r="H31" i="1"/>
  <c r="K31" i="1"/>
  <c r="E10" i="3"/>
  <c r="E9" i="3"/>
  <c r="E8" i="3"/>
  <c r="K40" i="1" l="1"/>
  <c r="L31" i="1"/>
  <c r="H40" i="1"/>
  <c r="I31" i="1"/>
  <c r="I9" i="3"/>
  <c r="J9" i="3" s="1"/>
  <c r="K9" i="3" s="1"/>
  <c r="I8" i="3"/>
  <c r="J8" i="3" s="1"/>
  <c r="K8" i="3" s="1"/>
  <c r="I10" i="3"/>
  <c r="J10" i="3" s="1"/>
  <c r="K10" i="3" s="1"/>
  <c r="I20" i="3"/>
  <c r="J20" i="3" s="1"/>
  <c r="K20" i="3" s="1"/>
  <c r="I31" i="3"/>
  <c r="J31" i="3" s="1"/>
  <c r="K31" i="3" s="1"/>
  <c r="I11" i="3"/>
  <c r="J11" i="3" s="1"/>
  <c r="K11" i="3" s="1"/>
  <c r="I21" i="3"/>
  <c r="J21" i="3" s="1"/>
  <c r="K21" i="3" s="1"/>
  <c r="I24" i="3"/>
  <c r="J24" i="3" s="1"/>
  <c r="K24" i="3" s="1"/>
  <c r="I27" i="3"/>
  <c r="J27" i="3" s="1"/>
  <c r="K27" i="3" s="1"/>
  <c r="I32" i="3"/>
  <c r="J32" i="3" s="1"/>
  <c r="K32" i="3" s="1"/>
  <c r="I26" i="3"/>
  <c r="J26" i="3" s="1"/>
  <c r="K26" i="3" s="1"/>
  <c r="I18" i="3"/>
  <c r="J18" i="3" s="1"/>
  <c r="K18" i="3" s="1"/>
  <c r="I19" i="3"/>
  <c r="J19" i="3" s="1"/>
  <c r="K19" i="3" s="1"/>
  <c r="I13" i="3"/>
  <c r="J13" i="3" s="1"/>
  <c r="K13" i="3" s="1"/>
  <c r="I22" i="3"/>
  <c r="J22" i="3" s="1"/>
  <c r="K22" i="3" s="1"/>
  <c r="I14" i="3"/>
  <c r="J14" i="3" s="1"/>
  <c r="K14" i="3" s="1"/>
  <c r="I15" i="3"/>
  <c r="J15" i="3" s="1"/>
  <c r="K15" i="3" s="1"/>
  <c r="I25" i="3"/>
  <c r="J25" i="3" s="1"/>
  <c r="K25" i="3" s="1"/>
  <c r="I16" i="3"/>
  <c r="J16" i="3" s="1"/>
  <c r="K16" i="3" s="1"/>
  <c r="I28" i="3"/>
  <c r="J28" i="3" s="1"/>
  <c r="K28" i="3" s="1"/>
  <c r="I30" i="3"/>
  <c r="J30" i="3" s="1"/>
  <c r="K30" i="3" s="1"/>
</calcChain>
</file>

<file path=xl/sharedStrings.xml><?xml version="1.0" encoding="utf-8"?>
<sst xmlns="http://schemas.openxmlformats.org/spreadsheetml/2006/main" count="129" uniqueCount="97">
  <si>
    <t>Average</t>
  </si>
  <si>
    <t>Schedule Description</t>
  </si>
  <si>
    <t>Schedule</t>
  </si>
  <si>
    <t>Customer</t>
  </si>
  <si>
    <t>Hour</t>
  </si>
  <si>
    <t>Base</t>
  </si>
  <si>
    <t>Total</t>
  </si>
  <si>
    <t>A</t>
  </si>
  <si>
    <t>B</t>
  </si>
  <si>
    <t>C</t>
  </si>
  <si>
    <t>D</t>
  </si>
  <si>
    <t>E</t>
  </si>
  <si>
    <t>F</t>
  </si>
  <si>
    <t>H</t>
  </si>
  <si>
    <t>I</t>
  </si>
  <si>
    <t>Residential</t>
  </si>
  <si>
    <t>General - Small</t>
  </si>
  <si>
    <t>General - Medium</t>
  </si>
  <si>
    <t>General - Large</t>
  </si>
  <si>
    <t>Sch.40</t>
  </si>
  <si>
    <t>Lighting - Company Owned</t>
  </si>
  <si>
    <t>Lighting - Customer Owned</t>
  </si>
  <si>
    <t>Sch.54</t>
  </si>
  <si>
    <t>Annual Guarantee Adjustment</t>
  </si>
  <si>
    <t>Sch.300</t>
  </si>
  <si>
    <t>All</t>
  </si>
  <si>
    <t>Notes:</t>
  </si>
  <si>
    <t>Sch.24</t>
  </si>
  <si>
    <t>Sch.47T,48T</t>
  </si>
  <si>
    <t>Agricultural Pumping</t>
  </si>
  <si>
    <t>Sch.53</t>
  </si>
  <si>
    <t>Kilowatt</t>
  </si>
  <si>
    <t>Present</t>
  </si>
  <si>
    <t>Proposed</t>
  </si>
  <si>
    <t>Billing Data</t>
  </si>
  <si>
    <t>$</t>
  </si>
  <si>
    <t>Sch.15,51</t>
  </si>
  <si>
    <t>Percent</t>
  </si>
  <si>
    <t xml:space="preserve"> </t>
  </si>
  <si>
    <t>Base Block 1</t>
  </si>
  <si>
    <t>Base Block 2</t>
  </si>
  <si>
    <t>$ Per</t>
  </si>
  <si>
    <t>Kilowatt Hour</t>
  </si>
  <si>
    <t>Month</t>
  </si>
  <si>
    <t>Hours</t>
  </si>
  <si>
    <t>Schedule 97</t>
  </si>
  <si>
    <t>Prices</t>
  </si>
  <si>
    <t>$ Bill</t>
  </si>
  <si>
    <t>Proposed Bill Increase</t>
  </si>
  <si>
    <t xml:space="preserve">    Excludes Rider Schedules 92, 93, 94, 98, 191, and 197</t>
  </si>
  <si>
    <t>Increase</t>
  </si>
  <si>
    <t>Megawatt</t>
  </si>
  <si>
    <t>$000</t>
  </si>
  <si>
    <t>Rate Case</t>
  </si>
  <si>
    <t>Cost Only</t>
  </si>
  <si>
    <t>Power</t>
  </si>
  <si>
    <t>of Base</t>
  </si>
  <si>
    <t>Pacific Power &amp; Light Company</t>
  </si>
  <si>
    <t>General &amp; Agricultural Pumping</t>
  </si>
  <si>
    <t>Lighting</t>
  </si>
  <si>
    <t>Sch.16-19</t>
  </si>
  <si>
    <t>Schedule 99</t>
  </si>
  <si>
    <t>Note:</t>
  </si>
  <si>
    <t>Schedules 97 and 99</t>
  </si>
  <si>
    <t>Proposed Prices and Estimated Revenue Effects per Billing Data for the Twelve Months Ended June 2019</t>
  </si>
  <si>
    <t>Proposed Price Rounding Difference</t>
  </si>
  <si>
    <t>Estimated Effect of Proposed Prices on Residential Schedule 16 Monthly Bills</t>
  </si>
  <si>
    <t>G</t>
  </si>
  <si>
    <t>Schedules 97 and 99 have no Present Prices</t>
  </si>
  <si>
    <t>Sch.29-36</t>
  </si>
  <si>
    <t>Per Power</t>
  </si>
  <si>
    <t>Per General</t>
  </si>
  <si>
    <t>Cost of Service</t>
  </si>
  <si>
    <t>Study</t>
  </si>
  <si>
    <t>Factor 10</t>
  </si>
  <si>
    <t>Prices (¢/kWh)</t>
  </si>
  <si>
    <t>as a Percent</t>
  </si>
  <si>
    <t>Columns A:C per Docket UE-210402</t>
  </si>
  <si>
    <t>=H/C</t>
  </si>
  <si>
    <t>=B*D/100</t>
  </si>
  <si>
    <t>General Rate Case</t>
  </si>
  <si>
    <t>Sch.15,51-54</t>
  </si>
  <si>
    <t>Actual</t>
  </si>
  <si>
    <t>Per Exhibits JP-2 and JP-3</t>
  </si>
  <si>
    <t>Column D per Exhibit JP-2, Docket UE-210402, and Column B</t>
  </si>
  <si>
    <t>Sch.97+Sch.99</t>
  </si>
  <si>
    <t>J</t>
  </si>
  <si>
    <t>K</t>
  </si>
  <si>
    <t>=B*G/100</t>
  </si>
  <si>
    <t>=E/C</t>
  </si>
  <si>
    <t>=E+H</t>
  </si>
  <si>
    <t>=J/C</t>
  </si>
  <si>
    <t>Estimated Revenue Effects</t>
  </si>
  <si>
    <t>Total Estimated Revenue Effects</t>
  </si>
  <si>
    <t>PCAM Adjusment</t>
  </si>
  <si>
    <t>PTC Tracker Adjustment</t>
  </si>
  <si>
    <t>Column G per Exhibit JP-3, Docket UE-191024, and Column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</si>
</sst>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_);_(* \(#,##0.000\);_(* &quot;-&quot;??_);_(@_)"/>
    <numFmt numFmtId="168" formatCode="_(* #,##0.00000_);_(* \(#,##0.00000\);_(* &quot;-&quot;??_);_(@_)"/>
    <numFmt numFmtId="169" formatCode="0.00_)"/>
    <numFmt numFmtId="170" formatCode="0.00000"/>
    <numFmt numFmtId="171" formatCode="&quot;$&quot;#,##0.00000_);\(&quot;$&quot;#,##0.00000\)"/>
    <numFmt numFmtId="172" formatCode="0.000%"/>
  </numFmts>
  <fonts count="10" x14ac:knownFonts="1"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" fillId="0" borderId="0"/>
  </cellStyleXfs>
  <cellXfs count="182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4" fontId="2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left"/>
    </xf>
    <xf numFmtId="43" fontId="3" fillId="0" borderId="0" xfId="1" applyFont="1" applyBorder="1"/>
    <xf numFmtId="0" fontId="3" fillId="0" borderId="6" xfId="0" applyFont="1" applyBorder="1"/>
    <xf numFmtId="0" fontId="3" fillId="0" borderId="1" xfId="0" applyFont="1" applyBorder="1"/>
    <xf numFmtId="164" fontId="2" fillId="0" borderId="12" xfId="1" applyNumberFormat="1" applyFont="1" applyBorder="1" applyAlignment="1">
      <alignment horizontal="left"/>
    </xf>
    <xf numFmtId="164" fontId="2" fillId="0" borderId="12" xfId="1" applyNumberFormat="1" applyFont="1" applyBorder="1" applyAlignment="1"/>
    <xf numFmtId="0" fontId="2" fillId="0" borderId="1" xfId="1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164" fontId="2" fillId="0" borderId="6" xfId="1" applyNumberFormat="1" applyFont="1" applyBorder="1"/>
    <xf numFmtId="164" fontId="2" fillId="0" borderId="6" xfId="1" quotePrefix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4" fontId="3" fillId="0" borderId="6" xfId="1" applyNumberFormat="1" applyFont="1" applyBorder="1"/>
    <xf numFmtId="164" fontId="3" fillId="0" borderId="14" xfId="1" applyNumberFormat="1" applyFont="1" applyBorder="1"/>
    <xf numFmtId="43" fontId="2" fillId="0" borderId="6" xfId="1" applyFont="1" applyBorder="1"/>
    <xf numFmtId="43" fontId="2" fillId="0" borderId="0" xfId="1" applyFont="1" applyBorder="1" applyAlignment="1">
      <alignment horizontal="left"/>
    </xf>
    <xf numFmtId="164" fontId="2" fillId="0" borderId="6" xfId="1" applyNumberFormat="1" applyFont="1" applyBorder="1" applyAlignment="1">
      <alignment horizontal="left"/>
    </xf>
    <xf numFmtId="164" fontId="2" fillId="0" borderId="12" xfId="1" applyNumberFormat="1" applyFont="1" applyBorder="1"/>
    <xf numFmtId="164" fontId="3" fillId="0" borderId="12" xfId="1" applyNumberFormat="1" applyFont="1" applyBorder="1"/>
    <xf numFmtId="164" fontId="3" fillId="0" borderId="9" xfId="1" applyNumberFormat="1" applyFont="1" applyBorder="1"/>
    <xf numFmtId="164" fontId="2" fillId="0" borderId="9" xfId="1" applyNumberFormat="1" applyFont="1" applyBorder="1" applyAlignment="1">
      <alignment horizontal="left"/>
    </xf>
    <xf numFmtId="164" fontId="3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2" xfId="1" applyNumberFormat="1" applyFont="1" applyBorder="1" applyAlignment="1">
      <alignment horizontal="left"/>
    </xf>
    <xf numFmtId="43" fontId="2" fillId="0" borderId="0" xfId="1" applyFont="1" applyBorder="1" applyAlignment="1">
      <alignment horizontal="center"/>
    </xf>
    <xf numFmtId="164" fontId="3" fillId="0" borderId="15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2" fillId="0" borderId="1" xfId="1" applyNumberFormat="1" applyFont="1" applyBorder="1"/>
    <xf numFmtId="165" fontId="3" fillId="0" borderId="6" xfId="2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2" fillId="0" borderId="6" xfId="1" applyNumberFormat="1" applyFont="1" applyBorder="1" applyAlignment="1"/>
    <xf numFmtId="164" fontId="2" fillId="0" borderId="14" xfId="1" applyNumberFormat="1" applyFont="1" applyBorder="1" applyAlignment="1">
      <alignment horizontal="left"/>
    </xf>
    <xf numFmtId="164" fontId="2" fillId="0" borderId="1" xfId="1" applyNumberFormat="1" applyFont="1" applyBorder="1" applyAlignment="1"/>
    <xf numFmtId="43" fontId="2" fillId="0" borderId="6" xfId="1" applyFont="1" applyBorder="1" applyAlignment="1">
      <alignment horizontal="centerContinuous"/>
    </xf>
    <xf numFmtId="43" fontId="2" fillId="0" borderId="14" xfId="1" applyFont="1" applyBorder="1"/>
    <xf numFmtId="43" fontId="2" fillId="0" borderId="14" xfId="1" applyFont="1" applyBorder="1" applyAlignment="1">
      <alignment horizontal="left"/>
    </xf>
    <xf numFmtId="164" fontId="3" fillId="0" borderId="1" xfId="1" applyNumberFormat="1" applyFont="1" applyBorder="1"/>
    <xf numFmtId="43" fontId="2" fillId="0" borderId="0" xfId="1" applyFont="1"/>
    <xf numFmtId="0" fontId="2" fillId="0" borderId="0" xfId="4" applyFont="1"/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left"/>
    </xf>
    <xf numFmtId="164" fontId="2" fillId="0" borderId="7" xfId="1" applyNumberFormat="1" applyFont="1" applyBorder="1" applyAlignment="1">
      <alignment horizontal="centerContinuous"/>
    </xf>
    <xf numFmtId="0" fontId="2" fillId="0" borderId="13" xfId="4" applyFont="1" applyBorder="1" applyAlignment="1">
      <alignment horizontal="centerContinuous"/>
    </xf>
    <xf numFmtId="0" fontId="2" fillId="0" borderId="8" xfId="4" applyFont="1" applyBorder="1" applyAlignment="1">
      <alignment horizontal="centerContinuous"/>
    </xf>
    <xf numFmtId="43" fontId="2" fillId="0" borderId="7" xfId="1" applyFont="1" applyBorder="1" applyAlignment="1">
      <alignment horizontal="centerContinuous"/>
    </xf>
    <xf numFmtId="164" fontId="2" fillId="0" borderId="0" xfId="1" applyNumberFormat="1" applyFont="1" applyBorder="1"/>
    <xf numFmtId="0" fontId="2" fillId="0" borderId="9" xfId="4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"/>
    </xf>
    <xf numFmtId="0" fontId="2" fillId="0" borderId="9" xfId="4" applyFont="1" applyBorder="1" applyAlignment="1">
      <alignment horizontal="center"/>
    </xf>
    <xf numFmtId="168" fontId="2" fillId="0" borderId="6" xfId="1" applyNumberFormat="1" applyFont="1" applyBorder="1"/>
    <xf numFmtId="168" fontId="2" fillId="0" borderId="15" xfId="1" applyNumberFormat="1" applyFont="1" applyBorder="1"/>
    <xf numFmtId="43" fontId="2" fillId="0" borderId="0" xfId="1" applyFont="1" applyAlignment="1">
      <alignment horizontal="left"/>
    </xf>
    <xf numFmtId="43" fontId="2" fillId="0" borderId="15" xfId="1" applyFont="1" applyBorder="1"/>
    <xf numFmtId="10" fontId="2" fillId="0" borderId="0" xfId="2" applyNumberFormat="1" applyFont="1"/>
    <xf numFmtId="168" fontId="2" fillId="0" borderId="12" xfId="1" applyNumberFormat="1" applyFont="1" applyBorder="1"/>
    <xf numFmtId="0" fontId="2" fillId="0" borderId="0" xfId="4" applyFont="1" applyAlignment="1">
      <alignment horizontal="center"/>
    </xf>
    <xf numFmtId="10" fontId="2" fillId="0" borderId="0" xfId="4" applyNumberFormat="1" applyFont="1"/>
    <xf numFmtId="169" fontId="2" fillId="0" borderId="0" xfId="4" applyNumberFormat="1" applyFont="1"/>
    <xf numFmtId="10" fontId="2" fillId="0" borderId="0" xfId="5" applyNumberFormat="1" applyFont="1" applyFill="1"/>
    <xf numFmtId="170" fontId="2" fillId="0" borderId="0" xfId="4" applyNumberFormat="1" applyFont="1"/>
    <xf numFmtId="43" fontId="2" fillId="0" borderId="9" xfId="1" applyFont="1" applyBorder="1"/>
    <xf numFmtId="43" fontId="2" fillId="0" borderId="0" xfId="1" applyFont="1" applyBorder="1"/>
    <xf numFmtId="43" fontId="2" fillId="0" borderId="0" xfId="1" applyFont="1" applyFill="1" applyBorder="1" applyAlignment="1">
      <alignment horizontal="center"/>
    </xf>
    <xf numFmtId="43" fontId="8" fillId="0" borderId="0" xfId="1" applyFont="1" applyBorder="1" applyAlignment="1">
      <alignment horizontal="right"/>
    </xf>
    <xf numFmtId="171" fontId="2" fillId="0" borderId="0" xfId="4" applyNumberFormat="1" applyFont="1"/>
    <xf numFmtId="9" fontId="2" fillId="0" borderId="0" xfId="2" applyFont="1" applyBorder="1"/>
    <xf numFmtId="166" fontId="2" fillId="0" borderId="0" xfId="1" applyNumberFormat="1" applyFont="1" applyBorder="1"/>
    <xf numFmtId="0" fontId="2" fillId="0" borderId="0" xfId="4" applyFont="1" applyBorder="1"/>
    <xf numFmtId="43" fontId="2" fillId="0" borderId="10" xfId="1" applyFont="1" applyBorder="1"/>
    <xf numFmtId="0" fontId="6" fillId="0" borderId="4" xfId="4" applyFont="1" applyBorder="1"/>
    <xf numFmtId="43" fontId="2" fillId="0" borderId="9" xfId="1" applyFont="1" applyBorder="1" applyAlignment="1">
      <alignment horizontal="left"/>
    </xf>
    <xf numFmtId="168" fontId="2" fillId="0" borderId="11" xfId="1" applyNumberFormat="1" applyFont="1" applyBorder="1"/>
    <xf numFmtId="168" fontId="2" fillId="0" borderId="1" xfId="1" applyNumberFormat="1" applyFont="1" applyBorder="1"/>
    <xf numFmtId="43" fontId="3" fillId="0" borderId="0" xfId="1" applyFont="1" applyAlignment="1">
      <alignment horizontal="left"/>
    </xf>
    <xf numFmtId="164" fontId="3" fillId="0" borderId="0" xfId="1" applyNumberFormat="1" applyFont="1" applyBorder="1" applyAlignment="1">
      <alignment horizontal="left"/>
    </xf>
    <xf numFmtId="0" fontId="2" fillId="0" borderId="6" xfId="1" applyNumberFormat="1" applyFont="1" applyBorder="1" applyAlignment="1">
      <alignment horizontal="center"/>
    </xf>
    <xf numFmtId="0" fontId="2" fillId="0" borderId="6" xfId="3" applyBorder="1" applyAlignment="1">
      <alignment horizontal="center"/>
    </xf>
    <xf numFmtId="164" fontId="3" fillId="0" borderId="0" xfId="1" applyNumberFormat="1" applyFont="1" applyBorder="1"/>
    <xf numFmtId="164" fontId="2" fillId="0" borderId="13" xfId="1" applyNumberFormat="1" applyFont="1" applyBorder="1" applyAlignment="1">
      <alignment horizontal="left"/>
    </xf>
    <xf numFmtId="164" fontId="3" fillId="0" borderId="13" xfId="1" applyNumberFormat="1" applyFont="1" applyBorder="1" applyAlignment="1">
      <alignment horizontal="left"/>
    </xf>
    <xf numFmtId="168" fontId="2" fillId="0" borderId="4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 applyAlignment="1">
      <alignment horizontal="center"/>
    </xf>
    <xf numFmtId="0" fontId="2" fillId="0" borderId="7" xfId="4" applyFont="1" applyBorder="1" applyAlignment="1">
      <alignment horizontal="centerContinuous"/>
    </xf>
    <xf numFmtId="43" fontId="2" fillId="0" borderId="3" xfId="1" applyFont="1" applyBorder="1" applyAlignment="1">
      <alignment horizontal="left"/>
    </xf>
    <xf numFmtId="43" fontId="2" fillId="0" borderId="8" xfId="1" applyFont="1" applyBorder="1" applyAlignment="1">
      <alignment horizontal="left"/>
    </xf>
    <xf numFmtId="43" fontId="0" fillId="0" borderId="0" xfId="1" applyFont="1" applyAlignment="1">
      <alignment horizontal="centerContinuous"/>
    </xf>
    <xf numFmtId="0" fontId="3" fillId="0" borderId="0" xfId="0" applyFont="1" applyAlignment="1">
      <alignment horizontal="centerContinuous"/>
    </xf>
    <xf numFmtId="165" fontId="3" fillId="0" borderId="12" xfId="2" applyNumberFormat="1" applyFont="1" applyBorder="1" applyAlignment="1">
      <alignment horizontal="right"/>
    </xf>
    <xf numFmtId="164" fontId="2" fillId="0" borderId="1" xfId="1" quotePrefix="1" applyNumberFormat="1" applyFont="1" applyBorder="1" applyAlignment="1">
      <alignment horizontal="left"/>
    </xf>
    <xf numFmtId="165" fontId="3" fillId="0" borderId="1" xfId="2" applyNumberFormat="1" applyFont="1" applyBorder="1" applyAlignment="1">
      <alignment horizontal="right"/>
    </xf>
    <xf numFmtId="43" fontId="2" fillId="0" borderId="12" xfId="1" applyFont="1" applyBorder="1"/>
    <xf numFmtId="164" fontId="2" fillId="0" borderId="15" xfId="1" quotePrefix="1" applyNumberFormat="1" applyFont="1" applyBorder="1" applyAlignment="1">
      <alignment horizontal="left"/>
    </xf>
    <xf numFmtId="43" fontId="2" fillId="0" borderId="1" xfId="1" applyFont="1" applyBorder="1"/>
    <xf numFmtId="0" fontId="2" fillId="0" borderId="1" xfId="3" applyBorder="1" applyAlignment="1">
      <alignment horizontal="center"/>
    </xf>
    <xf numFmtId="0" fontId="2" fillId="0" borderId="1" xfId="3" quotePrefix="1" applyBorder="1" applyAlignment="1">
      <alignment horizontal="center"/>
    </xf>
    <xf numFmtId="164" fontId="2" fillId="0" borderId="5" xfId="1" quotePrefix="1" applyNumberFormat="1" applyFont="1" applyBorder="1" applyAlignment="1">
      <alignment horizontal="left"/>
    </xf>
    <xf numFmtId="164" fontId="2" fillId="0" borderId="11" xfId="1" quotePrefix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43" fontId="3" fillId="0" borderId="3" xfId="1" applyFont="1" applyBorder="1"/>
    <xf numFmtId="165" fontId="2" fillId="0" borderId="3" xfId="2" applyNumberFormat="1" applyFont="1" applyBorder="1" applyAlignment="1">
      <alignment horizontal="right"/>
    </xf>
    <xf numFmtId="167" fontId="3" fillId="0" borderId="12" xfId="1" applyNumberFormat="1" applyFont="1" applyBorder="1" applyAlignment="1">
      <alignment horizontal="left"/>
    </xf>
    <xf numFmtId="167" fontId="3" fillId="0" borderId="6" xfId="1" applyNumberFormat="1" applyFont="1" applyBorder="1" applyAlignment="1">
      <alignment horizontal="left"/>
    </xf>
    <xf numFmtId="0" fontId="2" fillId="0" borderId="14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left"/>
    </xf>
    <xf numFmtId="0" fontId="2" fillId="0" borderId="6" xfId="3" quotePrefix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2" fillId="0" borderId="0" xfId="1" applyFont="1" applyAlignment="1">
      <alignment horizontal="centerContinuous"/>
    </xf>
    <xf numFmtId="43" fontId="0" fillId="0" borderId="0" xfId="1" applyFont="1"/>
    <xf numFmtId="0" fontId="2" fillId="0" borderId="15" xfId="3" applyBorder="1" applyAlignment="1">
      <alignment horizontal="center"/>
    </xf>
    <xf numFmtId="164" fontId="3" fillId="0" borderId="5" xfId="1" applyNumberFormat="1" applyFont="1" applyBorder="1"/>
    <xf numFmtId="164" fontId="4" fillId="0" borderId="0" xfId="1" applyNumberFormat="1" applyFont="1" applyBorder="1" applyAlignment="1">
      <alignment horizontal="left"/>
    </xf>
    <xf numFmtId="0" fontId="6" fillId="0" borderId="1" xfId="4" applyFont="1" applyBorder="1"/>
    <xf numFmtId="0" fontId="2" fillId="0" borderId="1" xfId="4" applyFont="1" applyBorder="1"/>
    <xf numFmtId="10" fontId="2" fillId="0" borderId="6" xfId="4" applyNumberFormat="1" applyFont="1" applyBorder="1"/>
    <xf numFmtId="169" fontId="2" fillId="0" borderId="12" xfId="4" applyNumberFormat="1" applyFont="1" applyBorder="1"/>
    <xf numFmtId="0" fontId="2" fillId="0" borderId="3" xfId="4" applyFont="1" applyBorder="1" applyAlignment="1">
      <alignment horizontal="centerContinuous"/>
    </xf>
    <xf numFmtId="0" fontId="2" fillId="0" borderId="3" xfId="4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Continuous"/>
    </xf>
    <xf numFmtId="164" fontId="3" fillId="0" borderId="2" xfId="1" applyNumberFormat="1" applyFont="1" applyBorder="1"/>
    <xf numFmtId="164" fontId="3" fillId="0" borderId="9" xfId="1" applyNumberFormat="1" applyFont="1" applyBorder="1" applyAlignment="1">
      <alignment horizontal="centerContinuous"/>
    </xf>
    <xf numFmtId="164" fontId="3" fillId="0" borderId="10" xfId="1" applyNumberFormat="1" applyFont="1" applyBorder="1" applyAlignment="1">
      <alignment horizontal="centerContinuous"/>
    </xf>
    <xf numFmtId="164" fontId="3" fillId="0" borderId="11" xfId="1" applyNumberFormat="1" applyFont="1" applyBorder="1" applyAlignment="1">
      <alignment horizontal="centerContinuous"/>
    </xf>
    <xf numFmtId="164" fontId="3" fillId="0" borderId="8" xfId="1" applyNumberFormat="1" applyFont="1" applyBorder="1" applyAlignment="1">
      <alignment horizontal="centerContinuous"/>
    </xf>
    <xf numFmtId="164" fontId="2" fillId="0" borderId="4" xfId="1" applyNumberFormat="1" applyFont="1" applyBorder="1" applyAlignment="1">
      <alignment horizontal="left"/>
    </xf>
    <xf numFmtId="164" fontId="3" fillId="0" borderId="15" xfId="1" applyNumberFormat="1" applyFont="1" applyBorder="1"/>
    <xf numFmtId="43" fontId="2" fillId="0" borderId="1" xfId="1" applyFont="1" applyBorder="1" applyAlignment="1">
      <alignment horizontal="centerContinuous"/>
    </xf>
    <xf numFmtId="43" fontId="2" fillId="0" borderId="5" xfId="1" applyFont="1" applyBorder="1" applyAlignment="1">
      <alignment horizontal="centerContinuous"/>
    </xf>
    <xf numFmtId="43" fontId="2" fillId="0" borderId="4" xfId="1" applyFont="1" applyBorder="1" applyAlignment="1">
      <alignment horizontal="center"/>
    </xf>
    <xf numFmtId="6" fontId="2" fillId="0" borderId="9" xfId="1" quotePrefix="1" applyNumberFormat="1" applyFont="1" applyBorder="1" applyAlignment="1">
      <alignment horizontal="center"/>
    </xf>
    <xf numFmtId="43" fontId="0" fillId="0" borderId="12" xfId="1" quotePrefix="1" applyFont="1" applyBorder="1" applyAlignment="1">
      <alignment horizontal="centerContinuous"/>
    </xf>
    <xf numFmtId="164" fontId="3" fillId="0" borderId="7" xfId="1" applyNumberFormat="1" applyFont="1" applyBorder="1"/>
    <xf numFmtId="0" fontId="2" fillId="0" borderId="15" xfId="3" quotePrefix="1" applyBorder="1" applyAlignment="1">
      <alignment horizontal="center"/>
    </xf>
    <xf numFmtId="43" fontId="2" fillId="0" borderId="13" xfId="1" applyFont="1" applyBorder="1" applyAlignment="1">
      <alignment horizontal="right"/>
    </xf>
    <xf numFmtId="43" fontId="0" fillId="0" borderId="13" xfId="1" applyFont="1" applyBorder="1" applyAlignment="1">
      <alignment horizontal="right"/>
    </xf>
    <xf numFmtId="43" fontId="0" fillId="0" borderId="1" xfId="1" applyFont="1" applyBorder="1" applyAlignment="1">
      <alignment horizontal="center"/>
    </xf>
    <xf numFmtId="164" fontId="3" fillId="0" borderId="15" xfId="1" applyNumberFormat="1" applyFont="1" applyBorder="1" applyAlignment="1">
      <alignment horizontal="centerContinuous"/>
    </xf>
    <xf numFmtId="164" fontId="0" fillId="0" borderId="9" xfId="1" applyNumberFormat="1" applyFont="1" applyBorder="1" applyAlignment="1">
      <alignment horizontal="centerContinuous"/>
    </xf>
    <xf numFmtId="164" fontId="0" fillId="0" borderId="4" xfId="1" applyNumberFormat="1" applyFont="1" applyBorder="1" applyAlignment="1">
      <alignment horizontal="centerContinuous"/>
    </xf>
    <xf numFmtId="164" fontId="3" fillId="0" borderId="5" xfId="1" applyNumberFormat="1" applyFont="1" applyBorder="1" applyAlignment="1">
      <alignment horizontal="centerContinuous"/>
    </xf>
    <xf numFmtId="164" fontId="0" fillId="0" borderId="14" xfId="1" applyNumberFormat="1" applyFont="1" applyBorder="1" applyAlignment="1">
      <alignment horizontal="centerContinuous"/>
    </xf>
    <xf numFmtId="43" fontId="0" fillId="0" borderId="4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7" xfId="1" applyFont="1" applyBorder="1" applyAlignment="1">
      <alignment horizontal="centerContinuous"/>
    </xf>
    <xf numFmtId="43" fontId="0" fillId="0" borderId="6" xfId="1" applyFont="1" applyFill="1" applyBorder="1" applyAlignment="1">
      <alignment horizontal="center"/>
    </xf>
    <xf numFmtId="9" fontId="4" fillId="0" borderId="6" xfId="2" applyFont="1" applyBorder="1"/>
    <xf numFmtId="172" fontId="4" fillId="0" borderId="6" xfId="2" applyNumberFormat="1" applyFont="1" applyBorder="1"/>
    <xf numFmtId="0" fontId="3" fillId="0" borderId="12" xfId="0" applyFont="1" applyBorder="1"/>
    <xf numFmtId="0" fontId="4" fillId="0" borderId="6" xfId="0" applyFont="1" applyBorder="1"/>
    <xf numFmtId="37" fontId="4" fillId="0" borderId="6" xfId="0" applyNumberFormat="1" applyFont="1" applyBorder="1"/>
    <xf numFmtId="9" fontId="4" fillId="0" borderId="6" xfId="2" applyNumberFormat="1" applyFont="1" applyBorder="1"/>
    <xf numFmtId="43" fontId="0" fillId="0" borderId="1" xfId="1" applyFont="1" applyFill="1" applyBorder="1" applyAlignment="1">
      <alignment horizontal="center"/>
    </xf>
    <xf numFmtId="37" fontId="2" fillId="0" borderId="6" xfId="0" applyNumberFormat="1" applyFont="1" applyBorder="1"/>
    <xf numFmtId="164" fontId="3" fillId="0" borderId="2" xfId="1" applyNumberFormat="1" applyFont="1" applyBorder="1" applyAlignment="1">
      <alignment horizontal="centerContinuous"/>
    </xf>
    <xf numFmtId="0" fontId="3" fillId="0" borderId="0" xfId="0" applyFont="1" applyAlignment="1">
      <alignment horizontal="left"/>
    </xf>
    <xf numFmtId="10" fontId="3" fillId="0" borderId="0" xfId="2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left"/>
    </xf>
    <xf numFmtId="10" fontId="3" fillId="0" borderId="3" xfId="2" applyNumberFormat="1" applyFont="1" applyBorder="1" applyAlignment="1">
      <alignment horizontal="right"/>
    </xf>
    <xf numFmtId="10" fontId="3" fillId="0" borderId="3" xfId="2" applyNumberFormat="1" applyFont="1" applyBorder="1" applyAlignment="1">
      <alignment horizontal="left"/>
    </xf>
    <xf numFmtId="164" fontId="3" fillId="0" borderId="4" xfId="1" applyNumberFormat="1" applyFont="1" applyBorder="1"/>
    <xf numFmtId="43" fontId="3" fillId="0" borderId="14" xfId="1" applyFont="1" applyBorder="1" applyAlignment="1">
      <alignment horizontal="center"/>
    </xf>
    <xf numFmtId="43" fontId="0" fillId="0" borderId="14" xfId="1" applyFont="1" applyBorder="1" applyAlignment="1">
      <alignment horizontal="centerContinuous"/>
    </xf>
    <xf numFmtId="43" fontId="3" fillId="0" borderId="15" xfId="1" applyFont="1" applyBorder="1" applyAlignment="1">
      <alignment horizontal="center"/>
    </xf>
    <xf numFmtId="43" fontId="0" fillId="0" borderId="15" xfId="1" applyFont="1" applyBorder="1" applyAlignment="1">
      <alignment horizontal="centerContinuous"/>
    </xf>
    <xf numFmtId="43" fontId="0" fillId="0" borderId="15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9" xfId="1" applyFont="1" applyBorder="1" applyAlignment="1">
      <alignment horizontal="centerContinuous"/>
    </xf>
    <xf numFmtId="43" fontId="0" fillId="0" borderId="11" xfId="1" applyFont="1" applyBorder="1" applyAlignment="1">
      <alignment horizontal="centerContinuous"/>
    </xf>
    <xf numFmtId="43" fontId="0" fillId="0" borderId="10" xfId="1" applyFont="1" applyBorder="1" applyAlignment="1">
      <alignment horizontal="centerContinuous"/>
    </xf>
    <xf numFmtId="43" fontId="3" fillId="0" borderId="14" xfId="1" applyFont="1" applyBorder="1" applyAlignment="1">
      <alignment horizontal="centerContinuous"/>
    </xf>
    <xf numFmtId="164" fontId="4" fillId="0" borderId="6" xfId="1" applyNumberFormat="1" applyFont="1" applyBorder="1" applyAlignment="1">
      <alignment horizontal="left"/>
    </xf>
    <xf numFmtId="164" fontId="4" fillId="0" borderId="6" xfId="1" applyNumberFormat="1" applyFont="1" applyBorder="1"/>
  </cellXfs>
  <cellStyles count="8">
    <cellStyle name="Comma" xfId="1" builtinId="3"/>
    <cellStyle name="Comma 2" xfId="6" xr:uid="{9287E9C4-1E41-4811-A1C8-FD871D5E4A8A}"/>
    <cellStyle name="Normal" xfId="0" builtinId="0" customBuiltin="1"/>
    <cellStyle name="Normal_Monthly Bill Comparisons" xfId="4" xr:uid="{FDE3738D-96DB-4CA8-AE9F-DC157FD4A262}"/>
    <cellStyle name="Normal_WA98" xfId="3" xr:uid="{C2A08DA2-3257-4C1D-AE3A-0F52284360A7}"/>
    <cellStyle name="Percent" xfId="2" builtinId="5"/>
    <cellStyle name="Percent 2 3" xfId="5" xr:uid="{67A16E16-4FAF-4D61-92FB-110A72766CFB}"/>
    <cellStyle name="Style 1" xfId="7" xr:uid="{7A8C6933-05F3-45B9-882E-CE3BAC4BEC6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sharedStrings" Target="sharedStrings.xml"/><Relationship Id="rId69" Type="http://schemas.openxmlformats.org/officeDocument/2006/relationships/customXml" Target="../customXml/item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customXml" Target="../customXml/item2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2015%20(20000-xxx-ER-15)\COS\WY%20COS%20FTY%20Dec%202016%20-%20N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OLK9E\COS%20ID%20GRC%2012-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149\Local%20Settings\Temporary%20Internet%20Files\OLK7\WA%20SB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oming99\EAST99adj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6V34N0TJ\_WY%20ECAM%20(Jan15%20-%20Dec15)%20CONF_2016%2002%2026%20Sent%20Ou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dministration%20Shared%20Directory\TJ%20Financials\2006%20Planning\PLAN%20FTE%20COMPARIS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Y%2020000-446-ER-14%20(GRC%202014)\Final%20Study\C02%20JUN_WYGRC14%20NPC%20Study%20(ID%20QF%20Price%20wEIM)%20CONF%20Final%20(excl%20Latigo)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6V34N0TJ\Source\WY%20(CY%202012)%20ECAM%20ECD_Exhibit%202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618\Local%20Settings\Temporary%20Internet%20Files\Content.Outlook\0APVEUJB\COS%20UT%20June%202015%20_NS%20Current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09-035-23%20(GRC%20Jun%202009)\Pricing\To%20Pricing\COS%20UT%20Jun%202010%20-%20AMR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319">
          <cell r="AB319">
            <v>0</v>
          </cell>
        </row>
        <row r="331">
          <cell r="AB331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744">
          <cell r="AB744">
            <v>0</v>
          </cell>
        </row>
        <row r="995">
          <cell r="AB995">
            <v>0</v>
          </cell>
        </row>
        <row r="1108">
          <cell r="AB1108">
            <v>0</v>
          </cell>
        </row>
        <row r="1109">
          <cell r="AB1109">
            <v>0</v>
          </cell>
        </row>
        <row r="1115">
          <cell r="AB1115">
            <v>0</v>
          </cell>
        </row>
        <row r="1116">
          <cell r="AB1116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72">
          <cell r="AB1172">
            <v>0</v>
          </cell>
        </row>
        <row r="1309">
          <cell r="AB1309">
            <v>0</v>
          </cell>
        </row>
        <row r="1812">
          <cell r="AB1812">
            <v>0</v>
          </cell>
        </row>
        <row r="1825">
          <cell r="AB1825">
            <v>0</v>
          </cell>
        </row>
        <row r="1878">
          <cell r="AB1878">
            <v>0</v>
          </cell>
        </row>
        <row r="1893">
          <cell r="AB1893">
            <v>0</v>
          </cell>
        </row>
        <row r="1983">
          <cell r="AB1983">
            <v>0</v>
          </cell>
        </row>
        <row r="2049">
          <cell r="AB2049">
            <v>0</v>
          </cell>
        </row>
        <row r="2113">
          <cell r="AB2113">
            <v>0</v>
          </cell>
        </row>
        <row r="2186">
          <cell r="AB2186">
            <v>0</v>
          </cell>
        </row>
        <row r="2202">
          <cell r="AB2202">
            <v>0</v>
          </cell>
        </row>
        <row r="2205">
          <cell r="AB2205">
            <v>0</v>
          </cell>
        </row>
        <row r="2222">
          <cell r="AB2222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504">
          <cell r="AB2504">
            <v>0</v>
          </cell>
        </row>
        <row r="2505">
          <cell r="AB2505">
            <v>0</v>
          </cell>
        </row>
      </sheetData>
      <sheetData sheetId="20"/>
      <sheetData sheetId="21">
        <row r="11">
          <cell r="A11" t="str">
            <v>FACTOR</v>
          </cell>
        </row>
      </sheetData>
      <sheetData sheetId="22">
        <row r="10">
          <cell r="A10" t="str">
            <v>FACTOR NAME</v>
          </cell>
        </row>
      </sheetData>
      <sheetData sheetId="23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2117104954.5916018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0.81778179787093319</v>
          </cell>
        </row>
      </sheetData>
      <sheetData sheetId="23"/>
      <sheetData sheetId="24">
        <row r="251">
          <cell r="AG251" t="str">
            <v>DIS</v>
          </cell>
        </row>
        <row r="305">
          <cell r="I305">
            <v>815891.14999999991</v>
          </cell>
        </row>
      </sheetData>
      <sheetData sheetId="25"/>
      <sheetData sheetId="26">
        <row r="15">
          <cell r="P15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9">
          <cell r="B29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14">
          <cell r="N14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5.759308024002361E-2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KN ENERGY"/>
      <sheetName val="Actual"/>
      <sheetName val="Blocking"/>
      <sheetName val="Unbilled"/>
      <sheetName val="Weather"/>
      <sheetName val="Weather Present"/>
      <sheetName val="Weather Proposed"/>
      <sheetName val="T1 (MOD)"/>
      <sheetName val="T2 (MOD)"/>
      <sheetName val="T3 (MOD)"/>
      <sheetName val="Table 4"/>
      <sheetName val="TableA"/>
      <sheetName val="Franchise Tax"/>
      <sheetName val="Unbilled p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ndex"/>
      <sheetName val="Summary"/>
      <sheetName val="Exhibit 1"/>
      <sheetName val="(3.1) WY Allctd Actual NPC"/>
      <sheetName val="(3.2) Adj Actual NPC by Cat"/>
      <sheetName val="(3.3) Adj Actual NPC"/>
      <sheetName val="(3.4) Adjustments"/>
      <sheetName val="(3.5) Actual NPC"/>
      <sheetName val="(3.6) Actual Factors"/>
      <sheetName val="(3.7) Base Collections and ECD"/>
      <sheetName val="(3.8) Base NPC 2014GRC"/>
      <sheetName val="(3.9) Deer Creek Adjustment"/>
    </sheetNames>
    <sheetDataSet>
      <sheetData sheetId="0">
        <row r="3">
          <cell r="C3" t="str">
            <v xml:space="preserve">Wyoming Energy Cost Adjustment Mechanism </v>
          </cell>
        </row>
      </sheetData>
      <sheetData sheetId="1" refreshError="1"/>
      <sheetData sheetId="2" refreshError="1"/>
      <sheetData sheetId="3">
        <row r="79">
          <cell r="G79">
            <v>20283203.360322241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1">
          <cell r="C11">
            <v>-183088.46663899464</v>
          </cell>
        </row>
      </sheetData>
      <sheetData sheetId="10"/>
      <sheetData sheetId="11">
        <row r="38">
          <cell r="D38">
            <v>-44242.648857876564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256">
          <cell r="E256">
            <v>160993155.84423539</v>
          </cell>
        </row>
      </sheetData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State of Utah</v>
          </cell>
        </row>
        <row r="11">
          <cell r="Y11">
            <v>1</v>
          </cell>
        </row>
        <row r="17">
          <cell r="H17">
            <v>0.37950999999999996</v>
          </cell>
        </row>
        <row r="20">
          <cell r="H20">
            <v>4.5400000000000003E-2</v>
          </cell>
        </row>
        <row r="23">
          <cell r="H23">
            <v>4.7625023134766025</v>
          </cell>
        </row>
        <row r="24">
          <cell r="D24">
            <v>0.3694468413935218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6016631101.3796072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I4">
            <v>0.75882088818077265</v>
          </cell>
        </row>
      </sheetData>
      <sheetData sheetId="19">
        <row r="90">
          <cell r="Y90" t="str">
            <v>DIS</v>
          </cell>
        </row>
        <row r="105">
          <cell r="F105">
            <v>9630562.6399999969</v>
          </cell>
        </row>
        <row r="423">
          <cell r="Y423">
            <v>0</v>
          </cell>
        </row>
        <row r="429">
          <cell r="Y429">
            <v>0</v>
          </cell>
        </row>
        <row r="723">
          <cell r="Y723">
            <v>17318.325682945782</v>
          </cell>
        </row>
        <row r="724">
          <cell r="Y724">
            <v>0</v>
          </cell>
        </row>
        <row r="725">
          <cell r="Y725">
            <v>23523.980985977963</v>
          </cell>
        </row>
        <row r="750">
          <cell r="F750">
            <v>0</v>
          </cell>
          <cell r="Y750">
            <v>0</v>
          </cell>
        </row>
        <row r="758">
          <cell r="Y758">
            <v>387.06965023491381</v>
          </cell>
        </row>
        <row r="759">
          <cell r="Y759">
            <v>0</v>
          </cell>
        </row>
        <row r="760">
          <cell r="Y760">
            <v>103319.33538772036</v>
          </cell>
        </row>
        <row r="828">
          <cell r="Y828">
            <v>0</v>
          </cell>
        </row>
        <row r="833">
          <cell r="Y833">
            <v>0</v>
          </cell>
        </row>
        <row r="869">
          <cell r="Y869">
            <v>0</v>
          </cell>
        </row>
        <row r="870">
          <cell r="Y870">
            <v>0</v>
          </cell>
        </row>
        <row r="958">
          <cell r="Y958">
            <v>-141264.13589881599</v>
          </cell>
        </row>
        <row r="1012">
          <cell r="Y1012">
            <v>-1283907.9731074879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37">
          <cell r="Y1037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0</v>
          </cell>
        </row>
        <row r="1044">
          <cell r="Y1044">
            <v>5865.037294209812</v>
          </cell>
        </row>
        <row r="1045">
          <cell r="Y1045">
            <v>0</v>
          </cell>
        </row>
        <row r="1046">
          <cell r="Y1046">
            <v>269.22662534525131</v>
          </cell>
        </row>
        <row r="1050">
          <cell r="Y1050">
            <v>-95378.056183645967</v>
          </cell>
        </row>
        <row r="1051">
          <cell r="Y1051">
            <v>0</v>
          </cell>
        </row>
        <row r="1052">
          <cell r="Y1052">
            <v>587722.49705902045</v>
          </cell>
        </row>
        <row r="1053">
          <cell r="Y1053">
            <v>464815.5507768165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0</v>
          </cell>
        </row>
        <row r="1059">
          <cell r="Y1059">
            <v>62793.15358111939</v>
          </cell>
        </row>
        <row r="1060">
          <cell r="Y1060">
            <v>-1303.7785884491213</v>
          </cell>
        </row>
        <row r="1061">
          <cell r="Y1061">
            <v>0</v>
          </cell>
        </row>
        <row r="1062">
          <cell r="Y1062">
            <v>0</v>
          </cell>
        </row>
        <row r="1063">
          <cell r="Y1063">
            <v>2720030.894067029</v>
          </cell>
        </row>
        <row r="1069">
          <cell r="Y1069">
            <v>0</v>
          </cell>
        </row>
        <row r="1070">
          <cell r="Y1070">
            <v>0</v>
          </cell>
        </row>
        <row r="1071">
          <cell r="Y1071">
            <v>0</v>
          </cell>
        </row>
        <row r="1074">
          <cell r="Y1074">
            <v>0</v>
          </cell>
        </row>
        <row r="1075">
          <cell r="Y1075">
            <v>0</v>
          </cell>
        </row>
        <row r="1076">
          <cell r="Y1076">
            <v>697.65143363421237</v>
          </cell>
        </row>
        <row r="1077">
          <cell r="Y1077">
            <v>-8.204625085103071E-5</v>
          </cell>
        </row>
        <row r="1078">
          <cell r="Y1078">
            <v>0</v>
          </cell>
        </row>
        <row r="1079">
          <cell r="Y1079">
            <v>-3.5049164371059854E-3</v>
          </cell>
        </row>
        <row r="1083">
          <cell r="Y1083">
            <v>227213.77416799765</v>
          </cell>
        </row>
        <row r="1084">
          <cell r="Y1084">
            <v>0</v>
          </cell>
        </row>
        <row r="1085">
          <cell r="Y1085">
            <v>655811.93233763962</v>
          </cell>
        </row>
        <row r="1086">
          <cell r="Y1086">
            <v>0</v>
          </cell>
        </row>
        <row r="1087">
          <cell r="Y1087">
            <v>457.9149883943976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0</v>
          </cell>
        </row>
        <row r="1091">
          <cell r="Y1091">
            <v>226545.36729948162</v>
          </cell>
        </row>
        <row r="1092">
          <cell r="Y1092">
            <v>52322.88542599506</v>
          </cell>
        </row>
        <row r="1093">
          <cell r="Y1093">
            <v>7033587.2606655629</v>
          </cell>
        </row>
        <row r="1094">
          <cell r="Y1094">
            <v>0</v>
          </cell>
        </row>
        <row r="1104">
          <cell r="Y1104">
            <v>0</v>
          </cell>
        </row>
        <row r="1121">
          <cell r="Y1121">
            <v>-4451822.2581002973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37">
          <cell r="Y1137">
            <v>0</v>
          </cell>
        </row>
        <row r="1267">
          <cell r="Y1267">
            <v>0</v>
          </cell>
        </row>
        <row r="1273">
          <cell r="Y1273">
            <v>0</v>
          </cell>
        </row>
        <row r="1278">
          <cell r="Y1278">
            <v>0</v>
          </cell>
        </row>
        <row r="1602">
          <cell r="Y1602">
            <v>239184.6613204485</v>
          </cell>
        </row>
        <row r="1603">
          <cell r="Y1603">
            <v>0</v>
          </cell>
        </row>
        <row r="1604">
          <cell r="Y1604">
            <v>23232.041756508857</v>
          </cell>
        </row>
        <row r="1655">
          <cell r="Y1655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9">
          <cell r="Y1679">
            <v>0</v>
          </cell>
        </row>
        <row r="1769">
          <cell r="Y1769">
            <v>0</v>
          </cell>
        </row>
        <row r="1779">
          <cell r="Y1779">
            <v>0</v>
          </cell>
        </row>
        <row r="1789">
          <cell r="Y1789">
            <v>0</v>
          </cell>
        </row>
        <row r="1848">
          <cell r="F1848">
            <v>0</v>
          </cell>
        </row>
        <row r="1852">
          <cell r="F1852">
            <v>-14128347.326182602</v>
          </cell>
        </row>
        <row r="1857">
          <cell r="F1857">
            <v>-1584587.3700411466</v>
          </cell>
        </row>
        <row r="1861">
          <cell r="F1861">
            <v>-627455.69229318167</v>
          </cell>
          <cell r="Y1861">
            <v>0</v>
          </cell>
        </row>
        <row r="1866">
          <cell r="F1866">
            <v>-785401.74153845687</v>
          </cell>
        </row>
        <row r="1870">
          <cell r="F1870">
            <v>-2099103.0174970319</v>
          </cell>
        </row>
        <row r="1882">
          <cell r="F1882">
            <v>-23868.33297788144</v>
          </cell>
        </row>
        <row r="1889">
          <cell r="F1889">
            <v>-11241834.580766117</v>
          </cell>
        </row>
        <row r="1896">
          <cell r="Y1896">
            <v>0</v>
          </cell>
        </row>
        <row r="1903">
          <cell r="Y1903">
            <v>0</v>
          </cell>
        </row>
        <row r="1914">
          <cell r="F1914">
            <v>3.9580702381867585</v>
          </cell>
        </row>
        <row r="2059">
          <cell r="F2059">
            <v>0</v>
          </cell>
        </row>
        <row r="2063">
          <cell r="F2063">
            <v>0</v>
          </cell>
        </row>
        <row r="2067">
          <cell r="F2067">
            <v>3030553.9546153801</v>
          </cell>
        </row>
        <row r="2126">
          <cell r="Y2126">
            <v>0</v>
          </cell>
        </row>
        <row r="2129">
          <cell r="Y2129">
            <v>0</v>
          </cell>
        </row>
      </sheetData>
      <sheetData sheetId="20"/>
      <sheetData sheetId="21">
        <row r="10">
          <cell r="A10" t="str">
            <v>FACTOR NAME</v>
          </cell>
        </row>
      </sheetData>
      <sheetData sheetId="22">
        <row r="11">
          <cell r="A11" t="str">
            <v>FACTOR</v>
          </cell>
        </row>
      </sheetData>
      <sheetData sheetId="23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-earned"/>
      <sheetName val="Unit Costs-target"/>
      <sheetName val="Cust Charge Calc"/>
      <sheetName val="Res Cust Charge"/>
      <sheetName val="Func Study"/>
      <sheetName val="CheckList"/>
      <sheetName val="Inputs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NPC Factors"/>
      <sheetName val="Revenues"/>
      <sheetName val="TransInvest"/>
      <sheetName val="DistInvest"/>
      <sheetName val="ErrorCheck"/>
      <sheetName val="Message"/>
      <sheetName val="Dialog"/>
      <sheetName val="Print Module"/>
    </sheetNames>
    <sheetDataSet>
      <sheetData sheetId="0">
        <row r="9">
          <cell r="L9">
            <v>0</v>
          </cell>
        </row>
      </sheetData>
      <sheetData sheetId="1"/>
      <sheetData sheetId="2"/>
      <sheetData sheetId="3"/>
      <sheetData sheetId="4"/>
      <sheetData sheetId="5">
        <row r="59">
          <cell r="E59">
            <v>8.9490439141201264E-2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6F78-1FD4-4D16-BA9D-5F4A66CC9C89}">
  <sheetPr>
    <pageSetUpPr fitToPage="1"/>
  </sheetPr>
  <dimension ref="A1:S60"/>
  <sheetViews>
    <sheetView showGridLines="0" tabSelected="1" view="pageBreakPreview" zoomScale="85" zoomScaleNormal="85" zoomScaleSheetLayoutView="85" workbookViewId="0"/>
  </sheetViews>
  <sheetFormatPr defaultColWidth="9" defaultRowHeight="15.75" x14ac:dyDescent="0.25"/>
  <cols>
    <col min="1" max="1" width="0.875" style="2" customWidth="1"/>
    <col min="2" max="2" width="29.875" style="26" bestFit="1" customWidth="1"/>
    <col min="3" max="3" width="13.75" style="1" customWidth="1"/>
    <col min="4" max="4" width="15.625" style="1" customWidth="1"/>
    <col min="5" max="6" width="15.625" style="25" customWidth="1"/>
    <col min="7" max="14" width="15.625" style="5" customWidth="1"/>
    <col min="15" max="16" width="0.875" style="2" customWidth="1"/>
    <col min="17" max="22" width="15.625" style="2" customWidth="1"/>
    <col min="23" max="23" width="13" style="2" customWidth="1"/>
    <col min="24" max="16384" width="9" style="2"/>
  </cols>
  <sheetData>
    <row r="1" spans="1:19" x14ac:dyDescent="0.25">
      <c r="A1" s="92" t="s">
        <v>57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93"/>
      <c r="P1" s="93"/>
    </row>
    <row r="2" spans="1:19" x14ac:dyDescent="0.25">
      <c r="A2" s="3" t="s">
        <v>63</v>
      </c>
      <c r="B2" s="9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93"/>
      <c r="P2" s="93"/>
    </row>
    <row r="3" spans="1:19" x14ac:dyDescent="0.25">
      <c r="A3" s="3" t="s">
        <v>64</v>
      </c>
      <c r="B3" s="9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93"/>
      <c r="P3" s="93"/>
    </row>
    <row r="4" spans="1:19" s="25" customFormat="1" x14ac:dyDescent="0.25">
      <c r="B4" s="83"/>
      <c r="C4" s="83"/>
      <c r="D4" s="1"/>
      <c r="I4" s="5"/>
      <c r="L4" s="5"/>
      <c r="M4" s="5"/>
      <c r="N4" s="127"/>
    </row>
    <row r="5" spans="1:19" s="25" customFormat="1" x14ac:dyDescent="0.25">
      <c r="B5" s="42"/>
      <c r="C5" s="42"/>
      <c r="D5" s="133"/>
      <c r="E5" s="128"/>
      <c r="F5" s="128"/>
      <c r="G5" s="147" t="s">
        <v>45</v>
      </c>
      <c r="H5" s="163"/>
      <c r="I5" s="148"/>
      <c r="J5" s="147" t="s">
        <v>61</v>
      </c>
      <c r="K5" s="163"/>
      <c r="L5" s="148"/>
      <c r="M5" s="169"/>
      <c r="N5" s="118"/>
    </row>
    <row r="6" spans="1:19" s="25" customFormat="1" x14ac:dyDescent="0.25">
      <c r="B6" s="16"/>
      <c r="C6" s="16"/>
      <c r="D6" s="37"/>
      <c r="E6" s="83"/>
      <c r="F6" s="83"/>
      <c r="G6" s="146" t="s">
        <v>94</v>
      </c>
      <c r="H6" s="130"/>
      <c r="I6" s="131"/>
      <c r="J6" s="146" t="s">
        <v>95</v>
      </c>
      <c r="K6" s="130"/>
      <c r="L6" s="131"/>
      <c r="M6" s="17"/>
      <c r="N6" s="134"/>
    </row>
    <row r="7" spans="1:19" s="25" customFormat="1" x14ac:dyDescent="0.25">
      <c r="B7" s="16"/>
      <c r="C7" s="16"/>
      <c r="D7" s="37"/>
      <c r="E7" s="83"/>
      <c r="F7" s="134"/>
      <c r="G7" s="170" t="s">
        <v>33</v>
      </c>
      <c r="H7" s="17"/>
      <c r="I7" s="31"/>
      <c r="J7" s="172" t="s">
        <v>33</v>
      </c>
      <c r="K7" s="17"/>
      <c r="L7" s="80"/>
      <c r="M7" s="110"/>
      <c r="N7" s="145"/>
    </row>
    <row r="8" spans="1:19" s="25" customFormat="1" x14ac:dyDescent="0.25">
      <c r="B8" s="16"/>
      <c r="C8" s="16"/>
      <c r="D8" s="37"/>
      <c r="E8" s="83"/>
      <c r="F8" s="134"/>
      <c r="G8" s="171" t="s">
        <v>75</v>
      </c>
      <c r="H8" s="17"/>
      <c r="I8" s="31"/>
      <c r="J8" s="173" t="s">
        <v>75</v>
      </c>
      <c r="K8" s="17"/>
      <c r="L8" s="80"/>
      <c r="M8" s="17"/>
      <c r="N8" s="145"/>
    </row>
    <row r="9" spans="1:19" s="83" customFormat="1" x14ac:dyDescent="0.25">
      <c r="B9" s="13"/>
      <c r="C9" s="20"/>
      <c r="D9" s="17"/>
      <c r="F9" s="134"/>
      <c r="G9" s="151" t="s">
        <v>70</v>
      </c>
      <c r="H9" s="17"/>
      <c r="I9" s="174"/>
      <c r="J9" s="174" t="s">
        <v>71</v>
      </c>
      <c r="K9" s="17"/>
      <c r="L9" s="175"/>
      <c r="M9" s="179"/>
      <c r="N9" s="174"/>
    </row>
    <row r="10" spans="1:19" s="83" customFormat="1" x14ac:dyDescent="0.25">
      <c r="B10" s="13"/>
      <c r="C10" s="20"/>
      <c r="D10" s="17"/>
      <c r="F10" s="134"/>
      <c r="G10" s="151" t="s">
        <v>54</v>
      </c>
      <c r="H10" s="151"/>
      <c r="I10" s="174"/>
      <c r="J10" s="174" t="s">
        <v>53</v>
      </c>
      <c r="K10" s="151"/>
      <c r="L10" s="175"/>
      <c r="M10" s="149"/>
      <c r="N10" s="174"/>
    </row>
    <row r="11" spans="1:19" s="25" customFormat="1" x14ac:dyDescent="0.25">
      <c r="B11" s="16"/>
      <c r="C11" s="16"/>
      <c r="D11" s="129" t="s">
        <v>34</v>
      </c>
      <c r="E11" s="130"/>
      <c r="F11" s="131"/>
      <c r="G11" s="151" t="s">
        <v>53</v>
      </c>
      <c r="H11" s="176" t="s">
        <v>92</v>
      </c>
      <c r="I11" s="177"/>
      <c r="J11" s="174" t="s">
        <v>72</v>
      </c>
      <c r="K11" s="176" t="s">
        <v>92</v>
      </c>
      <c r="L11" s="178"/>
      <c r="M11" s="176" t="s">
        <v>93</v>
      </c>
      <c r="N11" s="177"/>
      <c r="Q11" s="150" t="s">
        <v>55</v>
      </c>
      <c r="R11" s="153" t="s">
        <v>80</v>
      </c>
      <c r="S11" s="132"/>
    </row>
    <row r="12" spans="1:19" x14ac:dyDescent="0.25">
      <c r="B12" s="7"/>
      <c r="C12" s="7"/>
      <c r="D12" s="136" t="s">
        <v>0</v>
      </c>
      <c r="E12" s="135" t="s">
        <v>51</v>
      </c>
      <c r="F12" s="137" t="s">
        <v>5</v>
      </c>
      <c r="G12" s="113" t="s">
        <v>5</v>
      </c>
      <c r="H12" s="113"/>
      <c r="I12" s="113" t="s">
        <v>76</v>
      </c>
      <c r="J12" s="113" t="s">
        <v>73</v>
      </c>
      <c r="K12" s="113"/>
      <c r="L12" s="113" t="s">
        <v>76</v>
      </c>
      <c r="M12" s="113"/>
      <c r="N12" s="113" t="s">
        <v>76</v>
      </c>
      <c r="Q12" s="151" t="s">
        <v>54</v>
      </c>
      <c r="R12" s="144"/>
      <c r="S12" s="161" t="s">
        <v>81</v>
      </c>
    </row>
    <row r="13" spans="1:19" x14ac:dyDescent="0.25">
      <c r="B13" s="9" t="s">
        <v>1</v>
      </c>
      <c r="C13" s="10" t="s">
        <v>2</v>
      </c>
      <c r="D13" s="126" t="s">
        <v>3</v>
      </c>
      <c r="E13" s="112" t="s">
        <v>4</v>
      </c>
      <c r="F13" s="138" t="s">
        <v>52</v>
      </c>
      <c r="G13" s="114" t="s">
        <v>50</v>
      </c>
      <c r="H13" s="139" t="s">
        <v>52</v>
      </c>
      <c r="I13" s="114" t="s">
        <v>56</v>
      </c>
      <c r="J13" s="114" t="s">
        <v>74</v>
      </c>
      <c r="K13" s="139" t="s">
        <v>52</v>
      </c>
      <c r="L13" s="114" t="s">
        <v>56</v>
      </c>
      <c r="M13" s="139" t="s">
        <v>52</v>
      </c>
      <c r="N13" s="114" t="s">
        <v>56</v>
      </c>
      <c r="Q13" s="151" t="s">
        <v>53</v>
      </c>
      <c r="R13" s="113" t="s">
        <v>72</v>
      </c>
      <c r="S13" s="154" t="s">
        <v>82</v>
      </c>
    </row>
    <row r="14" spans="1:19" x14ac:dyDescent="0.25">
      <c r="B14" s="20"/>
      <c r="C14" s="36"/>
      <c r="D14" s="81" t="s">
        <v>7</v>
      </c>
      <c r="E14" s="81" t="s">
        <v>8</v>
      </c>
      <c r="F14" s="109" t="s">
        <v>9</v>
      </c>
      <c r="G14" s="82" t="s">
        <v>10</v>
      </c>
      <c r="H14" s="117" t="s">
        <v>11</v>
      </c>
      <c r="I14" s="113" t="s">
        <v>12</v>
      </c>
      <c r="J14" s="82" t="s">
        <v>67</v>
      </c>
      <c r="K14" s="82" t="s">
        <v>13</v>
      </c>
      <c r="L14" s="113" t="s">
        <v>14</v>
      </c>
      <c r="M14" s="82" t="s">
        <v>86</v>
      </c>
      <c r="N14" s="113" t="s">
        <v>87</v>
      </c>
      <c r="Q14" s="151" t="s">
        <v>5</v>
      </c>
      <c r="R14" s="113" t="s">
        <v>73</v>
      </c>
      <c r="S14" s="39" t="s">
        <v>51</v>
      </c>
    </row>
    <row r="15" spans="1:19" x14ac:dyDescent="0.25">
      <c r="B15" s="20"/>
      <c r="C15" s="36"/>
      <c r="D15" s="81"/>
      <c r="E15" s="81"/>
      <c r="F15" s="109"/>
      <c r="G15" s="82"/>
      <c r="H15" s="141" t="s">
        <v>79</v>
      </c>
      <c r="I15" s="111" t="s">
        <v>89</v>
      </c>
      <c r="J15" s="111"/>
      <c r="K15" s="111" t="s">
        <v>88</v>
      </c>
      <c r="L15" s="111" t="s">
        <v>78</v>
      </c>
      <c r="M15" s="111" t="s">
        <v>90</v>
      </c>
      <c r="N15" s="111" t="s">
        <v>91</v>
      </c>
      <c r="Q15" s="152" t="s">
        <v>50</v>
      </c>
      <c r="R15" s="114" t="s">
        <v>74</v>
      </c>
      <c r="S15" s="112" t="s">
        <v>4</v>
      </c>
    </row>
    <row r="16" spans="1:19" x14ac:dyDescent="0.25">
      <c r="B16" s="27"/>
      <c r="C16" s="38"/>
      <c r="D16" s="11"/>
      <c r="E16" s="11"/>
      <c r="F16" s="12"/>
      <c r="G16" s="100"/>
      <c r="H16" s="100"/>
      <c r="I16" s="101"/>
      <c r="J16" s="101"/>
      <c r="K16" s="101"/>
      <c r="L16" s="101"/>
      <c r="M16" s="101"/>
      <c r="N16" s="101"/>
      <c r="Q16" s="8"/>
      <c r="R16" s="8"/>
      <c r="S16" s="8"/>
    </row>
    <row r="17" spans="2:19" x14ac:dyDescent="0.25">
      <c r="B17" s="13" t="s">
        <v>15</v>
      </c>
      <c r="C17" s="14" t="s">
        <v>60</v>
      </c>
      <c r="D17" s="16">
        <v>107789.70430107282</v>
      </c>
      <c r="E17" s="16">
        <v>1524718.2118738822</v>
      </c>
      <c r="F17" s="17">
        <v>163909.12806268738</v>
      </c>
      <c r="G17" s="108">
        <f>ROUND(H$39*Q17/(Q$17+Q$19+Q$20+Q$21+Q$22+Q$25+Q$26+Q$27)/E17*100,3)</f>
        <v>0.31900000000000001</v>
      </c>
      <c r="H17" s="28">
        <f>E17*G17/100</f>
        <v>4863.8510958776842</v>
      </c>
      <c r="I17" s="34">
        <f>H17/F17</f>
        <v>2.9674070952396835E-2</v>
      </c>
      <c r="J17" s="108">
        <f>ROUND(K$39*R17/E17*100,3)</f>
        <v>8.4000000000000005E-2</v>
      </c>
      <c r="K17" s="28">
        <f>E17*J17/100</f>
        <v>1280.7632979740611</v>
      </c>
      <c r="L17" s="34">
        <f>K17/F17</f>
        <v>7.8138619435778496E-3</v>
      </c>
      <c r="M17" s="28">
        <f>H17+K17</f>
        <v>6144.6143938517453</v>
      </c>
      <c r="N17" s="34">
        <f>M17/F17</f>
        <v>3.7487932895974685E-2</v>
      </c>
      <c r="Q17" s="180">
        <v>16256.871000000014</v>
      </c>
      <c r="R17" s="155">
        <v>0.41824972556034534</v>
      </c>
      <c r="S17" s="158"/>
    </row>
    <row r="18" spans="2:19" x14ac:dyDescent="0.25">
      <c r="B18" s="13"/>
      <c r="C18" s="98"/>
      <c r="D18" s="16"/>
      <c r="E18" s="16"/>
      <c r="F18" s="17"/>
      <c r="G18" s="108"/>
      <c r="H18" s="28"/>
      <c r="I18" s="34"/>
      <c r="J18" s="108"/>
      <c r="K18" s="28"/>
      <c r="L18" s="34"/>
      <c r="M18" s="28"/>
      <c r="N18" s="34"/>
      <c r="Q18" s="180"/>
      <c r="R18" s="155"/>
      <c r="S18" s="158"/>
    </row>
    <row r="19" spans="2:19" x14ac:dyDescent="0.25">
      <c r="B19" s="18" t="s">
        <v>16</v>
      </c>
      <c r="C19" s="98" t="s">
        <v>27</v>
      </c>
      <c r="D19" s="16">
        <v>19928.640555555456</v>
      </c>
      <c r="E19" s="16">
        <v>554739.13183022395</v>
      </c>
      <c r="F19" s="17">
        <v>58097.558199139385</v>
      </c>
      <c r="G19" s="108">
        <f t="shared" ref="G19:G27" si="0">ROUND(H$39*Q19/(Q$17+Q$19+Q$20+Q$21+Q$22+Q$25+Q$26+Q$27)/E19*100,3)</f>
        <v>0.312</v>
      </c>
      <c r="H19" s="28">
        <f t="shared" ref="H19:H27" si="1">E19*G19/100</f>
        <v>1730.7860913102986</v>
      </c>
      <c r="I19" s="34">
        <f t="shared" ref="I19:I31" si="2">H19/F19</f>
        <v>2.9791029863556938E-2</v>
      </c>
      <c r="J19" s="108">
        <f>ROUND(K$39*R19/E19*100,3)</f>
        <v>7.3999999999999996E-2</v>
      </c>
      <c r="K19" s="28">
        <f t="shared" ref="K19:K27" si="3">E19*J19/100</f>
        <v>410.50695755436573</v>
      </c>
      <c r="L19" s="34">
        <f t="shared" ref="L19:L31" si="4">K19/F19</f>
        <v>7.0658211855872226E-3</v>
      </c>
      <c r="M19" s="28">
        <f t="shared" ref="M19:M27" si="5">H19+K19</f>
        <v>2141.2930488646643</v>
      </c>
      <c r="N19" s="34">
        <f>M19/F19</f>
        <v>3.6856851049144157E-2</v>
      </c>
      <c r="Q19" s="180">
        <v>5785.8139999999985</v>
      </c>
      <c r="R19" s="155">
        <v>0.13363661026102999</v>
      </c>
      <c r="S19" s="158"/>
    </row>
    <row r="20" spans="2:19" x14ac:dyDescent="0.25">
      <c r="B20" s="18" t="s">
        <v>17</v>
      </c>
      <c r="C20" s="98" t="s">
        <v>69</v>
      </c>
      <c r="D20" s="16">
        <v>1076.1138888888891</v>
      </c>
      <c r="E20" s="16">
        <v>950741.26118410239</v>
      </c>
      <c r="F20" s="17">
        <v>85810.415432145077</v>
      </c>
      <c r="G20" s="108">
        <f t="shared" si="0"/>
        <v>0.311</v>
      </c>
      <c r="H20" s="28">
        <f t="shared" si="1"/>
        <v>2956.8053222825583</v>
      </c>
      <c r="I20" s="34">
        <f t="shared" si="2"/>
        <v>3.4457417638546033E-2</v>
      </c>
      <c r="J20" s="108">
        <f>ROUND(K$39*R20/E20*100,3)</f>
        <v>7.2999999999999995E-2</v>
      </c>
      <c r="K20" s="28">
        <f t="shared" si="3"/>
        <v>694.04112066439473</v>
      </c>
      <c r="L20" s="34">
        <f t="shared" si="4"/>
        <v>8.0880755228741486E-3</v>
      </c>
      <c r="M20" s="28">
        <f t="shared" si="5"/>
        <v>3650.8464429469532</v>
      </c>
      <c r="N20" s="34">
        <f>M20/F20</f>
        <v>4.254549316142018E-2</v>
      </c>
      <c r="Q20" s="180">
        <v>9899.5460000000021</v>
      </c>
      <c r="R20" s="155">
        <v>0.2267837085009215</v>
      </c>
      <c r="S20" s="158"/>
    </row>
    <row r="21" spans="2:19" x14ac:dyDescent="0.25">
      <c r="B21" s="18" t="s">
        <v>18</v>
      </c>
      <c r="C21" s="98" t="s">
        <v>28</v>
      </c>
      <c r="D21" s="16">
        <v>66.477272727272748</v>
      </c>
      <c r="E21" s="16">
        <v>874120.01450708706</v>
      </c>
      <c r="F21" s="17">
        <v>66188.877298562657</v>
      </c>
      <c r="G21" s="108">
        <f t="shared" si="0"/>
        <v>0.31</v>
      </c>
      <c r="H21" s="28">
        <f t="shared" si="1"/>
        <v>2709.77204497197</v>
      </c>
      <c r="I21" s="34">
        <f t="shared" si="2"/>
        <v>4.0939991061471212E-2</v>
      </c>
      <c r="J21" s="108">
        <f>ROUND(K$39*R21/E21*100,3)</f>
        <v>6.3E-2</v>
      </c>
      <c r="K21" s="28">
        <f t="shared" si="3"/>
        <v>550.69560913946486</v>
      </c>
      <c r="L21" s="34">
        <f t="shared" si="4"/>
        <v>8.3200626995893114E-3</v>
      </c>
      <c r="M21" s="28">
        <f t="shared" si="5"/>
        <v>3260.467654111435</v>
      </c>
      <c r="N21" s="34">
        <f>M21/F21</f>
        <v>4.9260053761060525E-2</v>
      </c>
      <c r="Q21" s="180">
        <v>9055.3259999999973</v>
      </c>
      <c r="R21" s="155">
        <v>0.17988149662341418</v>
      </c>
      <c r="S21" s="158"/>
    </row>
    <row r="22" spans="2:19" x14ac:dyDescent="0.25">
      <c r="B22" s="97" t="s">
        <v>29</v>
      </c>
      <c r="C22" s="103" t="s">
        <v>19</v>
      </c>
      <c r="D22" s="22">
        <v>5135.6966195907062</v>
      </c>
      <c r="E22" s="22">
        <v>164795.79784020002</v>
      </c>
      <c r="F22" s="23">
        <v>16751.608</v>
      </c>
      <c r="G22" s="107">
        <f t="shared" si="0"/>
        <v>0.29799999999999999</v>
      </c>
      <c r="H22" s="29">
        <f t="shared" si="1"/>
        <v>491.09147756379599</v>
      </c>
      <c r="I22" s="94">
        <f t="shared" si="2"/>
        <v>2.9316079839248624E-2</v>
      </c>
      <c r="J22" s="107">
        <f>ROUND(K$39*R22/E22*100,3)</f>
        <v>7.3999999999999996E-2</v>
      </c>
      <c r="K22" s="29">
        <f t="shared" si="3"/>
        <v>121.94889040174802</v>
      </c>
      <c r="L22" s="94">
        <f t="shared" si="4"/>
        <v>7.2798319063905994E-3</v>
      </c>
      <c r="M22" s="29">
        <f t="shared" si="5"/>
        <v>613.04036796554396</v>
      </c>
      <c r="N22" s="94">
        <f>M22/F22</f>
        <v>3.6595911745639219E-2</v>
      </c>
      <c r="Q22" s="180">
        <v>1641.6530000000002</v>
      </c>
      <c r="R22" s="155">
        <v>3.9839197321931016E-2</v>
      </c>
      <c r="S22" s="158"/>
    </row>
    <row r="23" spans="2:19" x14ac:dyDescent="0.25">
      <c r="B23" s="99" t="s">
        <v>58</v>
      </c>
      <c r="C23" s="95" t="s">
        <v>25</v>
      </c>
      <c r="D23" s="42">
        <f>D19+D20+D21+D22</f>
        <v>26206.928336762321</v>
      </c>
      <c r="E23" s="42">
        <f t="shared" ref="E23:F23" si="6">E19+E20+E21+E22</f>
        <v>2544396.2053616131</v>
      </c>
      <c r="F23" s="42">
        <f t="shared" si="6"/>
        <v>226848.45892984711</v>
      </c>
      <c r="G23" s="108"/>
      <c r="H23" s="31">
        <f>H19+H20+H21+H22</f>
        <v>7888.4549361286226</v>
      </c>
      <c r="I23" s="96">
        <f t="shared" si="2"/>
        <v>3.4774117370434184E-2</v>
      </c>
      <c r="J23" s="108"/>
      <c r="K23" s="31">
        <f>K19+K20+K21+K22</f>
        <v>1777.1925777599736</v>
      </c>
      <c r="L23" s="96">
        <f t="shared" si="4"/>
        <v>7.8342722103726982E-3</v>
      </c>
      <c r="M23" s="31">
        <f>M19+M20+M21+M22</f>
        <v>9665.6475138885962</v>
      </c>
      <c r="N23" s="96">
        <f>M23/F23</f>
        <v>4.2608389580806885E-2</v>
      </c>
      <c r="Q23" s="181"/>
      <c r="R23" s="155"/>
      <c r="S23" s="158"/>
    </row>
    <row r="24" spans="2:19" x14ac:dyDescent="0.25">
      <c r="B24" s="18"/>
      <c r="C24" s="98"/>
      <c r="D24" s="16"/>
      <c r="E24" s="16"/>
      <c r="F24" s="17"/>
      <c r="G24" s="108"/>
      <c r="H24" s="31"/>
      <c r="I24" s="34"/>
      <c r="J24" s="108"/>
      <c r="K24" s="28"/>
      <c r="L24" s="34"/>
      <c r="M24" s="28"/>
      <c r="N24" s="34"/>
      <c r="Q24" s="180"/>
      <c r="R24" s="155"/>
      <c r="S24" s="158"/>
    </row>
    <row r="25" spans="2:19" x14ac:dyDescent="0.25">
      <c r="B25" s="13" t="s">
        <v>20</v>
      </c>
      <c r="C25" s="98" t="s">
        <v>36</v>
      </c>
      <c r="D25" s="16">
        <v>2567.5333333333301</v>
      </c>
      <c r="E25" s="16">
        <v>2477.1596997730076</v>
      </c>
      <c r="F25" s="17">
        <v>1095.2689087478232</v>
      </c>
      <c r="G25" s="108">
        <f t="shared" si="0"/>
        <v>1.048</v>
      </c>
      <c r="H25" s="31">
        <f t="shared" si="1"/>
        <v>25.96063365362112</v>
      </c>
      <c r="I25" s="34">
        <f t="shared" si="2"/>
        <v>2.3702520400493123E-2</v>
      </c>
      <c r="J25" s="108">
        <f>ROUND(K$39*R25/E25*100,3)</f>
        <v>0.13500000000000001</v>
      </c>
      <c r="K25" s="28">
        <f t="shared" si="3"/>
        <v>3.3441655946935605</v>
      </c>
      <c r="L25" s="34">
        <f t="shared" si="4"/>
        <v>3.0532826851780268E-3</v>
      </c>
      <c r="M25" s="28">
        <f t="shared" si="5"/>
        <v>29.30479924831468</v>
      </c>
      <c r="N25" s="34">
        <f>M25/F25</f>
        <v>2.6755803085671149E-2</v>
      </c>
      <c r="Q25" s="180">
        <v>86.874846222583017</v>
      </c>
      <c r="R25" s="160">
        <f>S25/(S$25+S$26+S$27)*0.160926173235806%</f>
        <v>1.0834967809867713E-3</v>
      </c>
      <c r="S25" s="159">
        <v>8410.9852283060227</v>
      </c>
    </row>
    <row r="26" spans="2:19" x14ac:dyDescent="0.25">
      <c r="B26" s="13" t="s">
        <v>21</v>
      </c>
      <c r="C26" s="98" t="s">
        <v>30</v>
      </c>
      <c r="D26" s="16">
        <v>232.66666666666666</v>
      </c>
      <c r="E26" s="16">
        <v>3796.1347231696864</v>
      </c>
      <c r="F26" s="17">
        <v>206.11067741439291</v>
      </c>
      <c r="G26" s="108">
        <f t="shared" si="0"/>
        <v>0.30599999999999999</v>
      </c>
      <c r="H26" s="31">
        <f t="shared" si="1"/>
        <v>11.61617225289924</v>
      </c>
      <c r="I26" s="34">
        <f t="shared" si="2"/>
        <v>5.6358905800617545E-2</v>
      </c>
      <c r="J26" s="108">
        <f>ROUND(K$39*R26/E26*100,3)</f>
        <v>0.04</v>
      </c>
      <c r="K26" s="28">
        <f t="shared" si="3"/>
        <v>1.5184538892678745</v>
      </c>
      <c r="L26" s="34">
        <f t="shared" si="4"/>
        <v>7.3671772288388948E-3</v>
      </c>
      <c r="M26" s="28">
        <f t="shared" si="5"/>
        <v>13.134626142167114</v>
      </c>
      <c r="N26" s="34">
        <f>M26/F26</f>
        <v>6.372608302945644E-2</v>
      </c>
      <c r="Q26" s="180">
        <v>38.880873775923845</v>
      </c>
      <c r="R26" s="160">
        <f t="shared" ref="R26:R27" si="7">S26/(S$25+S$26+S$27)*0.160926173235806%</f>
        <v>4.8901521535246403E-4</v>
      </c>
      <c r="S26" s="162">
        <f>E26</f>
        <v>3796.1347231696864</v>
      </c>
    </row>
    <row r="27" spans="2:19" x14ac:dyDescent="0.25">
      <c r="B27" s="21" t="s">
        <v>21</v>
      </c>
      <c r="C27" s="103" t="s">
        <v>22</v>
      </c>
      <c r="D27" s="22">
        <v>27</v>
      </c>
      <c r="E27" s="22">
        <v>285.28140758938906</v>
      </c>
      <c r="F27" s="23">
        <v>19.804895606556155</v>
      </c>
      <c r="G27" s="108">
        <f t="shared" si="0"/>
        <v>0.312</v>
      </c>
      <c r="H27" s="31">
        <f t="shared" si="1"/>
        <v>0.8900779916788939</v>
      </c>
      <c r="I27" s="94">
        <f t="shared" si="2"/>
        <v>4.4942321805738025E-2</v>
      </c>
      <c r="J27" s="108">
        <f>ROUND(K$39*R27/E27*100,3)</f>
        <v>0.04</v>
      </c>
      <c r="K27" s="28">
        <f t="shared" si="3"/>
        <v>0.11411256303575562</v>
      </c>
      <c r="L27" s="94">
        <f t="shared" si="4"/>
        <v>5.7618361289407723E-3</v>
      </c>
      <c r="M27" s="28">
        <f t="shared" si="5"/>
        <v>1.0041905547146495</v>
      </c>
      <c r="N27" s="94">
        <f>M27/F27</f>
        <v>5.0704157934678792E-2</v>
      </c>
      <c r="Q27" s="180">
        <v>2.9740000000000002</v>
      </c>
      <c r="R27" s="160">
        <f t="shared" si="7"/>
        <v>3.6749736018824436E-5</v>
      </c>
      <c r="S27" s="162">
        <f>E27</f>
        <v>285.28140758938906</v>
      </c>
    </row>
    <row r="28" spans="2:19" x14ac:dyDescent="0.25">
      <c r="B28" s="33" t="s">
        <v>59</v>
      </c>
      <c r="C28" s="102" t="s">
        <v>25</v>
      </c>
      <c r="D28" s="42">
        <f>D25+D26+D27</f>
        <v>2827.1999999999966</v>
      </c>
      <c r="E28" s="42">
        <f t="shared" ref="E28:F28" si="8">E25+E26+E27</f>
        <v>6558.5758305320833</v>
      </c>
      <c r="F28" s="42">
        <f t="shared" si="8"/>
        <v>1321.1844817687722</v>
      </c>
      <c r="G28" s="42"/>
      <c r="H28" s="118">
        <f>H25+H26+H27</f>
        <v>38.466883898199256</v>
      </c>
      <c r="I28" s="96">
        <f t="shared" si="2"/>
        <v>2.9115452405784129E-2</v>
      </c>
      <c r="J28" s="32"/>
      <c r="K28" s="32">
        <f>K25+K26+K27</f>
        <v>4.9767320469971903</v>
      </c>
      <c r="L28" s="96">
        <f t="shared" si="4"/>
        <v>3.7668714064325467E-3</v>
      </c>
      <c r="M28" s="32">
        <f>M25+M26+M27</f>
        <v>43.443615945196441</v>
      </c>
      <c r="N28" s="96">
        <f>M28/F28</f>
        <v>3.2882323812216674E-2</v>
      </c>
      <c r="Q28" s="16"/>
      <c r="R28" s="156"/>
      <c r="S28" s="159"/>
    </row>
    <row r="29" spans="2:19" x14ac:dyDescent="0.25">
      <c r="B29" s="13"/>
      <c r="C29" s="20"/>
      <c r="D29" s="16"/>
      <c r="E29" s="16"/>
      <c r="F29" s="17"/>
      <c r="G29" s="28"/>
      <c r="H29" s="31"/>
      <c r="I29" s="35"/>
      <c r="J29" s="28"/>
      <c r="K29" s="28"/>
      <c r="L29" s="35"/>
      <c r="M29" s="28"/>
      <c r="N29" s="35"/>
      <c r="Q29" s="28"/>
      <c r="R29" s="7"/>
      <c r="S29" s="7"/>
    </row>
    <row r="30" spans="2:19" x14ac:dyDescent="0.25">
      <c r="B30" s="13" t="s">
        <v>23</v>
      </c>
      <c r="C30" s="20" t="s">
        <v>24</v>
      </c>
      <c r="D30" s="16"/>
      <c r="E30" s="16"/>
      <c r="F30" s="17">
        <v>727.8021</v>
      </c>
      <c r="G30" s="28"/>
      <c r="H30" s="31"/>
      <c r="I30" s="35"/>
      <c r="J30" s="28"/>
      <c r="K30" s="28"/>
      <c r="L30" s="35"/>
      <c r="M30" s="28"/>
      <c r="N30" s="35"/>
      <c r="Q30" s="28"/>
      <c r="R30" s="7"/>
      <c r="S30" s="7"/>
    </row>
    <row r="31" spans="2:19" x14ac:dyDescent="0.25">
      <c r="B31" s="104" t="s">
        <v>6</v>
      </c>
      <c r="C31" s="105" t="s">
        <v>25</v>
      </c>
      <c r="D31" s="104">
        <f>D17+D23+D28+D30</f>
        <v>136823.83263783512</v>
      </c>
      <c r="E31" s="104">
        <f>E17+E23+E28+E30</f>
        <v>4075672.9930660278</v>
      </c>
      <c r="F31" s="104">
        <f>F17+F23+F28+F30</f>
        <v>392806.57357430318</v>
      </c>
      <c r="G31" s="104"/>
      <c r="H31" s="104">
        <f>H17+H23+H28+H30</f>
        <v>12790.772915904507</v>
      </c>
      <c r="I31" s="106">
        <f t="shared" si="2"/>
        <v>3.2562522565536975E-2</v>
      </c>
      <c r="J31" s="104"/>
      <c r="K31" s="104">
        <f t="shared" ref="K31" si="9">K17+K23+K28+K30</f>
        <v>3062.9326077810319</v>
      </c>
      <c r="L31" s="106">
        <f t="shared" si="4"/>
        <v>7.7975594448692403E-3</v>
      </c>
      <c r="M31" s="104">
        <f>M17+M23+M28+M30</f>
        <v>15853.705523685538</v>
      </c>
      <c r="N31" s="106">
        <f>M31/F31</f>
        <v>4.0360082010406209E-2</v>
      </c>
      <c r="Q31" s="9"/>
      <c r="R31" s="157"/>
      <c r="S31" s="157"/>
    </row>
    <row r="32" spans="2:19" x14ac:dyDescent="0.25">
      <c r="B32" s="15"/>
      <c r="C32" s="6"/>
      <c r="D32" s="15"/>
      <c r="E32" s="15"/>
      <c r="F32" s="15"/>
      <c r="G32" s="15"/>
      <c r="H32" s="2"/>
      <c r="I32" s="164"/>
      <c r="J32" s="15"/>
      <c r="K32" s="15"/>
      <c r="L32" s="15"/>
      <c r="M32" s="15"/>
      <c r="N32" s="15"/>
    </row>
    <row r="33" spans="1:16" x14ac:dyDescent="0.25">
      <c r="A33" s="116" t="s">
        <v>62</v>
      </c>
      <c r="B33" s="15"/>
      <c r="C33" s="6"/>
      <c r="D33" s="15"/>
      <c r="E33" s="15"/>
      <c r="F33" s="15"/>
      <c r="G33" s="15"/>
      <c r="H33" s="2"/>
      <c r="I33" s="164"/>
      <c r="J33" s="15"/>
      <c r="K33" s="15"/>
      <c r="L33" s="15"/>
      <c r="M33" s="15"/>
      <c r="N33" s="15"/>
    </row>
    <row r="34" spans="1:16" x14ac:dyDescent="0.25">
      <c r="A34" s="116" t="s">
        <v>77</v>
      </c>
      <c r="B34" s="15"/>
      <c r="C34" s="6"/>
      <c r="D34" s="15"/>
      <c r="E34" s="15"/>
      <c r="F34" s="15"/>
      <c r="G34" s="15"/>
      <c r="H34" s="2"/>
      <c r="I34" s="164"/>
      <c r="J34" s="15"/>
      <c r="K34" s="15"/>
      <c r="L34" s="15"/>
      <c r="M34" s="15"/>
      <c r="N34" s="15"/>
    </row>
    <row r="35" spans="1:16" x14ac:dyDescent="0.25">
      <c r="A35" s="116" t="s">
        <v>84</v>
      </c>
      <c r="B35" s="15"/>
      <c r="C35" s="6"/>
      <c r="D35" s="15"/>
      <c r="E35" s="15"/>
      <c r="F35" s="15"/>
      <c r="G35" s="15"/>
      <c r="H35" s="2"/>
      <c r="I35" s="164"/>
      <c r="J35" s="15"/>
      <c r="K35" s="15"/>
      <c r="L35" s="15"/>
      <c r="M35" s="15"/>
      <c r="N35" s="15"/>
    </row>
    <row r="36" spans="1:16" x14ac:dyDescent="0.25">
      <c r="A36" s="116" t="s">
        <v>96</v>
      </c>
      <c r="B36" s="15"/>
      <c r="C36" s="6"/>
      <c r="D36" s="15"/>
      <c r="E36" s="15"/>
      <c r="F36" s="15"/>
      <c r="G36" s="15"/>
      <c r="H36" s="2"/>
      <c r="I36" s="164"/>
      <c r="J36" s="15"/>
      <c r="K36" s="15"/>
      <c r="L36" s="15"/>
      <c r="M36" s="15"/>
      <c r="N36" s="15"/>
    </row>
    <row r="37" spans="1:16" x14ac:dyDescent="0.25">
      <c r="A37" s="116" t="s">
        <v>68</v>
      </c>
      <c r="B37" s="15"/>
      <c r="C37" s="6"/>
      <c r="D37" s="15"/>
      <c r="E37" s="15"/>
      <c r="F37" s="15"/>
      <c r="G37" s="15"/>
      <c r="H37" s="2"/>
      <c r="I37" s="164"/>
      <c r="J37" s="15"/>
      <c r="K37" s="15"/>
      <c r="L37" s="15"/>
      <c r="M37" s="15"/>
      <c r="N37" s="15"/>
    </row>
    <row r="38" spans="1:16" s="1" customFormat="1" ht="15.75" customHeight="1" x14ac:dyDescent="0.25">
      <c r="A38" s="2"/>
      <c r="B38" s="26"/>
      <c r="E38" s="25"/>
      <c r="F38" s="25"/>
      <c r="G38" s="5"/>
      <c r="J38" s="5"/>
      <c r="K38" s="5"/>
      <c r="L38" s="5"/>
      <c r="M38" s="5"/>
      <c r="N38" s="5"/>
      <c r="O38" s="15"/>
      <c r="P38" s="15"/>
    </row>
    <row r="39" spans="1:16" s="1" customFormat="1" ht="15.75" customHeight="1" x14ac:dyDescent="0.25">
      <c r="A39" s="2"/>
      <c r="B39" s="26"/>
      <c r="C39" s="19"/>
      <c r="D39" s="140"/>
      <c r="E39" s="84"/>
      <c r="F39" s="142" t="s">
        <v>83</v>
      </c>
      <c r="G39" s="104"/>
      <c r="H39" s="166">
        <f>25572.3452211721/2</f>
        <v>12786.172610586051</v>
      </c>
      <c r="I39" s="166"/>
      <c r="J39" s="104"/>
      <c r="K39" s="166">
        <v>3075.3476964384199</v>
      </c>
      <c r="L39" s="119"/>
      <c r="M39" s="119"/>
      <c r="O39" s="15"/>
      <c r="P39" s="15"/>
    </row>
    <row r="40" spans="1:16" s="1" customFormat="1" ht="15.75" customHeight="1" x14ac:dyDescent="0.25">
      <c r="A40" s="2"/>
      <c r="B40" s="26"/>
      <c r="D40" s="140"/>
      <c r="E40" s="85"/>
      <c r="F40" s="143" t="s">
        <v>65</v>
      </c>
      <c r="G40" s="104"/>
      <c r="H40" s="167">
        <f>H31/H39-1</f>
        <v>3.597875187957289E-4</v>
      </c>
      <c r="I40" s="168"/>
      <c r="J40" s="104"/>
      <c r="K40" s="167">
        <f>K31/K39-1</f>
        <v>-4.0369707372489572E-3</v>
      </c>
      <c r="L40" s="165"/>
      <c r="M40" s="5"/>
      <c r="N40" s="5"/>
      <c r="O40" s="15"/>
      <c r="P40" s="15"/>
    </row>
    <row r="41" spans="1:16" s="1" customFormat="1" ht="15.75" customHeight="1" x14ac:dyDescent="0.25">
      <c r="A41" s="2"/>
      <c r="B41" s="26"/>
      <c r="E41" s="25"/>
      <c r="F41" s="25"/>
      <c r="G41" s="5"/>
      <c r="N41" s="79"/>
    </row>
    <row r="42" spans="1:16" ht="15.75" customHeight="1" x14ac:dyDescent="0.25"/>
    <row r="43" spans="1:16" ht="15.75" customHeight="1" x14ac:dyDescent="0.25"/>
    <row r="44" spans="1:16" ht="15.75" customHeight="1" x14ac:dyDescent="0.25"/>
    <row r="45" spans="1:16" ht="15.75" customHeight="1" x14ac:dyDescent="0.25"/>
    <row r="46" spans="1:16" ht="15.75" customHeight="1" x14ac:dyDescent="0.25"/>
    <row r="47" spans="1:16" ht="15.75" customHeight="1" x14ac:dyDescent="0.25"/>
    <row r="48" spans="1:1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</sheetData>
  <phoneticPr fontId="9" type="noConversion"/>
  <pageMargins left="0.25" right="0.25" top="0.75" bottom="0.75" header="0.3" footer="0.3"/>
  <pageSetup scale="57" orientation="landscape" r:id="rId1"/>
  <ignoredErrors>
    <ignoredError sqref="F13 H13:M13" numberStoredAsText="1"/>
    <ignoredError sqref="L23:L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805F-D8DB-4302-9127-E88054F49C13}">
  <sheetPr>
    <pageSetUpPr fitToPage="1"/>
  </sheetPr>
  <dimension ref="A1:R134"/>
  <sheetViews>
    <sheetView showGridLines="0" view="pageBreakPreview" zoomScale="85" zoomScaleNormal="85" zoomScaleSheetLayoutView="85" workbookViewId="0"/>
  </sheetViews>
  <sheetFormatPr defaultColWidth="9.625" defaultRowHeight="15.75" x14ac:dyDescent="0.25"/>
  <cols>
    <col min="1" max="1" width="0.875" style="44" customWidth="1"/>
    <col min="2" max="2" width="16" style="44" bestFit="1" customWidth="1"/>
    <col min="3" max="5" width="14.25" style="44" customWidth="1"/>
    <col min="6" max="6" width="0.875" style="44" customWidth="1"/>
    <col min="7" max="7" width="14.25" style="1" customWidth="1"/>
    <col min="8" max="11" width="14.25" style="44" customWidth="1"/>
    <col min="12" max="12" width="0.875" style="44" customWidth="1"/>
    <col min="13" max="13" width="14.5" style="43" customWidth="1"/>
    <col min="14" max="15" width="14.5" style="44" customWidth="1"/>
    <col min="16" max="16" width="14.75" style="26" customWidth="1"/>
    <col min="17" max="18" width="14.75" style="44" customWidth="1"/>
    <col min="19" max="23" width="16.625" style="44" customWidth="1"/>
    <col min="24" max="16384" width="9.625" style="44"/>
  </cols>
  <sheetData>
    <row r="1" spans="1:16" x14ac:dyDescent="0.25">
      <c r="A1" s="115" t="s">
        <v>57</v>
      </c>
      <c r="B1" s="45"/>
      <c r="C1" s="45"/>
      <c r="D1" s="45"/>
      <c r="E1" s="45"/>
      <c r="F1" s="45"/>
      <c r="G1" s="3"/>
      <c r="H1" s="45"/>
      <c r="I1" s="45"/>
      <c r="J1" s="45"/>
      <c r="K1" s="45"/>
      <c r="L1" s="45"/>
    </row>
    <row r="2" spans="1:16" x14ac:dyDescent="0.25">
      <c r="A2" s="115" t="s">
        <v>63</v>
      </c>
      <c r="B2" s="45"/>
      <c r="C2" s="45"/>
      <c r="D2" s="45"/>
      <c r="E2" s="45"/>
      <c r="F2" s="45"/>
      <c r="G2" s="3"/>
      <c r="H2" s="45"/>
      <c r="I2" s="45"/>
      <c r="J2" s="45"/>
      <c r="K2" s="45"/>
      <c r="L2" s="45"/>
    </row>
    <row r="3" spans="1:16" x14ac:dyDescent="0.25">
      <c r="A3" s="115" t="s">
        <v>66</v>
      </c>
      <c r="B3" s="45"/>
      <c r="C3" s="45"/>
      <c r="D3" s="45"/>
      <c r="E3" s="45"/>
      <c r="F3" s="45"/>
      <c r="G3" s="3"/>
      <c r="H3" s="45"/>
      <c r="I3" s="45"/>
      <c r="J3" s="45"/>
      <c r="K3" s="45"/>
      <c r="L3" s="45"/>
    </row>
    <row r="4" spans="1:16" ht="15.75" customHeight="1" x14ac:dyDescent="0.25">
      <c r="A4" s="1"/>
      <c r="H4" s="45"/>
      <c r="I4" s="45"/>
      <c r="J4" s="45"/>
      <c r="K4" s="45"/>
      <c r="L4" s="46"/>
    </row>
    <row r="5" spans="1:16" ht="15.75" customHeight="1" x14ac:dyDescent="0.25">
      <c r="B5" s="47" t="s">
        <v>46</v>
      </c>
      <c r="C5" s="49"/>
      <c r="D5" s="48"/>
      <c r="E5" s="49"/>
      <c r="F5" s="46"/>
      <c r="G5" s="88" t="s">
        <v>31</v>
      </c>
      <c r="H5" s="89" t="s">
        <v>47</v>
      </c>
      <c r="I5" s="49"/>
      <c r="J5" s="89" t="s">
        <v>48</v>
      </c>
      <c r="K5" s="49"/>
      <c r="L5" s="46"/>
    </row>
    <row r="6" spans="1:16" ht="15.75" customHeight="1" x14ac:dyDescent="0.25">
      <c r="B6" s="50"/>
      <c r="C6" s="87" t="s">
        <v>41</v>
      </c>
      <c r="D6" s="90" t="s">
        <v>32</v>
      </c>
      <c r="E6" s="91" t="s">
        <v>33</v>
      </c>
      <c r="F6" s="51"/>
      <c r="G6" s="53" t="s">
        <v>44</v>
      </c>
      <c r="H6" s="52" t="s">
        <v>32</v>
      </c>
      <c r="I6" s="124" t="s">
        <v>33</v>
      </c>
      <c r="J6" s="54" t="s">
        <v>35</v>
      </c>
      <c r="K6" s="125" t="s">
        <v>37</v>
      </c>
      <c r="L6" s="46"/>
    </row>
    <row r="7" spans="1:16" ht="15.75" customHeight="1" x14ac:dyDescent="0.25">
      <c r="B7" s="86" t="s">
        <v>85</v>
      </c>
      <c r="C7" s="27" t="s">
        <v>42</v>
      </c>
      <c r="D7" s="78">
        <v>0</v>
      </c>
      <c r="E7" s="78">
        <f>(A!G17+A!J17)/100</f>
        <v>4.0300000000000006E-3</v>
      </c>
      <c r="F7" s="51"/>
      <c r="G7" s="37"/>
      <c r="H7" s="75"/>
      <c r="I7" s="120"/>
      <c r="J7" s="73"/>
      <c r="K7" s="121"/>
      <c r="L7" s="46"/>
    </row>
    <row r="8" spans="1:16" ht="15.75" customHeight="1" x14ac:dyDescent="0.25">
      <c r="B8" s="41" t="s">
        <v>5</v>
      </c>
      <c r="C8" s="13" t="s">
        <v>43</v>
      </c>
      <c r="D8" s="18">
        <v>7.75</v>
      </c>
      <c r="E8" s="58">
        <f>D8</f>
        <v>7.75</v>
      </c>
      <c r="F8" s="51"/>
      <c r="G8" s="37">
        <v>0</v>
      </c>
      <c r="H8" s="40">
        <f t="shared" ref="H8:I11" si="0">D$8+IF($G8&lt;600,$G8*D$9,600*D$9+($G8-600)*D$10)+$G8*D$7</f>
        <v>7.75</v>
      </c>
      <c r="I8" s="18">
        <f t="shared" si="0"/>
        <v>7.75</v>
      </c>
      <c r="J8" s="67">
        <f t="shared" ref="J8:J13" si="1">I8-H8</f>
        <v>0</v>
      </c>
      <c r="K8" s="122">
        <f t="shared" ref="K8:K13" si="2">J8/H8</f>
        <v>0</v>
      </c>
      <c r="L8" s="46"/>
    </row>
    <row r="9" spans="1:16" ht="15.75" customHeight="1" x14ac:dyDescent="0.25">
      <c r="A9" s="57"/>
      <c r="B9" s="41" t="s">
        <v>39</v>
      </c>
      <c r="C9" s="13" t="s">
        <v>42</v>
      </c>
      <c r="D9" s="55">
        <v>8.276E-2</v>
      </c>
      <c r="E9" s="56">
        <f t="shared" ref="E9:E10" si="3">D9</f>
        <v>8.276E-2</v>
      </c>
      <c r="F9" s="51"/>
      <c r="G9" s="37">
        <v>50</v>
      </c>
      <c r="H9" s="40">
        <f t="shared" si="0"/>
        <v>11.888</v>
      </c>
      <c r="I9" s="18">
        <f t="shared" si="0"/>
        <v>12.089499999999999</v>
      </c>
      <c r="J9" s="67">
        <f t="shared" si="1"/>
        <v>0.20149999999999935</v>
      </c>
      <c r="K9" s="122">
        <f t="shared" si="2"/>
        <v>1.6949865410497925E-2</v>
      </c>
      <c r="L9" s="46"/>
      <c r="M9" s="59"/>
    </row>
    <row r="10" spans="1:16" ht="15.75" customHeight="1" x14ac:dyDescent="0.25">
      <c r="A10" s="57"/>
      <c r="B10" s="76" t="s">
        <v>40</v>
      </c>
      <c r="C10" s="21" t="s">
        <v>42</v>
      </c>
      <c r="D10" s="60">
        <v>0.11198</v>
      </c>
      <c r="E10" s="77">
        <f t="shared" si="3"/>
        <v>0.11198</v>
      </c>
      <c r="F10" s="51"/>
      <c r="G10" s="37">
        <v>100</v>
      </c>
      <c r="H10" s="40">
        <f t="shared" si="0"/>
        <v>16.026</v>
      </c>
      <c r="I10" s="18">
        <f t="shared" si="0"/>
        <v>16.428999999999998</v>
      </c>
      <c r="J10" s="67">
        <f t="shared" si="1"/>
        <v>0.40299999999999869</v>
      </c>
      <c r="K10" s="122">
        <f t="shared" si="2"/>
        <v>2.5146636715337494E-2</v>
      </c>
      <c r="L10" s="46"/>
      <c r="M10" s="59"/>
    </row>
    <row r="11" spans="1:16" ht="15.75" customHeight="1" x14ac:dyDescent="0.25">
      <c r="A11" s="57"/>
      <c r="F11" s="1"/>
      <c r="G11" s="37">
        <v>150</v>
      </c>
      <c r="H11" s="40">
        <f t="shared" si="0"/>
        <v>20.164000000000001</v>
      </c>
      <c r="I11" s="18">
        <f t="shared" si="0"/>
        <v>20.768500000000003</v>
      </c>
      <c r="J11" s="67">
        <f t="shared" si="1"/>
        <v>0.60450000000000159</v>
      </c>
      <c r="K11" s="122">
        <f t="shared" si="2"/>
        <v>2.9979170799444631E-2</v>
      </c>
      <c r="L11" s="46"/>
      <c r="M11" s="59"/>
    </row>
    <row r="12" spans="1:16" s="26" customFormat="1" ht="15.75" customHeight="1" x14ac:dyDescent="0.25">
      <c r="F12" s="1"/>
      <c r="G12" s="37"/>
      <c r="H12" s="40"/>
      <c r="I12" s="18"/>
      <c r="J12" s="67"/>
      <c r="K12" s="122"/>
      <c r="L12" s="15"/>
      <c r="M12" s="59"/>
    </row>
    <row r="13" spans="1:16" ht="15.75" customHeight="1" x14ac:dyDescent="0.25">
      <c r="G13" s="37">
        <v>200</v>
      </c>
      <c r="H13" s="40">
        <f t="shared" ref="H13:I16" si="4">D$8+IF($G13&lt;600,$G13*D$9,600*D$9+($G13-600)*D$10)+$G13*D$7</f>
        <v>24.302</v>
      </c>
      <c r="I13" s="18">
        <f t="shared" si="4"/>
        <v>25.108000000000001</v>
      </c>
      <c r="J13" s="67">
        <f t="shared" si="1"/>
        <v>0.80600000000000094</v>
      </c>
      <c r="K13" s="122">
        <f t="shared" si="2"/>
        <v>3.3165994568348324E-2</v>
      </c>
      <c r="L13" s="61"/>
      <c r="M13" s="59"/>
      <c r="P13" s="44"/>
    </row>
    <row r="14" spans="1:16" ht="15.75" customHeight="1" x14ac:dyDescent="0.25">
      <c r="G14" s="37">
        <v>300</v>
      </c>
      <c r="H14" s="40">
        <f t="shared" si="4"/>
        <v>32.578000000000003</v>
      </c>
      <c r="I14" s="18">
        <f t="shared" si="4"/>
        <v>33.787000000000006</v>
      </c>
      <c r="J14" s="67">
        <f t="shared" ref="J14:J20" si="5">I14-H14</f>
        <v>1.2090000000000032</v>
      </c>
      <c r="K14" s="122">
        <f t="shared" ref="K14:K20" si="6">J14/H14</f>
        <v>3.7110933758978545E-2</v>
      </c>
      <c r="L14" s="46"/>
      <c r="M14" s="59"/>
      <c r="P14" s="44"/>
    </row>
    <row r="15" spans="1:16" ht="15.75" customHeight="1" x14ac:dyDescent="0.25">
      <c r="G15" s="37">
        <v>400</v>
      </c>
      <c r="H15" s="40">
        <f t="shared" si="4"/>
        <v>40.853999999999999</v>
      </c>
      <c r="I15" s="18">
        <f t="shared" si="4"/>
        <v>42.466000000000001</v>
      </c>
      <c r="J15" s="67">
        <f t="shared" si="5"/>
        <v>1.6120000000000019</v>
      </c>
      <c r="K15" s="122">
        <f t="shared" si="6"/>
        <v>3.9457580653057274E-2</v>
      </c>
      <c r="M15" s="59"/>
      <c r="P15" s="44"/>
    </row>
    <row r="16" spans="1:16" ht="15.75" customHeight="1" x14ac:dyDescent="0.25">
      <c r="D16" s="73"/>
      <c r="G16" s="37">
        <v>500</v>
      </c>
      <c r="H16" s="40">
        <f t="shared" si="4"/>
        <v>49.13</v>
      </c>
      <c r="I16" s="18">
        <f t="shared" si="4"/>
        <v>51.145000000000003</v>
      </c>
      <c r="J16" s="67">
        <f t="shared" si="5"/>
        <v>2.0150000000000006</v>
      </c>
      <c r="K16" s="122">
        <f t="shared" si="6"/>
        <v>4.1013637288825573E-2</v>
      </c>
      <c r="L16" s="62"/>
      <c r="M16" s="59"/>
      <c r="P16" s="44"/>
    </row>
    <row r="17" spans="3:18" ht="15.75" customHeight="1" x14ac:dyDescent="0.25">
      <c r="G17" s="37"/>
      <c r="H17" s="40"/>
      <c r="I17" s="18"/>
      <c r="J17" s="67"/>
      <c r="K17" s="122"/>
      <c r="L17" s="62"/>
      <c r="M17" s="59"/>
      <c r="P17" s="44"/>
    </row>
    <row r="18" spans="3:18" ht="15.75" customHeight="1" x14ac:dyDescent="0.25">
      <c r="G18" s="37">
        <v>600</v>
      </c>
      <c r="H18" s="40">
        <f t="shared" ref="H18:I22" si="7">D$8+IF($G18&lt;600,$G18*D$9,600*D$9+($G18-600)*D$10)+$G18*D$7</f>
        <v>57.405999999999999</v>
      </c>
      <c r="I18" s="18">
        <f t="shared" si="7"/>
        <v>59.823999999999998</v>
      </c>
      <c r="J18" s="67">
        <f t="shared" si="5"/>
        <v>2.4179999999999993</v>
      </c>
      <c r="K18" s="122">
        <f t="shared" si="6"/>
        <v>4.2121032644671277E-2</v>
      </c>
      <c r="L18" s="62"/>
      <c r="M18" s="59"/>
      <c r="P18" s="44"/>
    </row>
    <row r="19" spans="3:18" ht="15.75" customHeight="1" x14ac:dyDescent="0.25">
      <c r="C19" s="26"/>
      <c r="G19" s="37">
        <v>700</v>
      </c>
      <c r="H19" s="40">
        <f t="shared" si="7"/>
        <v>68.603999999999999</v>
      </c>
      <c r="I19" s="18">
        <f t="shared" si="7"/>
        <v>71.424999999999997</v>
      </c>
      <c r="J19" s="67">
        <f t="shared" si="5"/>
        <v>2.820999999999998</v>
      </c>
      <c r="K19" s="122">
        <f t="shared" si="6"/>
        <v>4.1120051308961549E-2</v>
      </c>
      <c r="L19" s="62"/>
      <c r="M19" s="59"/>
      <c r="N19" s="43"/>
    </row>
    <row r="20" spans="3:18" ht="15.75" customHeight="1" x14ac:dyDescent="0.25">
      <c r="G20" s="37">
        <v>800</v>
      </c>
      <c r="H20" s="40">
        <f t="shared" si="7"/>
        <v>79.801999999999992</v>
      </c>
      <c r="I20" s="18">
        <f t="shared" si="7"/>
        <v>83.025999999999996</v>
      </c>
      <c r="J20" s="67">
        <f t="shared" si="5"/>
        <v>3.2240000000000038</v>
      </c>
      <c r="K20" s="122">
        <f t="shared" si="6"/>
        <v>4.0399989975188642E-2</v>
      </c>
      <c r="L20" s="62"/>
      <c r="M20" s="59"/>
    </row>
    <row r="21" spans="3:18" ht="15.75" customHeight="1" x14ac:dyDescent="0.25">
      <c r="G21" s="37">
        <v>900</v>
      </c>
      <c r="H21" s="40">
        <f t="shared" si="7"/>
        <v>91</v>
      </c>
      <c r="I21" s="18">
        <f t="shared" si="7"/>
        <v>94.626999999999995</v>
      </c>
      <c r="J21" s="67">
        <f>I21-H21</f>
        <v>3.6269999999999953</v>
      </c>
      <c r="K21" s="122">
        <f>J21/H21</f>
        <v>3.9857142857142806E-2</v>
      </c>
      <c r="L21" s="62"/>
      <c r="M21" s="59"/>
    </row>
    <row r="22" spans="3:18" ht="15.75" customHeight="1" x14ac:dyDescent="0.25">
      <c r="G22" s="37">
        <v>1000</v>
      </c>
      <c r="H22" s="40">
        <f t="shared" si="7"/>
        <v>102.19800000000001</v>
      </c>
      <c r="I22" s="18">
        <f t="shared" si="7"/>
        <v>106.22800000000001</v>
      </c>
      <c r="J22" s="67">
        <f>I22-H22</f>
        <v>4.0300000000000011</v>
      </c>
      <c r="K22" s="122">
        <f>J22/H22</f>
        <v>3.9433257010900419E-2</v>
      </c>
      <c r="M22" s="59"/>
    </row>
    <row r="23" spans="3:18" ht="15.75" customHeight="1" x14ac:dyDescent="0.25">
      <c r="G23" s="37"/>
      <c r="H23" s="40"/>
      <c r="I23" s="18"/>
      <c r="J23" s="67"/>
      <c r="K23" s="122"/>
      <c r="L23" s="62"/>
      <c r="M23" s="59"/>
    </row>
    <row r="24" spans="3:18" ht="15.75" customHeight="1" x14ac:dyDescent="0.25">
      <c r="G24" s="37">
        <v>1100</v>
      </c>
      <c r="H24" s="40">
        <f t="shared" ref="H24:I28" si="8">D$8+IF($G24&lt;600,$G24*D$9,600*D$9+($G24-600)*D$10)+$G24*D$7</f>
        <v>113.39599999999999</v>
      </c>
      <c r="I24" s="18">
        <f t="shared" si="8"/>
        <v>117.82899999999999</v>
      </c>
      <c r="J24" s="67">
        <f>I24-H24</f>
        <v>4.4330000000000069</v>
      </c>
      <c r="K24" s="122">
        <f>J24/H24</f>
        <v>3.9093089703340571E-2</v>
      </c>
      <c r="L24" s="62"/>
      <c r="M24" s="59"/>
    </row>
    <row r="25" spans="3:18" ht="15.75" customHeight="1" x14ac:dyDescent="0.25">
      <c r="G25" s="37">
        <v>1200</v>
      </c>
      <c r="H25" s="40">
        <f t="shared" si="8"/>
        <v>124.59399999999999</v>
      </c>
      <c r="I25" s="18">
        <f t="shared" si="8"/>
        <v>129.43</v>
      </c>
      <c r="J25" s="67">
        <f>I25-H25</f>
        <v>4.8360000000000127</v>
      </c>
      <c r="K25" s="122">
        <f>J25/H25</f>
        <v>3.8814068093166711E-2</v>
      </c>
      <c r="L25" s="62"/>
      <c r="M25" s="59"/>
      <c r="N25" s="43"/>
    </row>
    <row r="26" spans="3:18" ht="15.75" customHeight="1" x14ac:dyDescent="0.25">
      <c r="G26" s="37">
        <v>1300</v>
      </c>
      <c r="H26" s="40">
        <f t="shared" si="8"/>
        <v>135.792</v>
      </c>
      <c r="I26" s="18">
        <f t="shared" si="8"/>
        <v>141.03100000000001</v>
      </c>
      <c r="J26" s="67">
        <f>I26-H26</f>
        <v>5.2390000000000043</v>
      </c>
      <c r="K26" s="122">
        <f>J26/H26</f>
        <v>3.8581065158477701E-2</v>
      </c>
      <c r="L26" s="62"/>
      <c r="M26" s="59"/>
    </row>
    <row r="27" spans="3:18" ht="15.75" customHeight="1" x14ac:dyDescent="0.25">
      <c r="G27" s="37">
        <v>1400</v>
      </c>
      <c r="H27" s="40">
        <f t="shared" si="8"/>
        <v>146.99</v>
      </c>
      <c r="I27" s="18">
        <f t="shared" si="8"/>
        <v>152.63200000000001</v>
      </c>
      <c r="J27" s="67">
        <f>I27-H27</f>
        <v>5.6419999999999959</v>
      </c>
      <c r="K27" s="122">
        <f>J27/H27</f>
        <v>3.8383563507721583E-2</v>
      </c>
      <c r="L27" s="62"/>
      <c r="M27" s="59"/>
    </row>
    <row r="28" spans="3:18" ht="15.75" customHeight="1" x14ac:dyDescent="0.25">
      <c r="G28" s="37">
        <v>1500</v>
      </c>
      <c r="H28" s="40">
        <f t="shared" si="8"/>
        <v>158.18799999999999</v>
      </c>
      <c r="I28" s="18">
        <f t="shared" si="8"/>
        <v>164.23299999999998</v>
      </c>
      <c r="J28" s="67">
        <f>I28-H28</f>
        <v>6.0449999999999875</v>
      </c>
      <c r="K28" s="122">
        <f>J28/H28</f>
        <v>3.8214023819758691E-2</v>
      </c>
      <c r="L28" s="62"/>
      <c r="M28" s="59"/>
    </row>
    <row r="29" spans="3:18" ht="15.75" customHeight="1" x14ac:dyDescent="0.25">
      <c r="G29" s="37"/>
      <c r="H29" s="40"/>
      <c r="I29" s="18"/>
      <c r="J29" s="67"/>
      <c r="K29" s="122"/>
      <c r="L29" s="63"/>
      <c r="M29" s="59"/>
    </row>
    <row r="30" spans="3:18" ht="15.75" customHeight="1" x14ac:dyDescent="0.25">
      <c r="G30" s="37">
        <v>1600</v>
      </c>
      <c r="H30" s="40">
        <f t="shared" ref="H30:I32" si="9">D$8+IF($G30&lt;600,$G30*D$9,600*D$9+($G30-600)*D$10)+$G30*D$7</f>
        <v>169.386</v>
      </c>
      <c r="I30" s="18">
        <f t="shared" si="9"/>
        <v>175.834</v>
      </c>
      <c r="J30" s="67">
        <f>I30-H30</f>
        <v>6.4480000000000075</v>
      </c>
      <c r="K30" s="122">
        <f>J30/H30</f>
        <v>3.8066900452221601E-2</v>
      </c>
      <c r="L30" s="63"/>
      <c r="M30" s="59"/>
    </row>
    <row r="31" spans="3:18" ht="15.75" customHeight="1" x14ac:dyDescent="0.25">
      <c r="G31" s="37">
        <v>2000</v>
      </c>
      <c r="H31" s="40">
        <f t="shared" si="9"/>
        <v>214.178</v>
      </c>
      <c r="I31" s="18">
        <f t="shared" si="9"/>
        <v>222.238</v>
      </c>
      <c r="J31" s="67">
        <f>I31-H31</f>
        <v>8.0600000000000023</v>
      </c>
      <c r="K31" s="122">
        <f>J31/H31</f>
        <v>3.7632249810904961E-2</v>
      </c>
      <c r="L31" s="62"/>
      <c r="M31" s="59"/>
      <c r="N31" s="59"/>
      <c r="O31" s="44" t="s">
        <v>38</v>
      </c>
      <c r="R31" s="64"/>
    </row>
    <row r="32" spans="3:18" ht="15.75" customHeight="1" x14ac:dyDescent="0.25">
      <c r="G32" s="37">
        <v>2600</v>
      </c>
      <c r="H32" s="40">
        <f t="shared" si="9"/>
        <v>281.36599999999999</v>
      </c>
      <c r="I32" s="18">
        <f t="shared" si="9"/>
        <v>291.84399999999999</v>
      </c>
      <c r="J32" s="67">
        <f>I32-H32</f>
        <v>10.478000000000009</v>
      </c>
      <c r="K32" s="122">
        <f>J32/H32</f>
        <v>3.7239751782376013E-2</v>
      </c>
      <c r="L32" s="62"/>
      <c r="M32" s="59"/>
      <c r="N32" s="59"/>
      <c r="R32" s="64"/>
    </row>
    <row r="33" spans="1:18" ht="15.75" customHeight="1" x14ac:dyDescent="0.25">
      <c r="G33" s="24"/>
      <c r="H33" s="66"/>
      <c r="I33" s="97"/>
      <c r="J33" s="74"/>
      <c r="K33" s="123"/>
      <c r="L33" s="62"/>
      <c r="M33" s="59"/>
      <c r="N33" s="65"/>
      <c r="R33" s="64"/>
    </row>
    <row r="34" spans="1:18" ht="15.75" customHeight="1" x14ac:dyDescent="0.25">
      <c r="L34" s="62"/>
    </row>
    <row r="35" spans="1:18" ht="15.75" customHeight="1" x14ac:dyDescent="0.25">
      <c r="L35" s="62"/>
    </row>
    <row r="36" spans="1:18" s="67" customFormat="1" ht="15.75" customHeight="1" x14ac:dyDescent="0.25">
      <c r="A36" s="67" t="s">
        <v>26</v>
      </c>
      <c r="G36" s="19"/>
      <c r="M36" s="30"/>
      <c r="N36" s="30"/>
    </row>
    <row r="37" spans="1:18" s="67" customFormat="1" ht="15.75" customHeight="1" x14ac:dyDescent="0.25">
      <c r="A37" s="72" t="str">
        <f>"    The average residential customer uses "&amp;TEXT(G25,"#,###")&amp;" kilowatt hours per month"</f>
        <v xml:space="preserve">    The average residential customer uses 1,200 kilowatt hours per month</v>
      </c>
      <c r="G37" s="19"/>
      <c r="M37" s="30"/>
      <c r="N37" s="30"/>
    </row>
    <row r="38" spans="1:18" s="67" customFormat="1" ht="15.75" customHeight="1" x14ac:dyDescent="0.25">
      <c r="A38" s="67" t="s">
        <v>49</v>
      </c>
      <c r="M38" s="68"/>
      <c r="N38" s="68"/>
    </row>
    <row r="39" spans="1:18" ht="15.75" customHeight="1" x14ac:dyDescent="0.25">
      <c r="M39" s="69"/>
      <c r="N39" s="70"/>
    </row>
    <row r="40" spans="1:18" ht="15.75" customHeight="1" x14ac:dyDescent="0.25">
      <c r="M40" s="69"/>
      <c r="N40" s="71"/>
    </row>
    <row r="41" spans="1:18" ht="15.75" customHeight="1" x14ac:dyDescent="0.25"/>
    <row r="42" spans="1:18" ht="15.75" customHeight="1" x14ac:dyDescent="0.25"/>
    <row r="43" spans="1:18" ht="15.75" customHeight="1" x14ac:dyDescent="0.25"/>
    <row r="44" spans="1:18" ht="15.75" customHeight="1" x14ac:dyDescent="0.25"/>
    <row r="45" spans="1:18" ht="15.75" customHeight="1" x14ac:dyDescent="0.25"/>
    <row r="46" spans="1:18" ht="15.75" customHeight="1" x14ac:dyDescent="0.25"/>
    <row r="47" spans="1:18" ht="15.75" customHeight="1" x14ac:dyDescent="0.25"/>
    <row r="48" spans="1:1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printOptions horizontalCentered="1"/>
  <pageMargins left="0.25" right="0.25" top="0.75" bottom="0.75" header="0.3" footer="0.3"/>
  <pageSetup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2022-06-15T07:00:00+00:00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220441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30A5079C749B4E9A8348B3095EF55B" ma:contentTypeVersion="28" ma:contentTypeDescription="" ma:contentTypeScope="" ma:versionID="5e42db26ac11ebdb8a68199676bbb9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C88FE-D7D4-4246-9DAF-EB34713217B7}">
  <ds:schemaRefs>
    <ds:schemaRef ds:uri="http://schemas.microsoft.com/office/infopath/2007/PartnerControls"/>
    <ds:schemaRef ds:uri="093f97ad-0b95-4bcf-8086-d4941a3bad1c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D6825D-5B36-4B19-A8B7-62ECD2130677}"/>
</file>

<file path=customXml/itemProps3.xml><?xml version="1.0" encoding="utf-8"?>
<ds:datastoreItem xmlns:ds="http://schemas.openxmlformats.org/officeDocument/2006/customXml" ds:itemID="{FF3C5250-F1F0-4392-8434-074E662F4E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741B87-5345-4739-A704-E064303DF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B</vt:lpstr>
      <vt:lpstr>A!Print_Area</vt:lpstr>
      <vt:lpstr>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Son, Ariel (PacifiCorp)</cp:lastModifiedBy>
  <dcterms:created xsi:type="dcterms:W3CDTF">2022-04-26T19:06:08Z</dcterms:created>
  <dcterms:modified xsi:type="dcterms:W3CDTF">2022-06-15T17:56:45Z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0x0101006E56B4D1795A2E4DB2F0B01679ED314A002A30A5079C749B4E9A8348B3095EF55B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