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7" sheetId="1" r:id="rId1"/>
  </sheets>
  <definedNames>
    <definedName name="_xlnm.Print_Area" localSheetId="0">'REV REQ 2017'!$A$1:$I$24</definedName>
  </definedNames>
  <calcPr calcId="152511"/>
</workbook>
</file>

<file path=xl/calcChain.xml><?xml version="1.0" encoding="utf-8"?>
<calcChain xmlns="http://schemas.openxmlformats.org/spreadsheetml/2006/main">
  <c r="E18" i="1" l="1"/>
  <c r="D24" i="1" l="1"/>
  <c r="D18" i="1" l="1"/>
  <c r="E22" i="1"/>
  <c r="F18" i="1"/>
  <c r="F22" i="1"/>
  <c r="G18" i="1"/>
  <c r="G22" i="1"/>
  <c r="H18" i="1"/>
  <c r="H22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E21" i="1"/>
  <c r="F21" i="1"/>
  <c r="G21" i="1"/>
  <c r="H21" i="1"/>
  <c r="I18" i="1" l="1"/>
  <c r="D21" i="1"/>
  <c r="I22" i="1"/>
  <c r="I24" i="1" s="1"/>
</calcChain>
</file>

<file path=xl/sharedStrings.xml><?xml version="1.0" encoding="utf-8"?>
<sst xmlns="http://schemas.openxmlformats.org/spreadsheetml/2006/main" count="19" uniqueCount="19">
  <si>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</si>
  <si>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</si>
  <si>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</si>
  <si>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</si>
  <si>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</si>
  <si>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</si>
  <si>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</si>
  <si>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</si>
  <si>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</si>
  <si>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</si>
  <si>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</si>
  <si>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</si>
  <si>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</si>
  <si>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</si>
  <si>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</si>
  <si>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</si>
  <si>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SITE AVAIL. TRUE-UP TO ACTUAL</t>
  </si>
  <si>
    <t>SITE AVAILABILITY UNDERCOLLECTION</t>
  </si>
  <si>
    <t>2017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</si>
</sst>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7" fontId="12" fillId="2" borderId="0" xfId="2" applyNumberFormat="1" applyFont="1" applyFill="1"/>
    <xf numFmtId="44" fontId="3" fillId="0" borderId="0" xfId="2" applyFont="1" applyBorder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5" zoomScaleNormal="75" workbookViewId="0">
      <selection activeCell="D24" sqref="D24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43100</v>
      </c>
      <c r="C2" s="5"/>
    </row>
    <row r="3" spans="1:10" ht="20.25" x14ac:dyDescent="0.3">
      <c r="A3" s="3" t="s">
        <v>5</v>
      </c>
      <c r="B3" s="4">
        <v>43123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42736</v>
      </c>
      <c r="C5" s="35"/>
      <c r="D5" s="23">
        <v>7781</v>
      </c>
      <c r="E5" s="23">
        <v>0</v>
      </c>
      <c r="F5" s="23">
        <v>0</v>
      </c>
      <c r="G5" s="23">
        <v>0</v>
      </c>
      <c r="H5" s="23">
        <v>0</v>
      </c>
      <c r="I5" s="25">
        <f t="shared" ref="I5:I16" si="0">SUM(D5:H5)</f>
        <v>7781</v>
      </c>
    </row>
    <row r="6" spans="1:10" ht="20.25" x14ac:dyDescent="0.3">
      <c r="A6" s="2"/>
      <c r="B6" s="35">
        <v>42767</v>
      </c>
      <c r="C6" s="35"/>
      <c r="D6" s="14">
        <v>631750</v>
      </c>
      <c r="E6" s="14">
        <v>0</v>
      </c>
      <c r="F6" s="14">
        <v>0</v>
      </c>
      <c r="G6" s="14">
        <v>0</v>
      </c>
      <c r="H6" s="14">
        <v>0</v>
      </c>
      <c r="I6" s="15">
        <f t="shared" si="0"/>
        <v>631750</v>
      </c>
    </row>
    <row r="7" spans="1:10" ht="20.25" x14ac:dyDescent="0.3">
      <c r="A7" s="2"/>
      <c r="B7" s="35">
        <v>42795</v>
      </c>
      <c r="C7" s="35"/>
      <c r="D7" s="14">
        <v>254</v>
      </c>
      <c r="E7" s="14">
        <v>0</v>
      </c>
      <c r="F7" s="14">
        <v>0</v>
      </c>
      <c r="G7" s="14">
        <v>0</v>
      </c>
      <c r="H7" s="14">
        <v>0</v>
      </c>
      <c r="I7" s="15">
        <f t="shared" si="0"/>
        <v>254</v>
      </c>
    </row>
    <row r="8" spans="1:10" ht="20.25" x14ac:dyDescent="0.3">
      <c r="A8" s="2"/>
      <c r="B8" s="35">
        <v>42826</v>
      </c>
      <c r="C8" s="35"/>
      <c r="D8" s="14">
        <v>257</v>
      </c>
      <c r="E8" s="14">
        <v>86706.956000000006</v>
      </c>
      <c r="F8" s="14">
        <v>15150</v>
      </c>
      <c r="G8" s="14">
        <v>58940</v>
      </c>
      <c r="H8" s="14">
        <v>1771</v>
      </c>
      <c r="I8" s="15">
        <f t="shared" si="0"/>
        <v>162824.95600000001</v>
      </c>
    </row>
    <row r="9" spans="1:10" ht="20.25" x14ac:dyDescent="0.3">
      <c r="A9" s="2"/>
      <c r="B9" s="35">
        <v>42856</v>
      </c>
      <c r="C9" s="35"/>
      <c r="D9" s="14">
        <v>553</v>
      </c>
      <c r="E9" s="14">
        <v>232229.6</v>
      </c>
      <c r="F9" s="14">
        <v>29920</v>
      </c>
      <c r="G9" s="14">
        <v>136620</v>
      </c>
      <c r="H9" s="14">
        <v>4842</v>
      </c>
      <c r="I9" s="15">
        <f t="shared" si="0"/>
        <v>404164.6</v>
      </c>
    </row>
    <row r="10" spans="1:10" ht="20.25" x14ac:dyDescent="0.3">
      <c r="A10" s="2"/>
      <c r="B10" s="35">
        <v>42887</v>
      </c>
      <c r="C10" s="35"/>
      <c r="D10" s="14">
        <v>0</v>
      </c>
      <c r="E10" s="14">
        <v>186684</v>
      </c>
      <c r="F10" s="14">
        <v>44880</v>
      </c>
      <c r="G10" s="14">
        <v>75900</v>
      </c>
      <c r="H10" s="14">
        <v>2690</v>
      </c>
      <c r="I10" s="15">
        <f t="shared" si="0"/>
        <v>310154</v>
      </c>
      <c r="J10" s="2"/>
    </row>
    <row r="11" spans="1:10" ht="20.25" x14ac:dyDescent="0.3">
      <c r="A11" s="2"/>
      <c r="B11" s="35">
        <v>42917</v>
      </c>
      <c r="C11" s="35"/>
      <c r="D11" s="14">
        <v>0</v>
      </c>
      <c r="E11" s="14">
        <v>23832</v>
      </c>
      <c r="F11" s="14">
        <v>14960</v>
      </c>
      <c r="G11" s="14">
        <v>7590</v>
      </c>
      <c r="H11" s="14">
        <v>76450</v>
      </c>
      <c r="I11" s="15">
        <f t="shared" si="0"/>
        <v>122832</v>
      </c>
      <c r="J11" s="2"/>
    </row>
    <row r="12" spans="1:10" ht="20.25" x14ac:dyDescent="0.3">
      <c r="A12" s="2"/>
      <c r="B12" s="35">
        <v>42948</v>
      </c>
      <c r="C12" s="35"/>
      <c r="D12" s="14">
        <v>0</v>
      </c>
      <c r="E12" s="14">
        <v>71496</v>
      </c>
      <c r="F12" s="14">
        <v>14960</v>
      </c>
      <c r="G12" s="14">
        <v>45540</v>
      </c>
      <c r="H12" s="14">
        <v>1614</v>
      </c>
      <c r="I12" s="15">
        <f t="shared" si="0"/>
        <v>133610</v>
      </c>
      <c r="J12" s="7"/>
    </row>
    <row r="13" spans="1:10" ht="20.25" x14ac:dyDescent="0.3">
      <c r="A13" s="2"/>
      <c r="B13" s="35">
        <v>42979</v>
      </c>
      <c r="C13" s="35"/>
      <c r="D13" s="14">
        <v>15484</v>
      </c>
      <c r="E13" s="14">
        <v>82702.33</v>
      </c>
      <c r="F13" s="14">
        <v>29920</v>
      </c>
      <c r="G13" s="14">
        <v>60720</v>
      </c>
      <c r="H13" s="14">
        <v>2152</v>
      </c>
      <c r="I13" s="15">
        <f t="shared" si="0"/>
        <v>190978.33000000002</v>
      </c>
      <c r="J13" s="6"/>
    </row>
    <row r="14" spans="1:10" ht="20.25" x14ac:dyDescent="0.3">
      <c r="A14" s="2"/>
      <c r="B14" s="35">
        <v>43009</v>
      </c>
      <c r="C14" s="35"/>
      <c r="D14" s="14">
        <v>4713</v>
      </c>
      <c r="E14" s="14">
        <v>16892.916000000001</v>
      </c>
      <c r="F14" s="14">
        <v>29920</v>
      </c>
      <c r="G14" s="14">
        <v>15180</v>
      </c>
      <c r="H14" s="14">
        <v>76719</v>
      </c>
      <c r="I14" s="15">
        <f t="shared" si="0"/>
        <v>143424.916</v>
      </c>
      <c r="J14" s="6"/>
    </row>
    <row r="15" spans="1:10" ht="20.25" x14ac:dyDescent="0.3">
      <c r="A15" s="2"/>
      <c r="B15" s="35">
        <v>43040</v>
      </c>
      <c r="C15" s="35"/>
      <c r="D15" s="16">
        <v>0</v>
      </c>
      <c r="E15" s="16">
        <v>384370.43999999994</v>
      </c>
      <c r="F15" s="16">
        <v>134640</v>
      </c>
      <c r="G15" s="16">
        <v>220110</v>
      </c>
      <c r="H15" s="16">
        <v>198383</v>
      </c>
      <c r="I15" s="17">
        <f t="shared" si="0"/>
        <v>937503.44</v>
      </c>
      <c r="J15" s="8"/>
    </row>
    <row r="16" spans="1:10" ht="24.75" x14ac:dyDescent="0.6">
      <c r="A16" s="2"/>
      <c r="B16" s="35">
        <v>43070</v>
      </c>
      <c r="C16" s="35"/>
      <c r="D16" s="18">
        <v>41283</v>
      </c>
      <c r="E16" s="18">
        <v>550135.24</v>
      </c>
      <c r="F16" s="18">
        <v>194480</v>
      </c>
      <c r="G16" s="18">
        <v>371910</v>
      </c>
      <c r="H16" s="18">
        <v>164766</v>
      </c>
      <c r="I16" s="19">
        <f t="shared" si="0"/>
        <v>1322574.24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702075</v>
      </c>
      <c r="E18" s="26">
        <f>SUM(E5:E16)+0.003</f>
        <v>1635049.4849999999</v>
      </c>
      <c r="F18" s="26">
        <f>SUM(F5:F16)</f>
        <v>508830</v>
      </c>
      <c r="G18" s="26">
        <f>SUM(G5:G16)</f>
        <v>992510</v>
      </c>
      <c r="H18" s="26">
        <f>SUM(H5:H16)</f>
        <v>529387</v>
      </c>
      <c r="I18" s="27">
        <f>SUM(D18:H18)</f>
        <v>4367851.4849999994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18</v>
      </c>
      <c r="D20" s="33">
        <v>639443</v>
      </c>
      <c r="E20" s="33">
        <v>2174145</v>
      </c>
      <c r="F20" s="33">
        <v>837752</v>
      </c>
      <c r="G20" s="33">
        <v>1548969</v>
      </c>
      <c r="H20" s="33">
        <v>1029971</v>
      </c>
      <c r="I20" s="22">
        <f>SUM(D20:H20)</f>
        <v>6230280</v>
      </c>
      <c r="J20" s="2"/>
    </row>
    <row r="21" spans="1:11" ht="20.25" x14ac:dyDescent="0.3">
      <c r="B21" s="2"/>
      <c r="C21" s="12" t="s">
        <v>7</v>
      </c>
      <c r="D21" s="33">
        <f>SUM(D20-D18)</f>
        <v>-62632</v>
      </c>
      <c r="E21" s="33">
        <f>SUM(E20-E18)</f>
        <v>539095.51500000013</v>
      </c>
      <c r="F21" s="33">
        <f>SUM(F20-F18)</f>
        <v>328922</v>
      </c>
      <c r="G21" s="33">
        <f>SUM(G20-G18)</f>
        <v>556459</v>
      </c>
      <c r="H21" s="33">
        <f>SUM(H20-H18)</f>
        <v>500584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/>
      <c r="E22" s="22" t="b">
        <f>IF(E18&gt;E20,E20-E18)</f>
        <v>0</v>
      </c>
      <c r="F22" s="22" t="b">
        <f>IF(F18&gt;F20,F20-F18)</f>
        <v>0</v>
      </c>
      <c r="G22" s="22" t="b">
        <f>IF(G18&gt;G20,G20-G18)</f>
        <v>0</v>
      </c>
      <c r="H22" s="22" t="b">
        <f>IF(H18&gt;H20,H20-H18)</f>
        <v>0</v>
      </c>
      <c r="I22" s="31">
        <f>SUM(D22:H22)</f>
        <v>0</v>
      </c>
    </row>
    <row r="23" spans="1:11" ht="20.25" customHeight="1" thickBot="1" x14ac:dyDescent="0.35">
      <c r="C23" s="12" t="s">
        <v>16</v>
      </c>
      <c r="D23" s="6">
        <v>621406</v>
      </c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C24" s="12" t="s">
        <v>17</v>
      </c>
      <c r="D24" s="34">
        <f>D20-D23</f>
        <v>18037</v>
      </c>
      <c r="E24" s="32"/>
      <c r="F24" s="32"/>
      <c r="G24" s="32"/>
      <c r="H24" s="32"/>
      <c r="I24" s="30">
        <f>+I22*1.043</f>
        <v>0</v>
      </c>
    </row>
  </sheetData>
  <mergeCells count="12">
    <mergeCell ref="B13:C13"/>
    <mergeCell ref="B15:C15"/>
    <mergeCell ref="B16:C16"/>
    <mergeCell ref="B14:C14"/>
    <mergeCell ref="B9:C9"/>
    <mergeCell ref="B10:C10"/>
    <mergeCell ref="B11:C11"/>
    <mergeCell ref="B5:C5"/>
    <mergeCell ref="B6:C6"/>
    <mergeCell ref="B7:C7"/>
    <mergeCell ref="B8:C8"/>
    <mergeCell ref="B12:C12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&amp;L&amp;"Arial,Bold"&amp;14US ECOLOGY WASHINGTON, INC.
&amp;F</oddHeader>
    <oddFooter>&amp;L&amp;"Arial,Bold"&amp;14US ECOLOGY WASHINGTON, INC.
2018 FINAL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FAD4EC5E92F48A399B98CB9EF7781" ma:contentTypeVersion="76" ma:contentTypeDescription="" ma:contentTypeScope="" ma:versionID="899efc0f1f5e61f21b48f34c75e8c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180279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E65F9C-FC7C-4451-A8E4-84EDADB32C03}"/>
</file>

<file path=customXml/itemProps2.xml><?xml version="1.0" encoding="utf-8"?>
<ds:datastoreItem xmlns:ds="http://schemas.openxmlformats.org/officeDocument/2006/customXml" ds:itemID="{BC1958AF-688E-44FF-B918-4EBD4C6E545F}"/>
</file>

<file path=customXml/itemProps3.xml><?xml version="1.0" encoding="utf-8"?>
<ds:datastoreItem xmlns:ds="http://schemas.openxmlformats.org/officeDocument/2006/customXml" ds:itemID="{09B024D8-3979-44E6-926E-0D184D7A8592}"/>
</file>

<file path=customXml/itemProps4.xml><?xml version="1.0" encoding="utf-8"?>
<ds:datastoreItem xmlns:ds="http://schemas.openxmlformats.org/officeDocument/2006/customXml" ds:itemID="{5E0A5C98-EC8F-4BDF-A419-4AFDA50E9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2017</vt:lpstr>
      <vt:lpstr>'REV REQ 2017'!Print_Area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2018-01-23T19:44:42Z</cp:lastPrinted>
  <dcterms:created xsi:type="dcterms:W3CDTF">2003-11-11T23:08:27Z</dcterms:created>
  <dcterms:modified xsi:type="dcterms:W3CDTF">2018-03-19T17:01:20Z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0x0101006E56B4D1795A2E4DB2F0B01679ED314A0085EFAD4EC5E92F48A399B98CB9EF7781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