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6\Disposal fee only\Prepare for Resubmission\Cleaned up for submission\Final two pages 030716\"/>
    </mc:Choice>
  </mc:AlternateContent>
  <bookViews>
    <workbookView xWindow="0" yWindow="0" windowWidth="24000" windowHeight="8745"/>
  </bookViews>
  <sheets>
    <sheet name="Item 120,130,150 p31" sheetId="1" r:id="rId1"/>
    <sheet name="Item 255 p42" sheetId="2" r:id="rId2"/>
  </sheets>
  <externalReferences>
    <externalReference r:id="rId3"/>
  </externalReferences>
  <definedNames>
    <definedName name="_xlnm.Print_Area" localSheetId="1">'Item 255 p42'!$A$1:$K$54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B50" i="2"/>
  <c r="J17" i="2"/>
  <c r="H17" i="2"/>
  <c r="F17" i="2"/>
  <c r="D17" i="2"/>
  <c r="D16" i="2"/>
  <c r="J15" i="2"/>
  <c r="J16" i="2" s="1"/>
  <c r="H15" i="2"/>
  <c r="H16" i="2" s="1"/>
  <c r="F15" i="2"/>
  <c r="F16" i="2" s="1"/>
  <c r="D15" i="2"/>
  <c r="K2" i="2"/>
  <c r="B2" i="2"/>
  <c r="G50" i="1"/>
  <c r="B50" i="1"/>
  <c r="E41" i="1"/>
  <c r="C41" i="1"/>
  <c r="G39" i="1"/>
  <c r="E39" i="1"/>
  <c r="E38" i="1"/>
  <c r="C38" i="1"/>
  <c r="C39" i="1" s="1"/>
  <c r="B2" i="1"/>
</calcChain>
</file>

<file path=xl/sharedStrings.xml><?xml version="1.0" encoding="utf-8"?>
<sst xmlns="http://schemas.openxmlformats.org/spreadsheetml/2006/main" count="105" uniqueCount="71">
  <si>
    <t>Tariff No.</t>
  </si>
  <si>
    <t xml:space="preserve">Revised Page No. </t>
  </si>
  <si>
    <t>Company Name/Permit Number:  Waste Control, Inc.  G-101</t>
  </si>
  <si>
    <t>Registered Trade Name:                    Waste Control</t>
  </si>
  <si>
    <t>Item 120 - Drums</t>
  </si>
  <si>
    <t xml:space="preserve"> </t>
  </si>
  <si>
    <t>Type of Service</t>
  </si>
  <si>
    <t>Rate Per Drum, Per Pick-up</t>
  </si>
  <si>
    <t>Regular Route Service</t>
  </si>
  <si>
    <t>Special Pick-up</t>
  </si>
  <si>
    <t>Item 130 - Litter Receptacles and Litter Toters - Commercial</t>
  </si>
  <si>
    <t xml:space="preserve">Service Area:       </t>
  </si>
  <si>
    <t>Customer-owned Receptacle</t>
  </si>
  <si>
    <t>Rate Per Receptacle, Per Pick-up</t>
  </si>
  <si>
    <t>Company-owned Receptacle:</t>
  </si>
  <si>
    <t>Size or Type:</t>
  </si>
  <si>
    <t>Min/Mo</t>
  </si>
  <si>
    <t>Special pick-ups per pick-up</t>
  </si>
  <si>
    <t>Clean toter pick-up and del</t>
  </si>
  <si>
    <t>Item 150 -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</si>
  <si>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</si>
  <si>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</si>
  <si>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</si>
  <si>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</si>
  <si>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</si>
  <si>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</si>
  <si>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</si>
  <si>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</si>
  <si>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</si>
  <si>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Pick-up</t>
  </si>
  <si>
    <t>8 feet</t>
  </si>
  <si>
    <t>Bulky Materials</t>
  </si>
  <si>
    <t>14.41 (A)</t>
  </si>
  <si>
    <t>Loose material</t>
  </si>
  <si>
    <t>(customer load)</t>
  </si>
  <si>
    <t>30.42 (A)</t>
  </si>
  <si>
    <t>(company load)</t>
  </si>
  <si>
    <t>Issued by:</t>
  </si>
  <si>
    <t xml:space="preserve"> Joseph D. Willis</t>
  </si>
  <si>
    <t>Issue date:</t>
  </si>
  <si>
    <t>(For Official Use Only)</t>
  </si>
  <si>
    <t>Docket No. TG-____________________  Date: ___________________  By: ___________________</t>
  </si>
  <si>
    <t>Item 255 - Container Service - Dumped in Company’s Vehicle</t>
  </si>
  <si>
    <t>Compacted Material (Customer-owned Container)</t>
  </si>
  <si>
    <t>Rates stated per container, per pick-up</t>
  </si>
  <si>
    <t>Service Area:</t>
  </si>
  <si>
    <t>All service areas except Mt. Saint Helens</t>
  </si>
  <si>
    <t>Size or Type of Container</t>
  </si>
  <si>
    <t>Permanent Service</t>
  </si>
  <si>
    <t>2 Yd</t>
  </si>
  <si>
    <t>3 Yd</t>
  </si>
  <si>
    <t>4 Yd</t>
  </si>
  <si>
    <t>5 Yd</t>
  </si>
  <si>
    <t>Each Scheduled Pick-up</t>
  </si>
  <si>
    <t>(A)</t>
  </si>
  <si>
    <t>Monthly rate, Note 2</t>
  </si>
  <si>
    <t>Temporary Service</t>
  </si>
  <si>
    <t>Pick-up Rate</t>
  </si>
  <si>
    <t>Note 1:</t>
  </si>
  <si>
    <t>Permanent Service:  Service is defined as no less than scheduled, every  week pick-up, unless local government requires more frequent service or unless putrescibles are involved.  Customer will be charged for service requested, even if fewer containers are serviced on a particular trip.  No credit will be given for partially-filled containers.</t>
  </si>
  <si>
    <t>Note 2:</t>
  </si>
  <si>
    <t>Monthly service rate shown is for one pick-up per week.</t>
  </si>
  <si>
    <t>Note 3:</t>
  </si>
  <si>
    <t>Respot is moving the container from current position to new position at customer’s request.</t>
  </si>
  <si>
    <t>Accessorial charges assessed (lids, unlocking, unlatching, etc.)</t>
  </si>
  <si>
    <t>Respot container</t>
  </si>
  <si>
    <t xml:space="preserve"> per occurrence</t>
  </si>
  <si>
    <t>Unlocking or unlatching</t>
  </si>
  <si>
    <t>Gate opening</t>
  </si>
  <si>
    <t>Delay charges</t>
  </si>
  <si>
    <t xml:space="preserve"> per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</si>
</sst>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</numFmts>
  <fonts count="9" x14ac:knownFonts="1">
    <font>
      <sz val="10"/>
      <name val="Arial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7030A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Fill="1" applyBorder="1"/>
    <xf numFmtId="0" fontId="1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8" fontId="1" fillId="0" borderId="9" xfId="0" applyNumberFormat="1" applyFont="1" applyBorder="1"/>
    <xf numFmtId="8" fontId="1" fillId="0" borderId="10" xfId="0" applyNumberFormat="1" applyFont="1" applyBorder="1"/>
    <xf numFmtId="8" fontId="1" fillId="0" borderId="11" xfId="0" applyNumberFormat="1" applyFont="1" applyBorder="1"/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4" xfId="0" applyFont="1" applyBorder="1"/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9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 indent="1"/>
    </xf>
    <xf numFmtId="44" fontId="1" fillId="0" borderId="9" xfId="0" applyNumberFormat="1" applyFont="1" applyBorder="1"/>
    <xf numFmtId="44" fontId="1" fillId="0" borderId="11" xfId="0" applyNumberFormat="1" applyFont="1" applyBorder="1"/>
    <xf numFmtId="0" fontId="1" fillId="0" borderId="10" xfId="0" applyFont="1" applyBorder="1" applyAlignment="1">
      <alignment horizontal="left" indent="1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Fill="1"/>
    <xf numFmtId="7" fontId="1" fillId="0" borderId="9" xfId="0" applyNumberFormat="1" applyFont="1" applyFill="1" applyBorder="1" applyAlignment="1">
      <alignment horizontal="center"/>
    </xf>
    <xf numFmtId="7" fontId="1" fillId="0" borderId="11" xfId="0" applyNumberFormat="1" applyFont="1" applyFill="1" applyBorder="1" applyAlignment="1">
      <alignment horizontal="center"/>
    </xf>
    <xf numFmtId="7" fontId="1" fillId="0" borderId="1" xfId="0" applyNumberFormat="1" applyFont="1" applyFill="1" applyBorder="1" applyAlignment="1">
      <alignment horizontal="center"/>
    </xf>
    <xf numFmtId="7" fontId="1" fillId="0" borderId="3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indent="1"/>
    </xf>
    <xf numFmtId="7" fontId="1" fillId="0" borderId="8" xfId="0" applyNumberFormat="1" applyFont="1" applyFill="1" applyBorder="1" applyAlignment="1">
      <alignment horizontal="center"/>
    </xf>
    <xf numFmtId="7" fontId="1" fillId="0" borderId="6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7" xfId="0" applyFont="1" applyFill="1" applyBorder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" fillId="0" borderId="5" xfId="1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quotePrefix="1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left" indent="1"/>
    </xf>
    <xf numFmtId="44" fontId="1" fillId="0" borderId="12" xfId="0" applyNumberFormat="1" applyFont="1" applyFill="1" applyBorder="1"/>
    <xf numFmtId="44" fontId="4" fillId="0" borderId="12" xfId="0" applyNumberFormat="1" applyFont="1" applyFill="1" applyBorder="1"/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/>
    <xf numFmtId="0" fontId="1" fillId="0" borderId="11" xfId="0" applyFont="1" applyFill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4" fontId="1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AC0252%20-%20Waste%20Control,%20Inc-1633/Rate%20Cases/2016/Disposal%20fee%20only/Prepare%20for%20Resubmission/Cleaned%20up%20for%20submission/Revised%20Waste%20Control,%20Inc.%20G101_18%20Tari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100, page 23"/>
      <sheetName val="Item 100, page 24"/>
      <sheetName val="Item 105 p1 p27"/>
      <sheetName val="Item 120,130,150 p31"/>
      <sheetName val="Item 240 p38"/>
      <sheetName val="Item 240 p39"/>
      <sheetName val="Item 245 p40"/>
      <sheetName val="Item 250 p41"/>
      <sheetName val="Item 255 p42"/>
    </sheetNames>
    <sheetDataSet>
      <sheetData sheetId="0"/>
      <sheetData sheetId="1"/>
      <sheetData sheetId="2">
        <row r="2">
          <cell r="B2">
            <v>18</v>
          </cell>
        </row>
        <row r="51">
          <cell r="B51">
            <v>42415</v>
          </cell>
          <cell r="K51" t="str">
            <v>Effective Date: April 1, 2016</v>
          </cell>
        </row>
      </sheetData>
      <sheetData sheetId="3"/>
      <sheetData sheetId="4"/>
      <sheetData sheetId="5"/>
      <sheetData sheetId="6"/>
      <sheetData sheetId="7">
        <row r="2">
          <cell r="B2">
            <v>18</v>
          </cell>
          <cell r="K2">
            <v>41</v>
          </cell>
        </row>
        <row r="18">
          <cell r="D18">
            <v>45.64</v>
          </cell>
          <cell r="F18">
            <v>64.19</v>
          </cell>
          <cell r="H18">
            <v>86.87</v>
          </cell>
          <cell r="J18">
            <v>103.2</v>
          </cell>
        </row>
        <row r="19">
          <cell r="D19">
            <v>53.39</v>
          </cell>
          <cell r="F19">
            <v>71.900000000000006</v>
          </cell>
          <cell r="H19">
            <v>94.6</v>
          </cell>
          <cell r="J19">
            <v>110.93</v>
          </cell>
        </row>
        <row r="52">
          <cell r="B52">
            <v>42415</v>
          </cell>
          <cell r="H52" t="str">
            <v>Effective Date: April 1, 2016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19" zoomScaleNormal="100" zoomScaleSheetLayoutView="75" workbookViewId="0">
      <selection activeCell="O35" sqref="O35"/>
    </sheetView>
  </sheetViews>
  <sheetFormatPr defaultRowHeight="12.75" x14ac:dyDescent="0.2"/>
  <cols>
    <col min="1" max="2" width="9.140625" style="4"/>
    <col min="3" max="3" width="8.7109375" style="4" customWidth="1"/>
    <col min="4" max="4" width="9.140625" style="4"/>
    <col min="5" max="5" width="11" style="4" customWidth="1"/>
    <col min="6" max="7" width="9.140625" style="4"/>
    <col min="8" max="9" width="9.85546875" style="4" customWidth="1"/>
    <col min="10" max="10" width="11" style="4" customWidth="1"/>
    <col min="11" max="16384" width="9.140625" style="4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5" x14ac:dyDescent="0.2">
      <c r="A2" s="5" t="s">
        <v>0</v>
      </c>
      <c r="B2" s="6">
        <f>+'[1]Item 105 p1 p27'!B2</f>
        <v>18</v>
      </c>
      <c r="C2" s="7"/>
      <c r="D2" s="7"/>
      <c r="E2" s="7"/>
      <c r="F2" s="7"/>
      <c r="G2" s="6">
        <v>0</v>
      </c>
      <c r="H2" s="8" t="s">
        <v>1</v>
      </c>
      <c r="I2" s="8"/>
      <c r="J2" s="9">
        <v>31</v>
      </c>
    </row>
    <row r="3" spans="1:15" x14ac:dyDescent="0.2">
      <c r="A3" s="5"/>
      <c r="B3" s="7"/>
      <c r="C3" s="7"/>
      <c r="D3" s="7"/>
      <c r="E3" s="7"/>
      <c r="F3" s="7"/>
      <c r="G3" s="7"/>
      <c r="H3" s="7"/>
      <c r="I3" s="7"/>
      <c r="J3" s="10"/>
    </row>
    <row r="4" spans="1:15" x14ac:dyDescent="0.2">
      <c r="A4" s="5" t="s">
        <v>2</v>
      </c>
      <c r="B4" s="7"/>
      <c r="C4" s="7"/>
      <c r="D4" s="7"/>
      <c r="E4" s="7"/>
      <c r="F4" s="7"/>
      <c r="G4" s="7"/>
      <c r="H4" s="7"/>
      <c r="I4" s="7"/>
      <c r="J4" s="10"/>
    </row>
    <row r="5" spans="1:15" x14ac:dyDescent="0.2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</row>
    <row r="6" spans="1:15" x14ac:dyDescent="0.2">
      <c r="A6" s="1"/>
      <c r="B6" s="2"/>
      <c r="C6" s="2"/>
      <c r="D6" s="2"/>
      <c r="E6" s="2"/>
      <c r="F6" s="2"/>
      <c r="G6" s="2"/>
      <c r="H6" s="2"/>
      <c r="I6" s="2"/>
      <c r="J6" s="3"/>
    </row>
    <row r="7" spans="1:15" x14ac:dyDescent="0.2">
      <c r="A7" s="5"/>
      <c r="B7" s="14" t="s">
        <v>4</v>
      </c>
      <c r="C7" s="14"/>
      <c r="D7" s="14"/>
      <c r="E7" s="14"/>
      <c r="F7" s="14"/>
      <c r="G7" s="14"/>
      <c r="H7" s="14"/>
      <c r="I7" s="14"/>
      <c r="J7" s="15"/>
    </row>
    <row r="8" spans="1:15" x14ac:dyDescent="0.2">
      <c r="A8" s="16"/>
      <c r="B8" s="7"/>
      <c r="C8" s="7"/>
      <c r="D8" s="7"/>
      <c r="E8" s="7"/>
      <c r="F8" s="7"/>
      <c r="G8" s="7"/>
      <c r="H8" s="7"/>
      <c r="I8" s="7"/>
      <c r="J8" s="10"/>
    </row>
    <row r="9" spans="1:15" x14ac:dyDescent="0.2">
      <c r="A9" s="5" t="s">
        <v>5</v>
      </c>
      <c r="B9" s="17"/>
      <c r="C9" s="18" t="s">
        <v>6</v>
      </c>
      <c r="D9" s="19"/>
      <c r="E9" s="20"/>
      <c r="F9" s="18" t="s">
        <v>7</v>
      </c>
      <c r="G9" s="19"/>
      <c r="H9" s="20"/>
      <c r="I9" s="7"/>
      <c r="J9" s="10"/>
    </row>
    <row r="10" spans="1:15" x14ac:dyDescent="0.2">
      <c r="A10" s="5"/>
      <c r="B10" s="7"/>
      <c r="C10" s="21" t="s">
        <v>8</v>
      </c>
      <c r="D10" s="22"/>
      <c r="E10" s="23"/>
      <c r="F10" s="24"/>
      <c r="G10" s="25"/>
      <c r="H10" s="26"/>
      <c r="I10" s="7"/>
      <c r="J10" s="10"/>
    </row>
    <row r="11" spans="1:15" x14ac:dyDescent="0.2">
      <c r="A11" s="5"/>
      <c r="B11" s="27"/>
      <c r="C11" s="21" t="s">
        <v>9</v>
      </c>
      <c r="D11" s="22"/>
      <c r="E11" s="23"/>
      <c r="F11" s="24"/>
      <c r="G11" s="25"/>
      <c r="H11" s="26"/>
      <c r="I11" s="7"/>
      <c r="J11" s="10"/>
    </row>
    <row r="12" spans="1:15" x14ac:dyDescent="0.2">
      <c r="A12" s="5"/>
      <c r="B12" s="7"/>
      <c r="C12" s="7"/>
      <c r="D12" s="7"/>
      <c r="E12" s="7"/>
      <c r="F12" s="7"/>
      <c r="G12" s="7"/>
      <c r="H12" s="7"/>
      <c r="I12" s="7"/>
      <c r="J12" s="10"/>
    </row>
    <row r="13" spans="1:15" x14ac:dyDescent="0.2">
      <c r="A13" s="11"/>
      <c r="B13" s="28"/>
      <c r="C13" s="6"/>
      <c r="D13" s="12"/>
      <c r="E13" s="28"/>
      <c r="F13" s="6"/>
      <c r="G13" s="12"/>
      <c r="H13" s="28"/>
      <c r="I13" s="6"/>
      <c r="J13" s="13"/>
    </row>
    <row r="14" spans="1:15" x14ac:dyDescent="0.2">
      <c r="A14" s="5"/>
      <c r="B14" s="29"/>
      <c r="C14" s="17"/>
      <c r="D14" s="7"/>
      <c r="E14" s="29"/>
      <c r="F14" s="17"/>
      <c r="G14" s="7"/>
      <c r="H14" s="29"/>
      <c r="I14" s="17"/>
      <c r="J14" s="10"/>
      <c r="L14" s="30"/>
      <c r="M14" s="30"/>
      <c r="N14" s="30"/>
      <c r="O14" s="30"/>
    </row>
    <row r="15" spans="1:15" x14ac:dyDescent="0.2">
      <c r="A15" s="31"/>
      <c r="B15" s="14" t="s">
        <v>10</v>
      </c>
      <c r="C15" s="32"/>
      <c r="D15" s="32"/>
      <c r="E15" s="32"/>
      <c r="F15" s="32"/>
      <c r="G15" s="32"/>
      <c r="H15" s="32"/>
      <c r="I15" s="32"/>
      <c r="J15" s="15"/>
      <c r="L15" s="30"/>
      <c r="M15" s="30"/>
      <c r="N15" s="30"/>
      <c r="O15" s="30"/>
    </row>
    <row r="16" spans="1:15" x14ac:dyDescent="0.2">
      <c r="A16" s="31" t="s">
        <v>11</v>
      </c>
      <c r="B16" s="7"/>
      <c r="C16" s="7"/>
      <c r="D16" s="7"/>
      <c r="E16" s="7"/>
      <c r="F16" s="7"/>
      <c r="G16" s="7"/>
      <c r="H16" s="7"/>
      <c r="I16" s="7"/>
      <c r="J16" s="10"/>
      <c r="L16" s="30"/>
      <c r="M16" s="30"/>
      <c r="N16" s="30"/>
      <c r="O16" s="30"/>
    </row>
    <row r="17" spans="1:15" x14ac:dyDescent="0.2">
      <c r="A17" s="31"/>
      <c r="B17" s="7"/>
      <c r="C17" s="33" t="s">
        <v>12</v>
      </c>
      <c r="D17" s="34"/>
      <c r="E17" s="35"/>
      <c r="F17" s="36" t="s">
        <v>13</v>
      </c>
      <c r="G17" s="19"/>
      <c r="H17" s="20"/>
      <c r="I17" s="7"/>
      <c r="J17" s="10"/>
      <c r="L17" s="30"/>
      <c r="M17" s="30"/>
      <c r="N17" s="30"/>
      <c r="O17" s="30"/>
    </row>
    <row r="18" spans="1:15" x14ac:dyDescent="0.2">
      <c r="A18" s="37"/>
      <c r="B18" s="38"/>
      <c r="C18" s="39"/>
      <c r="D18" s="22"/>
      <c r="E18" s="23"/>
      <c r="F18" s="40"/>
      <c r="G18" s="22"/>
      <c r="H18" s="41"/>
      <c r="I18" s="38"/>
      <c r="J18" s="15"/>
      <c r="L18" s="30"/>
      <c r="M18" s="30"/>
      <c r="N18" s="30"/>
      <c r="O18" s="30"/>
    </row>
    <row r="19" spans="1:15" x14ac:dyDescent="0.2">
      <c r="A19" s="5"/>
      <c r="B19" s="7"/>
      <c r="C19" s="39"/>
      <c r="D19" s="22"/>
      <c r="E19" s="23"/>
      <c r="F19" s="40"/>
      <c r="G19" s="22"/>
      <c r="H19" s="41"/>
      <c r="I19" s="7"/>
      <c r="J19" s="10"/>
      <c r="L19" s="30"/>
      <c r="M19" s="30"/>
      <c r="N19" s="30"/>
      <c r="O19" s="30"/>
    </row>
    <row r="20" spans="1:15" x14ac:dyDescent="0.2">
      <c r="A20" s="5"/>
      <c r="B20" s="7"/>
      <c r="C20" s="42"/>
      <c r="D20" s="22"/>
      <c r="E20" s="22"/>
      <c r="F20" s="22"/>
      <c r="G20" s="22"/>
      <c r="H20" s="22"/>
      <c r="I20" s="7"/>
      <c r="J20" s="10"/>
      <c r="L20" s="30"/>
      <c r="M20" s="30"/>
      <c r="N20" s="30"/>
      <c r="O20" s="30"/>
    </row>
    <row r="21" spans="1:15" x14ac:dyDescent="0.2">
      <c r="A21" s="5"/>
      <c r="B21" s="7"/>
      <c r="C21" s="43" t="s">
        <v>14</v>
      </c>
      <c r="D21" s="44"/>
      <c r="E21" s="45"/>
      <c r="F21" s="46" t="s">
        <v>13</v>
      </c>
      <c r="G21" s="47"/>
      <c r="H21" s="48"/>
      <c r="I21" s="7"/>
      <c r="J21" s="10"/>
    </row>
    <row r="22" spans="1:15" x14ac:dyDescent="0.2">
      <c r="A22" s="5"/>
      <c r="B22" s="7"/>
      <c r="C22" s="39" t="s">
        <v>15</v>
      </c>
      <c r="D22" s="22"/>
      <c r="E22" s="23"/>
      <c r="F22" s="40"/>
      <c r="G22" s="22" t="s">
        <v>16</v>
      </c>
      <c r="H22" s="41"/>
      <c r="I22" s="7"/>
      <c r="J22" s="10"/>
    </row>
    <row r="23" spans="1:15" x14ac:dyDescent="0.2">
      <c r="A23" s="5"/>
      <c r="B23" s="7"/>
      <c r="C23" s="39" t="s">
        <v>15</v>
      </c>
      <c r="D23" s="22"/>
      <c r="E23" s="23"/>
      <c r="F23" s="40"/>
      <c r="G23" s="22" t="s">
        <v>16</v>
      </c>
      <c r="H23" s="41"/>
      <c r="I23" s="7"/>
      <c r="J23" s="10"/>
    </row>
    <row r="24" spans="1:15" x14ac:dyDescent="0.2">
      <c r="A24" s="5"/>
      <c r="B24" s="7"/>
      <c r="C24" s="39" t="s">
        <v>15</v>
      </c>
      <c r="D24" s="22"/>
      <c r="E24" s="23"/>
      <c r="F24" s="40"/>
      <c r="G24" s="22" t="s">
        <v>16</v>
      </c>
      <c r="H24" s="41"/>
      <c r="I24" s="7"/>
      <c r="J24" s="10"/>
    </row>
    <row r="25" spans="1:15" x14ac:dyDescent="0.2">
      <c r="A25" s="5"/>
      <c r="B25" s="7"/>
      <c r="C25" s="39" t="s">
        <v>17</v>
      </c>
      <c r="D25" s="22"/>
      <c r="E25" s="23"/>
      <c r="F25" s="40"/>
      <c r="G25" s="22"/>
      <c r="H25" s="41"/>
      <c r="I25" s="7"/>
      <c r="J25" s="10"/>
    </row>
    <row r="26" spans="1:15" x14ac:dyDescent="0.2">
      <c r="A26" s="5"/>
      <c r="B26" s="7"/>
      <c r="C26" s="39" t="s">
        <v>18</v>
      </c>
      <c r="D26" s="22"/>
      <c r="E26" s="23"/>
      <c r="F26" s="40"/>
      <c r="G26" s="22"/>
      <c r="H26" s="41"/>
      <c r="I26" s="7"/>
      <c r="J26" s="10"/>
    </row>
    <row r="27" spans="1:15" x14ac:dyDescent="0.2">
      <c r="A27" s="5"/>
      <c r="B27" s="7"/>
      <c r="C27" s="7"/>
      <c r="D27" s="7"/>
      <c r="E27" s="7"/>
      <c r="F27" s="7"/>
      <c r="G27" s="7"/>
      <c r="H27" s="7"/>
      <c r="I27" s="7"/>
      <c r="J27" s="10"/>
    </row>
    <row r="28" spans="1:15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3"/>
    </row>
    <row r="29" spans="1:15" x14ac:dyDescent="0.2">
      <c r="A29" s="5"/>
      <c r="B29" s="7"/>
      <c r="C29" s="7"/>
      <c r="D29" s="7"/>
      <c r="E29" s="7"/>
      <c r="F29" s="7"/>
      <c r="G29" s="7"/>
      <c r="H29" s="7"/>
      <c r="I29" s="7"/>
      <c r="J29" s="10"/>
    </row>
    <row r="30" spans="1:15" x14ac:dyDescent="0.2">
      <c r="A30" s="16"/>
      <c r="B30" s="14" t="s">
        <v>19</v>
      </c>
      <c r="C30" s="14"/>
      <c r="D30" s="14"/>
      <c r="E30" s="14"/>
      <c r="F30" s="14"/>
      <c r="G30" s="14"/>
      <c r="H30" s="14"/>
      <c r="I30" s="14"/>
      <c r="J30" s="15"/>
    </row>
    <row r="31" spans="1:15" x14ac:dyDescent="0.2">
      <c r="A31" s="5"/>
      <c r="B31" s="7"/>
      <c r="C31" s="7"/>
      <c r="D31" s="7"/>
      <c r="E31" s="7"/>
      <c r="F31" s="7"/>
      <c r="G31" s="7"/>
      <c r="H31" s="7"/>
      <c r="I31" s="7"/>
      <c r="J31" s="10"/>
      <c r="K31" s="49"/>
    </row>
    <row r="32" spans="1:15" x14ac:dyDescent="0.2">
      <c r="A32" s="5" t="s">
        <v>20</v>
      </c>
      <c r="B32" s="7"/>
      <c r="C32" s="7"/>
      <c r="D32" s="7"/>
      <c r="E32" s="7"/>
      <c r="F32" s="7"/>
      <c r="G32" s="7"/>
      <c r="H32" s="7"/>
      <c r="I32" s="7"/>
      <c r="J32" s="10"/>
    </row>
    <row r="33" spans="1:17" x14ac:dyDescent="0.2">
      <c r="A33" s="5"/>
      <c r="B33" s="7"/>
      <c r="C33" s="7"/>
      <c r="D33" s="7"/>
      <c r="E33" s="7"/>
      <c r="F33" s="7"/>
      <c r="G33" s="7"/>
      <c r="H33" s="7"/>
      <c r="I33" s="7"/>
      <c r="J33" s="10"/>
    </row>
    <row r="34" spans="1:17" x14ac:dyDescent="0.2">
      <c r="A34" s="5" t="s">
        <v>21</v>
      </c>
      <c r="B34" s="7"/>
      <c r="C34" s="7"/>
      <c r="D34" s="7"/>
      <c r="E34" s="7"/>
      <c r="F34" s="7"/>
      <c r="G34" s="7"/>
      <c r="H34" s="7"/>
      <c r="I34" s="7"/>
      <c r="J34" s="10"/>
    </row>
    <row r="35" spans="1:17" x14ac:dyDescent="0.2">
      <c r="A35" s="37"/>
      <c r="B35" s="38"/>
      <c r="C35" s="50"/>
      <c r="D35" s="51"/>
      <c r="E35" s="52" t="s">
        <v>22</v>
      </c>
      <c r="F35" s="53"/>
      <c r="G35" s="50"/>
      <c r="H35" s="51"/>
      <c r="I35" s="52" t="s">
        <v>23</v>
      </c>
      <c r="J35" s="53"/>
    </row>
    <row r="36" spans="1:17" x14ac:dyDescent="0.2">
      <c r="A36" s="5"/>
      <c r="B36" s="7"/>
      <c r="C36" s="54" t="s">
        <v>24</v>
      </c>
      <c r="D36" s="55"/>
      <c r="E36" s="54" t="s">
        <v>25</v>
      </c>
      <c r="F36" s="55"/>
      <c r="G36" s="54" t="s">
        <v>26</v>
      </c>
      <c r="H36" s="55"/>
      <c r="I36" s="54" t="s">
        <v>27</v>
      </c>
      <c r="J36" s="55"/>
    </row>
    <row r="37" spans="1:17" x14ac:dyDescent="0.2">
      <c r="A37" s="31"/>
      <c r="B37" s="7"/>
      <c r="C37" s="56" t="s">
        <v>28</v>
      </c>
      <c r="D37" s="57"/>
      <c r="E37" s="56" t="s">
        <v>28</v>
      </c>
      <c r="F37" s="57"/>
      <c r="G37" s="56" t="s">
        <v>29</v>
      </c>
      <c r="H37" s="57"/>
      <c r="I37" s="56" t="s">
        <v>30</v>
      </c>
      <c r="J37" s="57"/>
      <c r="K37" s="58"/>
    </row>
    <row r="38" spans="1:17" ht="19.5" customHeight="1" x14ac:dyDescent="0.2">
      <c r="A38" s="21" t="s">
        <v>31</v>
      </c>
      <c r="B38" s="23"/>
      <c r="C38" s="59" t="str">
        <f>+E38</f>
        <v>14.41 (A)</v>
      </c>
      <c r="D38" s="60"/>
      <c r="E38" s="59" t="str">
        <f>+G38</f>
        <v>14.41 (A)</v>
      </c>
      <c r="F38" s="60"/>
      <c r="G38" s="59" t="s">
        <v>32</v>
      </c>
      <c r="H38" s="60"/>
      <c r="I38" s="59">
        <v>5.96</v>
      </c>
      <c r="J38" s="60"/>
      <c r="L38" s="30"/>
      <c r="M38" s="30"/>
    </row>
    <row r="39" spans="1:17" x14ac:dyDescent="0.2">
      <c r="A39" s="1" t="s">
        <v>33</v>
      </c>
      <c r="B39" s="3"/>
      <c r="C39" s="61" t="str">
        <f>+C38</f>
        <v>14.41 (A)</v>
      </c>
      <c r="D39" s="62"/>
      <c r="E39" s="61" t="str">
        <f>+E38</f>
        <v>14.41 (A)</v>
      </c>
      <c r="F39" s="62"/>
      <c r="G39" s="61" t="str">
        <f>+G38</f>
        <v>14.41 (A)</v>
      </c>
      <c r="H39" s="62"/>
      <c r="I39" s="61">
        <v>5.96</v>
      </c>
      <c r="J39" s="62"/>
      <c r="K39" s="30"/>
      <c r="L39" s="30"/>
      <c r="M39" s="30"/>
      <c r="N39" s="30"/>
      <c r="O39" s="30"/>
      <c r="P39" s="30"/>
      <c r="Q39" s="30"/>
    </row>
    <row r="40" spans="1:17" x14ac:dyDescent="0.2">
      <c r="A40" s="63" t="s">
        <v>34</v>
      </c>
      <c r="B40" s="13"/>
      <c r="C40" s="64"/>
      <c r="D40" s="65"/>
      <c r="E40" s="64"/>
      <c r="F40" s="65"/>
      <c r="G40" s="64"/>
      <c r="H40" s="65"/>
      <c r="I40" s="64"/>
      <c r="J40" s="65"/>
      <c r="K40" s="30"/>
      <c r="L40" s="30"/>
      <c r="M40" s="30"/>
      <c r="N40" s="30"/>
      <c r="O40" s="30"/>
      <c r="P40" s="30"/>
      <c r="Q40" s="30"/>
    </row>
    <row r="41" spans="1:17" x14ac:dyDescent="0.2">
      <c r="A41" s="1" t="s">
        <v>33</v>
      </c>
      <c r="B41" s="3"/>
      <c r="C41" s="61" t="str">
        <f>+E41</f>
        <v>30.42 (A)</v>
      </c>
      <c r="D41" s="62"/>
      <c r="E41" s="61" t="str">
        <f>+G41</f>
        <v>30.42 (A)</v>
      </c>
      <c r="F41" s="62"/>
      <c r="G41" s="61" t="s">
        <v>35</v>
      </c>
      <c r="H41" s="62"/>
      <c r="I41" s="61">
        <v>9.5500000000000007</v>
      </c>
      <c r="J41" s="62"/>
      <c r="K41" s="49"/>
    </row>
    <row r="42" spans="1:17" x14ac:dyDescent="0.2">
      <c r="A42" s="63" t="s">
        <v>36</v>
      </c>
      <c r="B42" s="13"/>
      <c r="C42" s="64"/>
      <c r="D42" s="65"/>
      <c r="E42" s="64"/>
      <c r="F42" s="65"/>
      <c r="G42" s="64"/>
      <c r="H42" s="65"/>
      <c r="I42" s="64"/>
      <c r="J42" s="65"/>
      <c r="K42" s="66"/>
    </row>
    <row r="43" spans="1:17" x14ac:dyDescent="0.2">
      <c r="A43" s="5"/>
      <c r="B43" s="7"/>
      <c r="C43" s="27"/>
      <c r="D43" s="27"/>
      <c r="E43" s="27"/>
      <c r="F43" s="27"/>
      <c r="G43" s="27"/>
      <c r="H43" s="27"/>
      <c r="I43" s="27"/>
      <c r="J43" s="67"/>
    </row>
    <row r="44" spans="1:17" x14ac:dyDescent="0.2">
      <c r="A44" s="5"/>
      <c r="B44" s="7"/>
      <c r="C44" s="7"/>
      <c r="D44" s="7"/>
      <c r="E44" s="7"/>
      <c r="F44" s="7"/>
      <c r="G44" s="7"/>
      <c r="H44" s="7"/>
      <c r="I44" s="7"/>
      <c r="J44" s="10"/>
    </row>
    <row r="45" spans="1:17" x14ac:dyDescent="0.2">
      <c r="A45" s="5"/>
      <c r="B45" s="7"/>
      <c r="C45" s="7"/>
      <c r="D45" s="7"/>
      <c r="E45" s="7"/>
      <c r="F45" s="7"/>
      <c r="G45" s="7"/>
      <c r="H45" s="7"/>
      <c r="I45" s="7"/>
      <c r="J45" s="10"/>
    </row>
    <row r="46" spans="1:17" x14ac:dyDescent="0.2">
      <c r="A46" s="5"/>
      <c r="B46" s="7"/>
      <c r="C46" s="7"/>
      <c r="D46" s="7"/>
      <c r="E46" s="7"/>
      <c r="F46" s="7"/>
      <c r="G46" s="7"/>
      <c r="H46" s="7"/>
      <c r="I46" s="7"/>
      <c r="J46" s="10"/>
    </row>
    <row r="47" spans="1:17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7" x14ac:dyDescent="0.2">
      <c r="A48" s="5" t="s">
        <v>37</v>
      </c>
      <c r="B48" s="7" t="s">
        <v>38</v>
      </c>
      <c r="C48" s="7"/>
      <c r="D48" s="7"/>
      <c r="E48" s="7"/>
      <c r="F48" s="7"/>
      <c r="G48" s="7"/>
      <c r="H48" s="7"/>
      <c r="I48" s="7"/>
      <c r="J48" s="10"/>
    </row>
    <row r="49" spans="1:10" x14ac:dyDescent="0.2">
      <c r="A49" s="5"/>
      <c r="B49" s="68"/>
      <c r="C49" s="69"/>
      <c r="D49" s="70"/>
      <c r="E49" s="70"/>
      <c r="F49" s="7"/>
      <c r="G49" s="7"/>
      <c r="H49" s="7"/>
      <c r="I49" s="7"/>
      <c r="J49" s="10"/>
    </row>
    <row r="50" spans="1:10" x14ac:dyDescent="0.2">
      <c r="A50" s="11" t="s">
        <v>39</v>
      </c>
      <c r="B50" s="71">
        <f>+'[1]Item 105 p1 p27'!B51:C51</f>
        <v>42415</v>
      </c>
      <c r="C50" s="71"/>
      <c r="D50" s="72"/>
      <c r="E50" s="72"/>
      <c r="F50" s="12"/>
      <c r="G50" s="73" t="str">
        <f>+'[1]Item 105 p1 p27'!K51</f>
        <v>Effective Date: April 1, 2016</v>
      </c>
      <c r="H50" s="7"/>
      <c r="I50" s="12"/>
      <c r="J50" s="13"/>
    </row>
    <row r="51" spans="1:10" x14ac:dyDescent="0.2">
      <c r="A51" s="74" t="s">
        <v>40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x14ac:dyDescent="0.2">
      <c r="A52" s="5"/>
      <c r="B52" s="7"/>
      <c r="C52" s="7"/>
      <c r="D52" s="7"/>
      <c r="E52" s="7"/>
      <c r="F52" s="7"/>
      <c r="G52" s="7"/>
      <c r="H52" s="7"/>
      <c r="I52" s="7"/>
      <c r="J52" s="10"/>
    </row>
    <row r="53" spans="1:10" x14ac:dyDescent="0.2">
      <c r="A53" s="5" t="s">
        <v>41</v>
      </c>
      <c r="B53" s="7"/>
      <c r="C53" s="7"/>
      <c r="D53" s="7"/>
      <c r="E53" s="7"/>
      <c r="F53" s="7"/>
      <c r="G53" s="7"/>
      <c r="H53" s="7"/>
      <c r="I53" s="7"/>
      <c r="J53" s="10"/>
    </row>
    <row r="54" spans="1:10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3"/>
    </row>
  </sheetData>
  <mergeCells count="37">
    <mergeCell ref="B49:C49"/>
    <mergeCell ref="B50:C50"/>
    <mergeCell ref="A51:J51"/>
    <mergeCell ref="C39:D40"/>
    <mergeCell ref="E39:F40"/>
    <mergeCell ref="G39:H40"/>
    <mergeCell ref="I39:J40"/>
    <mergeCell ref="C41:D42"/>
    <mergeCell ref="E41:F42"/>
    <mergeCell ref="G41:H42"/>
    <mergeCell ref="I41:J42"/>
    <mergeCell ref="C37:D37"/>
    <mergeCell ref="E37:F37"/>
    <mergeCell ref="G37:H37"/>
    <mergeCell ref="I37:J37"/>
    <mergeCell ref="C38:D38"/>
    <mergeCell ref="E38:F38"/>
    <mergeCell ref="G38:H38"/>
    <mergeCell ref="I38:J38"/>
    <mergeCell ref="E35:F35"/>
    <mergeCell ref="I35:J35"/>
    <mergeCell ref="C36:D36"/>
    <mergeCell ref="E36:F36"/>
    <mergeCell ref="G36:H36"/>
    <mergeCell ref="I36:J36"/>
    <mergeCell ref="B15:I15"/>
    <mergeCell ref="C17:E17"/>
    <mergeCell ref="F17:H17"/>
    <mergeCell ref="C21:E21"/>
    <mergeCell ref="F21:H21"/>
    <mergeCell ref="B30:I30"/>
    <mergeCell ref="H2:I2"/>
    <mergeCell ref="B7:I7"/>
    <mergeCell ref="C9:E9"/>
    <mergeCell ref="F9:H9"/>
    <mergeCell ref="F10:H10"/>
    <mergeCell ref="F11:H11"/>
  </mergeCells>
  <printOptions horizontalCentered="1" verticalCentered="1"/>
  <pageMargins left="0.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" zoomScaleNormal="100" zoomScaleSheetLayoutView="75" workbookViewId="0">
      <selection activeCell="O35" sqref="O35"/>
    </sheetView>
  </sheetViews>
  <sheetFormatPr defaultRowHeight="12.75" x14ac:dyDescent="0.2"/>
  <cols>
    <col min="1" max="2" width="9.140625" style="4"/>
    <col min="3" max="3" width="22.140625" style="4" customWidth="1"/>
    <col min="4" max="4" width="9.140625" style="4"/>
    <col min="5" max="5" width="4.42578125" style="4" customWidth="1"/>
    <col min="6" max="6" width="9.7109375" style="4" customWidth="1"/>
    <col min="7" max="7" width="4.42578125" style="4" customWidth="1"/>
    <col min="8" max="8" width="9.5703125" style="4" customWidth="1"/>
    <col min="9" max="9" width="4.42578125" style="4" customWidth="1"/>
    <col min="10" max="10" width="10.28515625" style="4" customWidth="1"/>
    <col min="11" max="11" width="4.42578125" style="4" customWidth="1"/>
    <col min="12" max="16384" width="9.140625" style="4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x14ac:dyDescent="0.2">
      <c r="A2" s="5" t="s">
        <v>0</v>
      </c>
      <c r="B2" s="6">
        <f>+'[1]Item 250 p41'!B2</f>
        <v>18</v>
      </c>
      <c r="C2" s="7"/>
      <c r="D2" s="7"/>
      <c r="E2" s="7"/>
      <c r="F2" s="7"/>
      <c r="G2" s="7"/>
      <c r="H2" s="6">
        <v>0</v>
      </c>
      <c r="I2" s="8" t="s">
        <v>1</v>
      </c>
      <c r="J2" s="8"/>
      <c r="K2" s="9">
        <f>1+'[1]Item 250 p41'!K2</f>
        <v>42</v>
      </c>
    </row>
    <row r="3" spans="1:16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10"/>
    </row>
    <row r="4" spans="1:16" x14ac:dyDescent="0.2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10"/>
    </row>
    <row r="5" spans="1:16" x14ac:dyDescent="0.2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6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10"/>
    </row>
    <row r="7" spans="1:16" x14ac:dyDescent="0.2">
      <c r="A7" s="16"/>
      <c r="B7" s="77" t="s">
        <v>42</v>
      </c>
      <c r="C7" s="77"/>
      <c r="D7" s="77"/>
      <c r="E7" s="77"/>
      <c r="F7" s="77"/>
      <c r="G7" s="77"/>
      <c r="H7" s="77"/>
      <c r="I7" s="77"/>
      <c r="J7" s="77"/>
      <c r="K7" s="15"/>
    </row>
    <row r="8" spans="1:16" x14ac:dyDescent="0.2">
      <c r="A8" s="78" t="s">
        <v>43</v>
      </c>
      <c r="B8" s="8"/>
      <c r="C8" s="8"/>
      <c r="D8" s="8"/>
      <c r="E8" s="8"/>
      <c r="F8" s="8"/>
      <c r="G8" s="8"/>
      <c r="H8" s="8"/>
      <c r="I8" s="8"/>
      <c r="J8" s="8"/>
      <c r="K8" s="79"/>
    </row>
    <row r="9" spans="1:16" x14ac:dyDescent="0.2">
      <c r="A9" s="80" t="s">
        <v>44</v>
      </c>
      <c r="B9" s="8"/>
      <c r="C9" s="8"/>
      <c r="D9" s="8"/>
      <c r="E9" s="8"/>
      <c r="F9" s="8"/>
      <c r="G9" s="8"/>
      <c r="H9" s="8"/>
      <c r="I9" s="8"/>
      <c r="J9" s="8"/>
      <c r="K9" s="79"/>
    </row>
    <row r="10" spans="1:16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10"/>
      <c r="L10" s="30"/>
      <c r="M10" s="30"/>
      <c r="N10" s="30"/>
      <c r="O10" s="30"/>
      <c r="P10" s="30"/>
    </row>
    <row r="11" spans="1:16" x14ac:dyDescent="0.2">
      <c r="A11" s="5" t="s">
        <v>45</v>
      </c>
      <c r="B11" s="27"/>
      <c r="C11" s="81" t="s">
        <v>46</v>
      </c>
      <c r="D11" s="7"/>
      <c r="E11" s="7"/>
      <c r="F11" s="7"/>
      <c r="G11" s="7"/>
      <c r="H11" s="7"/>
      <c r="I11" s="7"/>
      <c r="J11" s="7"/>
      <c r="K11" s="10"/>
      <c r="L11" s="30"/>
      <c r="M11" s="30"/>
      <c r="N11" s="30"/>
      <c r="O11" s="30"/>
      <c r="P11" s="30"/>
    </row>
    <row r="12" spans="1:16" x14ac:dyDescent="0.2">
      <c r="A12" s="5"/>
      <c r="B12" s="7"/>
      <c r="C12" s="7"/>
      <c r="D12" s="27"/>
      <c r="E12" s="27"/>
      <c r="F12" s="27"/>
      <c r="G12" s="27"/>
      <c r="H12" s="27"/>
      <c r="I12" s="27"/>
      <c r="J12" s="27"/>
      <c r="K12" s="67"/>
      <c r="L12" s="30"/>
      <c r="M12" s="30"/>
      <c r="N12" s="30"/>
      <c r="O12" s="30"/>
      <c r="P12" s="30"/>
    </row>
    <row r="13" spans="1:16" x14ac:dyDescent="0.2">
      <c r="A13" s="5"/>
      <c r="B13" s="29"/>
      <c r="C13" s="17"/>
      <c r="D13" s="82" t="s">
        <v>47</v>
      </c>
      <c r="E13" s="83"/>
      <c r="F13" s="83"/>
      <c r="G13" s="83"/>
      <c r="H13" s="83"/>
      <c r="I13" s="83"/>
      <c r="J13" s="83"/>
      <c r="K13" s="84"/>
      <c r="L13" s="58"/>
      <c r="M13" s="30"/>
      <c r="N13" s="30"/>
      <c r="O13" s="30"/>
      <c r="P13" s="30"/>
    </row>
    <row r="14" spans="1:16" x14ac:dyDescent="0.2">
      <c r="A14" s="85" t="s">
        <v>48</v>
      </c>
      <c r="B14" s="86"/>
      <c r="C14" s="87"/>
      <c r="D14" s="88" t="s">
        <v>49</v>
      </c>
      <c r="E14" s="88"/>
      <c r="F14" s="88" t="s">
        <v>50</v>
      </c>
      <c r="G14" s="88"/>
      <c r="H14" s="88" t="s">
        <v>51</v>
      </c>
      <c r="I14" s="88"/>
      <c r="J14" s="88" t="s">
        <v>52</v>
      </c>
      <c r="K14" s="88"/>
      <c r="L14" s="58"/>
      <c r="M14" s="30"/>
      <c r="N14" s="30"/>
      <c r="O14" s="30"/>
      <c r="P14" s="30"/>
    </row>
    <row r="15" spans="1:16" x14ac:dyDescent="0.2">
      <c r="A15" s="89" t="s">
        <v>53</v>
      </c>
      <c r="B15" s="22"/>
      <c r="C15" s="23"/>
      <c r="D15" s="90">
        <f>+'[1]Item 250 p41'!D18</f>
        <v>45.64</v>
      </c>
      <c r="E15" s="91" t="s">
        <v>54</v>
      </c>
      <c r="F15" s="90">
        <f>+'[1]Item 250 p41'!F18</f>
        <v>64.19</v>
      </c>
      <c r="G15" s="91" t="s">
        <v>54</v>
      </c>
      <c r="H15" s="90">
        <f>+'[1]Item 250 p41'!H18</f>
        <v>86.87</v>
      </c>
      <c r="I15" s="91" t="s">
        <v>54</v>
      </c>
      <c r="J15" s="90">
        <f>+'[1]Item 250 p41'!J18</f>
        <v>103.2</v>
      </c>
      <c r="K15" s="91" t="s">
        <v>54</v>
      </c>
      <c r="L15" s="49"/>
      <c r="M15" s="30"/>
      <c r="N15" s="30"/>
      <c r="O15" s="30"/>
      <c r="P15" s="30"/>
    </row>
    <row r="16" spans="1:16" x14ac:dyDescent="0.2">
      <c r="A16" s="39" t="s">
        <v>55</v>
      </c>
      <c r="B16" s="22"/>
      <c r="C16" s="23"/>
      <c r="D16" s="90">
        <f>+D15*4.33</f>
        <v>197.62120000000002</v>
      </c>
      <c r="E16" s="91" t="s">
        <v>54</v>
      </c>
      <c r="F16" s="90">
        <f>+F15*4.33</f>
        <v>277.9427</v>
      </c>
      <c r="G16" s="91" t="s">
        <v>54</v>
      </c>
      <c r="H16" s="90">
        <f>+H15*4.33</f>
        <v>376.14710000000002</v>
      </c>
      <c r="I16" s="91" t="s">
        <v>54</v>
      </c>
      <c r="J16" s="90">
        <f>+J15*4.33</f>
        <v>446.85599999999999</v>
      </c>
      <c r="K16" s="91" t="s">
        <v>54</v>
      </c>
      <c r="L16" s="58"/>
      <c r="M16" s="30"/>
      <c r="N16" s="30"/>
      <c r="O16" s="30"/>
      <c r="P16" s="30"/>
    </row>
    <row r="17" spans="1:16" x14ac:dyDescent="0.2">
      <c r="A17" s="39" t="s">
        <v>9</v>
      </c>
      <c r="B17" s="92"/>
      <c r="C17" s="93"/>
      <c r="D17" s="90">
        <f>+'[1]Item 250 p41'!D19</f>
        <v>53.39</v>
      </c>
      <c r="E17" s="91" t="s">
        <v>54</v>
      </c>
      <c r="F17" s="90">
        <f>+'[1]Item 250 p41'!F19</f>
        <v>71.900000000000006</v>
      </c>
      <c r="G17" s="91" t="s">
        <v>54</v>
      </c>
      <c r="H17" s="90">
        <f>+'[1]Item 250 p41'!H19</f>
        <v>94.6</v>
      </c>
      <c r="I17" s="91" t="s">
        <v>54</v>
      </c>
      <c r="J17" s="90">
        <f>+'[1]Item 250 p41'!J19</f>
        <v>110.93</v>
      </c>
      <c r="K17" s="91" t="s">
        <v>54</v>
      </c>
      <c r="L17" s="58"/>
      <c r="M17" s="30"/>
      <c r="N17" s="30"/>
      <c r="O17" s="30"/>
      <c r="P17" s="30"/>
    </row>
    <row r="18" spans="1:16" x14ac:dyDescent="0.2">
      <c r="A18" s="94" t="s">
        <v>56</v>
      </c>
      <c r="B18" s="22"/>
      <c r="C18" s="23"/>
      <c r="D18" s="27"/>
      <c r="E18" s="27"/>
      <c r="F18" s="27"/>
      <c r="G18" s="27"/>
      <c r="H18" s="27"/>
      <c r="I18" s="27"/>
      <c r="J18" s="27"/>
      <c r="K18" s="95"/>
      <c r="L18" s="58"/>
      <c r="M18" s="30"/>
      <c r="N18" s="30"/>
      <c r="O18" s="30"/>
      <c r="P18" s="30"/>
    </row>
    <row r="19" spans="1:16" x14ac:dyDescent="0.2">
      <c r="A19" s="39" t="s">
        <v>57</v>
      </c>
      <c r="B19" s="22"/>
      <c r="C19" s="23"/>
      <c r="D19" s="90">
        <v>57.09</v>
      </c>
      <c r="E19" s="91" t="s">
        <v>54</v>
      </c>
      <c r="F19" s="90">
        <v>75.23</v>
      </c>
      <c r="G19" s="91" t="s">
        <v>54</v>
      </c>
      <c r="H19" s="90">
        <v>97.91</v>
      </c>
      <c r="I19" s="91" t="s">
        <v>54</v>
      </c>
      <c r="J19" s="90">
        <v>114.24</v>
      </c>
      <c r="K19" s="91" t="s">
        <v>54</v>
      </c>
      <c r="L19" s="58"/>
      <c r="M19" s="30"/>
      <c r="N19" s="30"/>
      <c r="O19" s="30"/>
      <c r="P19" s="30"/>
    </row>
    <row r="20" spans="1:16" x14ac:dyDescent="0.2">
      <c r="A20" s="1"/>
      <c r="B20" s="7"/>
      <c r="C20" s="7"/>
      <c r="D20" s="27"/>
      <c r="E20" s="27"/>
      <c r="F20" s="27"/>
      <c r="G20" s="27"/>
      <c r="H20" s="27"/>
      <c r="I20" s="27"/>
      <c r="J20" s="27"/>
      <c r="K20" s="67"/>
      <c r="L20" s="30"/>
      <c r="M20" s="30"/>
      <c r="N20" s="30"/>
      <c r="O20" s="30"/>
      <c r="P20" s="30"/>
    </row>
    <row r="21" spans="1:16" x14ac:dyDescent="0.2">
      <c r="A21" s="5"/>
      <c r="B21" s="7"/>
      <c r="C21" s="7"/>
      <c r="D21" s="27"/>
      <c r="E21" s="27"/>
      <c r="F21" s="27"/>
      <c r="G21" s="27"/>
      <c r="H21" s="27"/>
      <c r="I21" s="27"/>
      <c r="J21" s="27"/>
      <c r="K21" s="67"/>
      <c r="L21" s="30"/>
      <c r="M21" s="30"/>
      <c r="N21" s="30"/>
      <c r="O21" s="30"/>
      <c r="P21" s="30"/>
    </row>
    <row r="22" spans="1:16" x14ac:dyDescent="0.2">
      <c r="A22" s="96" t="s">
        <v>58</v>
      </c>
      <c r="B22" s="97" t="s">
        <v>59</v>
      </c>
      <c r="C22" s="98"/>
      <c r="D22" s="98"/>
      <c r="E22" s="98"/>
      <c r="F22" s="98"/>
      <c r="G22" s="98"/>
      <c r="H22" s="98"/>
      <c r="I22" s="98"/>
      <c r="J22" s="98"/>
      <c r="K22" s="99"/>
      <c r="L22" s="30"/>
      <c r="M22" s="30"/>
      <c r="N22" s="30"/>
      <c r="O22" s="30"/>
      <c r="P22" s="30"/>
    </row>
    <row r="23" spans="1:16" x14ac:dyDescent="0.2">
      <c r="A23" s="96"/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30"/>
      <c r="M23" s="30"/>
      <c r="N23" s="30"/>
      <c r="O23" s="30"/>
      <c r="P23" s="30"/>
    </row>
    <row r="24" spans="1:16" x14ac:dyDescent="0.2">
      <c r="A24" s="96"/>
      <c r="B24" s="98"/>
      <c r="C24" s="98"/>
      <c r="D24" s="98"/>
      <c r="E24" s="98"/>
      <c r="F24" s="98"/>
      <c r="G24" s="98"/>
      <c r="H24" s="98"/>
      <c r="I24" s="98"/>
      <c r="J24" s="98"/>
      <c r="K24" s="99"/>
    </row>
    <row r="25" spans="1:16" x14ac:dyDescent="0.2">
      <c r="A25" s="96"/>
      <c r="B25" s="98"/>
      <c r="C25" s="98"/>
      <c r="D25" s="98"/>
      <c r="E25" s="98"/>
      <c r="F25" s="98"/>
      <c r="G25" s="98"/>
      <c r="H25" s="98"/>
      <c r="I25" s="98"/>
      <c r="J25" s="98"/>
      <c r="K25" s="99"/>
    </row>
    <row r="26" spans="1:16" x14ac:dyDescent="0.2">
      <c r="A26" s="96"/>
      <c r="B26" s="100"/>
      <c r="C26" s="7"/>
      <c r="D26" s="7"/>
      <c r="E26" s="7"/>
      <c r="F26" s="7"/>
      <c r="G26" s="7"/>
      <c r="H26" s="7"/>
      <c r="I26" s="7"/>
      <c r="J26" s="7"/>
      <c r="K26" s="10"/>
    </row>
    <row r="27" spans="1:16" x14ac:dyDescent="0.2">
      <c r="A27" s="96" t="s">
        <v>60</v>
      </c>
      <c r="B27" s="100" t="s">
        <v>61</v>
      </c>
      <c r="C27" s="38"/>
      <c r="D27" s="38"/>
      <c r="E27" s="38"/>
      <c r="F27" s="38"/>
      <c r="G27" s="38"/>
      <c r="H27" s="38"/>
      <c r="I27" s="38"/>
      <c r="J27" s="38"/>
      <c r="K27" s="15"/>
    </row>
    <row r="28" spans="1:16" x14ac:dyDescent="0.2">
      <c r="A28" s="101"/>
      <c r="C28" s="7"/>
      <c r="D28" s="7"/>
      <c r="E28" s="7"/>
      <c r="F28" s="7"/>
      <c r="G28" s="7"/>
      <c r="H28" s="7"/>
      <c r="I28" s="7"/>
      <c r="J28" s="7"/>
      <c r="K28" s="10"/>
    </row>
    <row r="29" spans="1:16" x14ac:dyDescent="0.2">
      <c r="A29" s="96" t="s">
        <v>62</v>
      </c>
      <c r="B29" s="102" t="s">
        <v>63</v>
      </c>
      <c r="C29" s="102"/>
      <c r="D29" s="102"/>
      <c r="E29" s="102"/>
      <c r="F29" s="102"/>
      <c r="G29" s="102"/>
      <c r="H29" s="102"/>
      <c r="I29" s="102"/>
      <c r="J29" s="102"/>
      <c r="K29" s="103"/>
    </row>
    <row r="30" spans="1:16" x14ac:dyDescent="0.2">
      <c r="A30" s="5"/>
      <c r="B30" s="100"/>
      <c r="C30" s="7"/>
      <c r="D30" s="7"/>
      <c r="E30" s="7"/>
      <c r="F30" s="7"/>
      <c r="G30" s="7"/>
      <c r="H30" s="7"/>
      <c r="I30" s="7"/>
      <c r="J30" s="7"/>
      <c r="K30" s="10"/>
    </row>
    <row r="31" spans="1:16" x14ac:dyDescent="0.2">
      <c r="A31" s="5"/>
      <c r="J31" s="7"/>
      <c r="K31" s="10"/>
    </row>
    <row r="32" spans="1:16" x14ac:dyDescent="0.2">
      <c r="A32" s="5"/>
      <c r="J32" s="7"/>
      <c r="K32" s="10"/>
    </row>
    <row r="33" spans="1:11" x14ac:dyDescent="0.2">
      <c r="A33" s="5"/>
      <c r="J33" s="7"/>
      <c r="K33" s="10"/>
    </row>
    <row r="34" spans="1:11" x14ac:dyDescent="0.2">
      <c r="A34" s="5"/>
      <c r="J34" s="7"/>
      <c r="K34" s="10"/>
    </row>
    <row r="35" spans="1:11" x14ac:dyDescent="0.2">
      <c r="A35" s="5"/>
      <c r="J35" s="7"/>
      <c r="K35" s="10"/>
    </row>
    <row r="36" spans="1:11" x14ac:dyDescent="0.2">
      <c r="A36" s="5"/>
      <c r="J36" s="7"/>
      <c r="K36" s="10"/>
    </row>
    <row r="37" spans="1:11" x14ac:dyDescent="0.2">
      <c r="A37" s="5"/>
      <c r="J37" s="7"/>
      <c r="K37" s="10"/>
    </row>
    <row r="38" spans="1:11" x14ac:dyDescent="0.2">
      <c r="A38" s="5"/>
      <c r="J38" s="7"/>
      <c r="K38" s="10"/>
    </row>
    <row r="39" spans="1:11" x14ac:dyDescent="0.2">
      <c r="A39" s="5"/>
      <c r="J39" s="7"/>
      <c r="K39" s="10"/>
    </row>
    <row r="40" spans="1:11" x14ac:dyDescent="0.2">
      <c r="A40" s="5"/>
      <c r="B40" s="7"/>
      <c r="C40" s="7"/>
      <c r="D40" s="7"/>
      <c r="E40" s="7"/>
      <c r="F40" s="7"/>
      <c r="G40" s="7"/>
      <c r="H40" s="7"/>
      <c r="I40" s="7"/>
      <c r="J40" s="7"/>
      <c r="K40" s="10"/>
    </row>
    <row r="41" spans="1:11" x14ac:dyDescent="0.2">
      <c r="A41" s="5"/>
      <c r="B41" s="7"/>
      <c r="C41" s="7"/>
      <c r="D41" s="7"/>
      <c r="E41" s="7"/>
      <c r="F41" s="7"/>
      <c r="G41" s="7"/>
      <c r="H41" s="7"/>
      <c r="I41" s="7"/>
      <c r="J41" s="7"/>
      <c r="K41" s="10"/>
    </row>
    <row r="42" spans="1:11" x14ac:dyDescent="0.2">
      <c r="A42" s="101" t="s">
        <v>64</v>
      </c>
      <c r="B42" s="100"/>
      <c r="C42" s="7"/>
      <c r="D42" s="7"/>
      <c r="E42" s="7"/>
      <c r="F42" s="7"/>
      <c r="G42" s="7"/>
      <c r="H42" s="7"/>
      <c r="I42" s="7"/>
      <c r="J42" s="7"/>
      <c r="K42" s="10"/>
    </row>
    <row r="43" spans="1:11" x14ac:dyDescent="0.2">
      <c r="A43" s="96" t="s">
        <v>65</v>
      </c>
      <c r="B43" s="100"/>
      <c r="C43" s="7"/>
      <c r="D43" s="104">
        <v>49.69</v>
      </c>
      <c r="F43" s="7" t="s">
        <v>66</v>
      </c>
      <c r="G43" s="7"/>
      <c r="H43" s="7"/>
      <c r="I43" s="81"/>
      <c r="J43" s="7"/>
      <c r="K43" s="10"/>
    </row>
    <row r="44" spans="1:11" x14ac:dyDescent="0.2">
      <c r="A44" s="96" t="s">
        <v>67</v>
      </c>
      <c r="B44" s="100"/>
      <c r="C44" s="7"/>
      <c r="D44" s="104">
        <v>6.63</v>
      </c>
      <c r="F44" s="7" t="s">
        <v>66</v>
      </c>
      <c r="G44" s="7"/>
      <c r="H44" s="7"/>
      <c r="I44" s="81"/>
      <c r="J44" s="7"/>
      <c r="K44" s="10"/>
    </row>
    <row r="45" spans="1:11" x14ac:dyDescent="0.2">
      <c r="A45" s="96" t="s">
        <v>68</v>
      </c>
      <c r="B45" s="100"/>
      <c r="C45" s="7"/>
      <c r="D45" s="104">
        <v>6.63</v>
      </c>
      <c r="F45" s="7" t="s">
        <v>66</v>
      </c>
      <c r="G45" s="7"/>
      <c r="H45" s="7"/>
      <c r="I45" s="81"/>
      <c r="J45" s="7"/>
      <c r="K45" s="10"/>
    </row>
    <row r="46" spans="1:11" x14ac:dyDescent="0.2">
      <c r="A46" s="5" t="s">
        <v>69</v>
      </c>
      <c r="B46" s="100"/>
      <c r="C46" s="7"/>
      <c r="D46" s="104">
        <v>1.82</v>
      </c>
      <c r="F46" s="7" t="s">
        <v>70</v>
      </c>
      <c r="G46" s="7"/>
      <c r="H46" s="7"/>
      <c r="I46" s="81"/>
      <c r="J46" s="7"/>
      <c r="K46" s="10"/>
    </row>
    <row r="47" spans="1:11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3"/>
    </row>
    <row r="48" spans="1:11" x14ac:dyDescent="0.2">
      <c r="A48" s="5" t="s">
        <v>37</v>
      </c>
      <c r="B48" s="7" t="s">
        <v>38</v>
      </c>
      <c r="C48" s="7"/>
      <c r="D48" s="7"/>
      <c r="E48" s="7"/>
      <c r="F48" s="7"/>
      <c r="G48" s="7"/>
      <c r="H48" s="7"/>
      <c r="I48" s="7"/>
      <c r="J48" s="7"/>
      <c r="K48" s="10"/>
    </row>
    <row r="49" spans="1:11" x14ac:dyDescent="0.2">
      <c r="A49" s="5"/>
      <c r="B49" s="68"/>
      <c r="C49" s="69"/>
      <c r="D49" s="70"/>
      <c r="E49" s="70"/>
      <c r="F49" s="7"/>
      <c r="G49" s="7"/>
      <c r="H49" s="7"/>
      <c r="I49" s="7"/>
      <c r="J49" s="7"/>
      <c r="K49" s="10"/>
    </row>
    <row r="50" spans="1:11" x14ac:dyDescent="0.2">
      <c r="A50" s="11" t="s">
        <v>39</v>
      </c>
      <c r="B50" s="71">
        <f>+'[1]Item 250 p41'!B52:C52</f>
        <v>42415</v>
      </c>
      <c r="C50" s="71"/>
      <c r="D50" s="72"/>
      <c r="E50" s="72"/>
      <c r="F50" s="12"/>
      <c r="G50" s="7"/>
      <c r="H50" s="7" t="str">
        <f>+'[1]Item 250 p41'!H52</f>
        <v>Effective Date: April 1, 2016</v>
      </c>
      <c r="I50" s="7"/>
      <c r="J50" s="12"/>
      <c r="K50" s="13"/>
    </row>
    <row r="51" spans="1:11" x14ac:dyDescent="0.2">
      <c r="A51" s="74" t="s">
        <v>40</v>
      </c>
      <c r="B51" s="75"/>
      <c r="C51" s="75"/>
      <c r="D51" s="75"/>
      <c r="E51" s="75"/>
      <c r="F51" s="75"/>
      <c r="G51" s="75"/>
      <c r="H51" s="75"/>
      <c r="I51" s="75"/>
      <c r="J51" s="75"/>
      <c r="K51" s="76"/>
    </row>
    <row r="52" spans="1:11" x14ac:dyDescent="0.2">
      <c r="A52" s="5"/>
      <c r="B52" s="7"/>
      <c r="C52" s="7"/>
      <c r="D52" s="7"/>
      <c r="E52" s="7"/>
      <c r="F52" s="7"/>
      <c r="G52" s="7"/>
      <c r="H52" s="7"/>
      <c r="I52" s="7"/>
      <c r="J52" s="7"/>
      <c r="K52" s="10"/>
    </row>
    <row r="53" spans="1:11" x14ac:dyDescent="0.2">
      <c r="A53" s="5" t="s">
        <v>41</v>
      </c>
      <c r="B53" s="7"/>
      <c r="C53" s="7"/>
      <c r="D53" s="7"/>
      <c r="E53" s="7"/>
      <c r="F53" s="7"/>
      <c r="G53" s="7"/>
      <c r="H53" s="7"/>
      <c r="I53" s="7"/>
      <c r="J53" s="7"/>
      <c r="K53" s="10"/>
    </row>
    <row r="54" spans="1:11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3"/>
    </row>
  </sheetData>
  <mergeCells count="10">
    <mergeCell ref="B29:K29"/>
    <mergeCell ref="B49:C49"/>
    <mergeCell ref="B50:C50"/>
    <mergeCell ref="A51:K51"/>
    <mergeCell ref="I2:J2"/>
    <mergeCell ref="B7:J7"/>
    <mergeCell ref="A8:K8"/>
    <mergeCell ref="A9:K9"/>
    <mergeCell ref="D13:K13"/>
    <mergeCell ref="B22:K25"/>
  </mergeCells>
  <printOptions horizontalCentered="1" verticalCentered="1"/>
  <pageMargins left="0.5" right="0.25" top="0.2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2016-02-10T08:00:00+00:00</OpenedDate>
    <Date1 xmlns="dc463f71-b30c-4ab2-9473-d307f9d35888">2016-03-07T08:00:00+00:00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160195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E6314B8304F8499072232020EDD4FB" ma:contentTypeVersion="96" ma:contentTypeDescription="" ma:contentTypeScope="" ma:versionID="c676a41b009b31eb98668872191689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E48123-7CE1-444F-A1C5-8DE57F834F20}"/>
</file>

<file path=customXml/itemProps2.xml><?xml version="1.0" encoding="utf-8"?>
<ds:datastoreItem xmlns:ds="http://schemas.openxmlformats.org/officeDocument/2006/customXml" ds:itemID="{F45FE896-6FDE-4C36-B445-5E799743C5C2}"/>
</file>

<file path=customXml/itemProps3.xml><?xml version="1.0" encoding="utf-8"?>
<ds:datastoreItem xmlns:ds="http://schemas.openxmlformats.org/officeDocument/2006/customXml" ds:itemID="{44F431EB-DD02-4007-9B66-92DBE2ED957C}"/>
</file>

<file path=customXml/itemProps4.xml><?xml version="1.0" encoding="utf-8"?>
<ds:datastoreItem xmlns:ds="http://schemas.openxmlformats.org/officeDocument/2006/customXml" ds:itemID="{A4C6EF87-FEB3-4C3E-AA0E-3E7F2D6DD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Item 120,130,150 p31</vt:lpstr>
      <vt:lpstr>Item 255 p42</vt:lpstr>
      <vt:lpstr>'Item 255 p42'!Print_Area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Jackie Davis</cp:lastModifiedBy>
  <dcterms:created xsi:type="dcterms:W3CDTF">2016-03-07T19:05:26Z</dcterms:created>
  <dcterms:modified xsi:type="dcterms:W3CDTF">2016-03-07T19:06:58Z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0x0101006E56B4D1795A2E4DB2F0B01679ED314A00AFE6314B8304F8499072232020EDD4FB</vt:lpwstr>
  </property>
  <property fmtid="{D5CDD505-2E9C-101B-9397-08002B2CF9AE}" pid="3" name="_docset_NoMedatataSyncRequired">
    <vt:lpwstr>False</vt:lpwstr>
  </property>
</Properties>
</file>